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mdsfs\DGPROG\Ufficio_VI\Pubblica\FEDERICA\NSG-in condivisione\NSG 2020\Pubblicazione\File CORE NO CORE x Pdf\"/>
    </mc:Choice>
  </mc:AlternateContent>
  <xr:revisionPtr revIDLastSave="0" documentId="13_ncr:1_{57351966-6327-4973-A16B-965A6C41AEFB}" xr6:coauthVersionLast="36" xr6:coauthVersionMax="47" xr10:uidLastSave="{00000000-0000-0000-0000-000000000000}"/>
  <bookViews>
    <workbookView xWindow="-120" yWindow="-120" windowWidth="29040" windowHeight="15720" tabRatio="765" activeTab="2" xr2:uid="{00000000-000D-0000-FFFF-FFFF00000000}"/>
  </bookViews>
  <sheets>
    <sheet name="D01C" sheetId="13" r:id="rId1"/>
    <sheet name="D02C" sheetId="54" r:id="rId2"/>
    <sheet name="D05C" sheetId="55" r:id="rId3"/>
    <sheet name="D06C" sheetId="56" r:id="rId4"/>
    <sheet name="D07Ca" sheetId="61" r:id="rId5"/>
    <sheet name="D07Cb" sheetId="63" r:id="rId6"/>
    <sheet name="D08C" sheetId="62" r:id="rId7"/>
    <sheet name="D11Z" sheetId="57" r:id="rId8"/>
    <sheet name="D12C" sheetId="58" r:id="rId9"/>
    <sheet name="D13C" sheetId="60" r:id="rId10"/>
    <sheet name="D15C" sheetId="59" r:id="rId11"/>
    <sheet name="D16C" sheetId="65" r:id="rId12"/>
    <sheet name="D17C" sheetId="66" r:id="rId13"/>
    <sheet name="D18C" sheetId="67" r:id="rId14"/>
    <sheet name="D19C" sheetId="68" r:id="rId15"/>
    <sheet name="D20Z" sheetId="69" r:id="rId16"/>
    <sheet name="D21Z" sheetId="71" r:id="rId17"/>
    <sheet name="D23Z" sheetId="72" r:id="rId18"/>
    <sheet name="D24C" sheetId="73" r:id="rId19"/>
    <sheet name="D25C " sheetId="70" r:id="rId20"/>
    <sheet name="D26C" sheetId="74" r:id="rId21"/>
    <sheet name="D28C" sheetId="75" r:id="rId22"/>
    <sheet name="D29C" sheetId="76" r:id="rId23"/>
    <sheet name="D31C" sheetId="77" r:id="rId24"/>
    <sheet name="D32Z" sheetId="78" r:id="rId25"/>
    <sheet name="D33Zb" sheetId="79" r:id="rId26"/>
  </sheets>
  <definedNames>
    <definedName name="_xlnm.Print_Area" localSheetId="7">D11Z!$A$1:$H$31</definedName>
    <definedName name="_xlnm.Print_Area" localSheetId="23">D31C!$A$1:$G$39</definedName>
    <definedName name="_xlnm.Print_Area" localSheetId="24">D32Z!$A$3:$G$30</definedName>
    <definedName name="_xlnm.Print_Area" localSheetId="25">D33Zb!$A$1:$G$34</definedName>
  </definedNames>
  <calcPr calcId="191029"/>
</workbook>
</file>

<file path=xl/calcChain.xml><?xml version="1.0" encoding="utf-8"?>
<calcChain xmlns="http://schemas.openxmlformats.org/spreadsheetml/2006/main">
  <c r="G34" i="79" l="1"/>
  <c r="F34" i="79"/>
  <c r="E34" i="79"/>
  <c r="D34" i="79"/>
  <c r="C34" i="79"/>
  <c r="B34" i="79"/>
  <c r="G33" i="79"/>
  <c r="F33" i="79"/>
  <c r="E33" i="79"/>
  <c r="D33" i="79"/>
  <c r="C33" i="79"/>
  <c r="B33" i="79"/>
  <c r="G32" i="79"/>
  <c r="F32" i="79"/>
  <c r="E32" i="79"/>
  <c r="D32" i="79"/>
  <c r="C32" i="79"/>
  <c r="B32" i="79"/>
  <c r="G31" i="79"/>
  <c r="F31" i="79"/>
  <c r="E31" i="79"/>
  <c r="D31" i="79"/>
  <c r="C31" i="79"/>
  <c r="B31" i="79"/>
  <c r="G30" i="79"/>
  <c r="F30" i="79"/>
  <c r="E30" i="79"/>
  <c r="D30" i="79"/>
  <c r="C30" i="79"/>
  <c r="B30" i="79"/>
  <c r="G34" i="76"/>
  <c r="F34" i="76"/>
  <c r="E34" i="76"/>
  <c r="D34" i="76"/>
  <c r="C34" i="76"/>
  <c r="B34" i="76"/>
  <c r="G33" i="76"/>
  <c r="F33" i="76"/>
  <c r="E33" i="76"/>
  <c r="D33" i="76"/>
  <c r="C33" i="76"/>
  <c r="B33" i="76"/>
  <c r="G32" i="76"/>
  <c r="F32" i="76"/>
  <c r="E32" i="76"/>
  <c r="D32" i="76"/>
  <c r="C32" i="76"/>
  <c r="B32" i="76"/>
  <c r="G31" i="76"/>
  <c r="F31" i="76"/>
  <c r="E31" i="76"/>
  <c r="D31" i="76"/>
  <c r="C31" i="76"/>
  <c r="B31" i="76"/>
  <c r="G30" i="76"/>
  <c r="F30" i="76"/>
  <c r="E30" i="76"/>
  <c r="D30" i="76"/>
  <c r="C30" i="76"/>
  <c r="B30" i="76"/>
  <c r="G34" i="75"/>
  <c r="F34" i="75"/>
  <c r="E34" i="75"/>
  <c r="D34" i="75"/>
  <c r="C34" i="75"/>
  <c r="B34" i="75"/>
  <c r="G33" i="75"/>
  <c r="F33" i="75"/>
  <c r="E33" i="75"/>
  <c r="D33" i="75"/>
  <c r="C33" i="75"/>
  <c r="B33" i="75"/>
  <c r="G32" i="75"/>
  <c r="F32" i="75"/>
  <c r="E32" i="75"/>
  <c r="D32" i="75"/>
  <c r="C32" i="75"/>
  <c r="B32" i="75"/>
  <c r="G31" i="75"/>
  <c r="F31" i="75"/>
  <c r="E31" i="75"/>
  <c r="D31" i="75"/>
  <c r="C31" i="75"/>
  <c r="B31" i="75"/>
  <c r="G30" i="75"/>
  <c r="F30" i="75"/>
  <c r="E30" i="75"/>
  <c r="D30" i="75"/>
  <c r="C30" i="75"/>
  <c r="B30" i="75"/>
  <c r="G34" i="74"/>
  <c r="F34" i="74"/>
  <c r="E34" i="74"/>
  <c r="D34" i="74"/>
  <c r="C34" i="74"/>
  <c r="B34" i="74"/>
  <c r="G33" i="74"/>
  <c r="F33" i="74"/>
  <c r="E33" i="74"/>
  <c r="D33" i="74"/>
  <c r="C33" i="74"/>
  <c r="B33" i="74"/>
  <c r="G32" i="74"/>
  <c r="F32" i="74"/>
  <c r="E32" i="74"/>
  <c r="D32" i="74"/>
  <c r="C32" i="74"/>
  <c r="B32" i="74"/>
  <c r="G31" i="74"/>
  <c r="F31" i="74"/>
  <c r="E31" i="74"/>
  <c r="D31" i="74"/>
  <c r="C31" i="74"/>
  <c r="B31" i="74"/>
  <c r="G30" i="74"/>
  <c r="F30" i="74"/>
  <c r="E30" i="74"/>
  <c r="D30" i="74"/>
  <c r="C30" i="74"/>
  <c r="B30" i="74"/>
  <c r="G34" i="72"/>
  <c r="F34" i="72"/>
  <c r="E34" i="72"/>
  <c r="D34" i="72"/>
  <c r="C34" i="72"/>
  <c r="B34" i="72"/>
  <c r="G33" i="72"/>
  <c r="F33" i="72"/>
  <c r="E33" i="72"/>
  <c r="D33" i="72"/>
  <c r="C33" i="72"/>
  <c r="B33" i="72"/>
  <c r="G32" i="72"/>
  <c r="F32" i="72"/>
  <c r="E32" i="72"/>
  <c r="D32" i="72"/>
  <c r="C32" i="72"/>
  <c r="B32" i="72"/>
  <c r="G31" i="72"/>
  <c r="F31" i="72"/>
  <c r="E31" i="72"/>
  <c r="D31" i="72"/>
  <c r="C31" i="72"/>
  <c r="B31" i="72"/>
  <c r="G30" i="72"/>
  <c r="F30" i="72"/>
  <c r="E30" i="72"/>
  <c r="D30" i="72"/>
  <c r="C30" i="72"/>
  <c r="B30" i="72"/>
  <c r="G34" i="71"/>
  <c r="F34" i="71"/>
  <c r="E34" i="71"/>
  <c r="D34" i="71"/>
  <c r="C34" i="71"/>
  <c r="B34" i="71"/>
  <c r="G33" i="71"/>
  <c r="F33" i="71"/>
  <c r="E33" i="71"/>
  <c r="D33" i="71"/>
  <c r="C33" i="71"/>
  <c r="B33" i="71"/>
  <c r="G32" i="71"/>
  <c r="F32" i="71"/>
  <c r="E32" i="71"/>
  <c r="D32" i="71"/>
  <c r="C32" i="71"/>
  <c r="B32" i="71"/>
  <c r="G31" i="71"/>
  <c r="F31" i="71"/>
  <c r="E31" i="71"/>
  <c r="D31" i="71"/>
  <c r="C31" i="71"/>
  <c r="B31" i="71"/>
  <c r="G30" i="71"/>
  <c r="F30" i="71"/>
  <c r="E30" i="71"/>
  <c r="D30" i="71"/>
  <c r="C30" i="71"/>
  <c r="B30" i="71"/>
  <c r="G34" i="69"/>
  <c r="F34" i="69"/>
  <c r="E34" i="69"/>
  <c r="D34" i="69"/>
  <c r="C34" i="69"/>
  <c r="B34" i="69"/>
  <c r="G33" i="69"/>
  <c r="F33" i="69"/>
  <c r="E33" i="69"/>
  <c r="D33" i="69"/>
  <c r="C33" i="69"/>
  <c r="B33" i="69"/>
  <c r="G32" i="69"/>
  <c r="F32" i="69"/>
  <c r="E32" i="69"/>
  <c r="D32" i="69"/>
  <c r="C32" i="69"/>
  <c r="B32" i="69"/>
  <c r="G31" i="69"/>
  <c r="F31" i="69"/>
  <c r="E31" i="69"/>
  <c r="D31" i="69"/>
  <c r="C31" i="69"/>
  <c r="B31" i="69"/>
  <c r="G30" i="69"/>
  <c r="F30" i="69"/>
  <c r="E30" i="69"/>
  <c r="D30" i="69"/>
  <c r="C30" i="69"/>
  <c r="B30" i="69"/>
  <c r="G34" i="68"/>
  <c r="F34" i="68"/>
  <c r="E34" i="68"/>
  <c r="D34" i="68"/>
  <c r="C34" i="68"/>
  <c r="B34" i="68"/>
  <c r="G33" i="68"/>
  <c r="F33" i="68"/>
  <c r="E33" i="68"/>
  <c r="D33" i="68"/>
  <c r="C33" i="68"/>
  <c r="B33" i="68"/>
  <c r="G32" i="68"/>
  <c r="F32" i="68"/>
  <c r="E32" i="68"/>
  <c r="D32" i="68"/>
  <c r="C32" i="68"/>
  <c r="B32" i="68"/>
  <c r="G31" i="68"/>
  <c r="F31" i="68"/>
  <c r="E31" i="68"/>
  <c r="D31" i="68"/>
  <c r="C31" i="68"/>
  <c r="B31" i="68"/>
  <c r="G30" i="68"/>
  <c r="F30" i="68"/>
  <c r="E30" i="68"/>
  <c r="D30" i="68"/>
  <c r="C30" i="68"/>
  <c r="B30" i="68"/>
  <c r="G34" i="67"/>
  <c r="F34" i="67"/>
  <c r="E34" i="67"/>
  <c r="D34" i="67"/>
  <c r="C34" i="67"/>
  <c r="B34" i="67"/>
  <c r="G33" i="67"/>
  <c r="F33" i="67"/>
  <c r="E33" i="67"/>
  <c r="D33" i="67"/>
  <c r="C33" i="67"/>
  <c r="B33" i="67"/>
  <c r="G32" i="67"/>
  <c r="F32" i="67"/>
  <c r="E32" i="67"/>
  <c r="D32" i="67"/>
  <c r="C32" i="67"/>
  <c r="B32" i="67"/>
  <c r="G31" i="67"/>
  <c r="F31" i="67"/>
  <c r="E31" i="67"/>
  <c r="D31" i="67"/>
  <c r="C31" i="67"/>
  <c r="B31" i="67"/>
  <c r="G30" i="67"/>
  <c r="F30" i="67"/>
  <c r="E30" i="67"/>
  <c r="D30" i="67"/>
  <c r="C30" i="67"/>
  <c r="B30" i="67"/>
  <c r="G34" i="66"/>
  <c r="F34" i="66"/>
  <c r="E34" i="66"/>
  <c r="D34" i="66"/>
  <c r="C34" i="66"/>
  <c r="B34" i="66"/>
  <c r="G33" i="66"/>
  <c r="F33" i="66"/>
  <c r="E33" i="66"/>
  <c r="D33" i="66"/>
  <c r="C33" i="66"/>
  <c r="B33" i="66"/>
  <c r="G32" i="66"/>
  <c r="F32" i="66"/>
  <c r="E32" i="66"/>
  <c r="D32" i="66"/>
  <c r="C32" i="66"/>
  <c r="B32" i="66"/>
  <c r="G31" i="66"/>
  <c r="F31" i="66"/>
  <c r="E31" i="66"/>
  <c r="D31" i="66"/>
  <c r="C31" i="66"/>
  <c r="B31" i="66"/>
  <c r="G30" i="66"/>
  <c r="F30" i="66"/>
  <c r="E30" i="66"/>
  <c r="D30" i="66"/>
  <c r="C30" i="66"/>
  <c r="B30" i="66"/>
  <c r="G34" i="65"/>
  <c r="F34" i="65"/>
  <c r="E34" i="65"/>
  <c r="D34" i="65"/>
  <c r="C34" i="65"/>
  <c r="B34" i="65"/>
  <c r="G33" i="65"/>
  <c r="F33" i="65"/>
  <c r="E33" i="65"/>
  <c r="D33" i="65"/>
  <c r="C33" i="65"/>
  <c r="B33" i="65"/>
  <c r="G32" i="65"/>
  <c r="F32" i="65"/>
  <c r="E32" i="65"/>
  <c r="D32" i="65"/>
  <c r="C32" i="65"/>
  <c r="B32" i="65"/>
  <c r="G31" i="65"/>
  <c r="F31" i="65"/>
  <c r="E31" i="65"/>
  <c r="D31" i="65"/>
  <c r="C31" i="65"/>
  <c r="B31" i="65"/>
  <c r="G30" i="65"/>
  <c r="F30" i="65"/>
  <c r="E30" i="65"/>
  <c r="D30" i="65"/>
  <c r="C30" i="65"/>
  <c r="B30" i="65"/>
  <c r="G34" i="59"/>
  <c r="F34" i="59"/>
  <c r="E34" i="59"/>
  <c r="D34" i="59"/>
  <c r="C34" i="59"/>
  <c r="B34" i="59"/>
  <c r="G33" i="59"/>
  <c r="F33" i="59"/>
  <c r="E33" i="59"/>
  <c r="D33" i="59"/>
  <c r="C33" i="59"/>
  <c r="B33" i="59"/>
  <c r="G32" i="59"/>
  <c r="F32" i="59"/>
  <c r="E32" i="59"/>
  <c r="D32" i="59"/>
  <c r="C32" i="59"/>
  <c r="B32" i="59"/>
  <c r="G31" i="59"/>
  <c r="F31" i="59"/>
  <c r="E31" i="59"/>
  <c r="D31" i="59"/>
  <c r="C31" i="59"/>
  <c r="B31" i="59"/>
  <c r="G30" i="59"/>
  <c r="F30" i="59"/>
  <c r="E30" i="59"/>
  <c r="D30" i="59"/>
  <c r="C30" i="59"/>
  <c r="B30" i="59"/>
  <c r="G34" i="60"/>
  <c r="F34" i="60"/>
  <c r="E34" i="60"/>
  <c r="D34" i="60"/>
  <c r="C34" i="60"/>
  <c r="B34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1" i="60"/>
  <c r="F31" i="60"/>
  <c r="E31" i="60"/>
  <c r="D31" i="60"/>
  <c r="C31" i="60"/>
  <c r="B31" i="60"/>
  <c r="G30" i="60"/>
  <c r="F30" i="60"/>
  <c r="E30" i="60"/>
  <c r="D30" i="60"/>
  <c r="C30" i="60"/>
  <c r="B30" i="60"/>
  <c r="G34" i="58"/>
  <c r="F34" i="58"/>
  <c r="E34" i="58"/>
  <c r="D34" i="58"/>
  <c r="C34" i="58"/>
  <c r="B34" i="58"/>
  <c r="G33" i="58"/>
  <c r="F33" i="58"/>
  <c r="E33" i="58"/>
  <c r="D33" i="58"/>
  <c r="C33" i="58"/>
  <c r="B33" i="58"/>
  <c r="G32" i="58"/>
  <c r="F32" i="58"/>
  <c r="E32" i="58"/>
  <c r="D32" i="58"/>
  <c r="C32" i="58"/>
  <c r="B32" i="58"/>
  <c r="G31" i="58"/>
  <c r="F31" i="58"/>
  <c r="E31" i="58"/>
  <c r="D31" i="58"/>
  <c r="C31" i="58"/>
  <c r="B31" i="58"/>
  <c r="G30" i="58"/>
  <c r="F30" i="58"/>
  <c r="E30" i="58"/>
  <c r="D30" i="58"/>
  <c r="C30" i="58"/>
  <c r="B30" i="58"/>
  <c r="G34" i="62"/>
  <c r="F34" i="62"/>
  <c r="E34" i="62"/>
  <c r="D34" i="62"/>
  <c r="C34" i="62"/>
  <c r="B34" i="62"/>
  <c r="G33" i="62"/>
  <c r="F33" i="62"/>
  <c r="E33" i="62"/>
  <c r="D33" i="62"/>
  <c r="C33" i="62"/>
  <c r="B33" i="62"/>
  <c r="G32" i="62"/>
  <c r="F32" i="62"/>
  <c r="E32" i="62"/>
  <c r="D32" i="62"/>
  <c r="C32" i="62"/>
  <c r="B32" i="62"/>
  <c r="G31" i="62"/>
  <c r="F31" i="62"/>
  <c r="E31" i="62"/>
  <c r="D31" i="62"/>
  <c r="C31" i="62"/>
  <c r="B31" i="62"/>
  <c r="G30" i="62"/>
  <c r="F30" i="62"/>
  <c r="E30" i="62"/>
  <c r="D30" i="62"/>
  <c r="C30" i="62"/>
  <c r="B30" i="62"/>
  <c r="G30" i="63"/>
  <c r="G34" i="63"/>
  <c r="F34" i="63"/>
  <c r="E34" i="63"/>
  <c r="D34" i="63"/>
  <c r="C34" i="63"/>
  <c r="B34" i="63"/>
  <c r="G33" i="63"/>
  <c r="F33" i="63"/>
  <c r="E33" i="63"/>
  <c r="D33" i="63"/>
  <c r="C33" i="63"/>
  <c r="B33" i="63"/>
  <c r="G32" i="63"/>
  <c r="F32" i="63"/>
  <c r="E32" i="63"/>
  <c r="D32" i="63"/>
  <c r="C32" i="63"/>
  <c r="B32" i="63"/>
  <c r="G31" i="63"/>
  <c r="F31" i="63"/>
  <c r="E31" i="63"/>
  <c r="D31" i="63"/>
  <c r="C31" i="63"/>
  <c r="B31" i="63"/>
  <c r="F30" i="63"/>
  <c r="E30" i="63"/>
  <c r="D30" i="63"/>
  <c r="C30" i="63"/>
  <c r="B30" i="63"/>
  <c r="G33" i="61"/>
  <c r="G37" i="61"/>
  <c r="F37" i="61"/>
  <c r="E37" i="61"/>
  <c r="D37" i="61"/>
  <c r="C37" i="61"/>
  <c r="B37" i="61"/>
  <c r="G36" i="61"/>
  <c r="F36" i="61"/>
  <c r="E36" i="61"/>
  <c r="D36" i="61"/>
  <c r="C36" i="61"/>
  <c r="B36" i="61"/>
  <c r="G35" i="61"/>
  <c r="F35" i="61"/>
  <c r="E35" i="61"/>
  <c r="D35" i="61"/>
  <c r="C35" i="61"/>
  <c r="B35" i="61"/>
  <c r="G34" i="61"/>
  <c r="F34" i="61"/>
  <c r="E34" i="61"/>
  <c r="D34" i="61"/>
  <c r="C34" i="61"/>
  <c r="B34" i="61"/>
  <c r="F33" i="61"/>
  <c r="E33" i="61"/>
  <c r="D33" i="61"/>
  <c r="C33" i="61"/>
  <c r="B33" i="61"/>
  <c r="G34" i="56"/>
  <c r="F34" i="56"/>
  <c r="E34" i="56"/>
  <c r="D34" i="56"/>
  <c r="C34" i="56"/>
  <c r="B34" i="56"/>
  <c r="G33" i="56"/>
  <c r="F33" i="56"/>
  <c r="E33" i="56"/>
  <c r="D33" i="56"/>
  <c r="C33" i="56"/>
  <c r="B33" i="56"/>
  <c r="G32" i="56"/>
  <c r="F32" i="56"/>
  <c r="E32" i="56"/>
  <c r="D32" i="56"/>
  <c r="C32" i="56"/>
  <c r="B32" i="56"/>
  <c r="G31" i="56"/>
  <c r="F31" i="56"/>
  <c r="E31" i="56"/>
  <c r="D31" i="56"/>
  <c r="C31" i="56"/>
  <c r="B31" i="56"/>
  <c r="G30" i="56"/>
  <c r="F30" i="56"/>
  <c r="E30" i="56"/>
  <c r="D30" i="56"/>
  <c r="C30" i="56"/>
  <c r="B30" i="56"/>
  <c r="G33" i="55"/>
  <c r="G37" i="55"/>
  <c r="F37" i="55"/>
  <c r="E37" i="55"/>
  <c r="D37" i="55"/>
  <c r="C37" i="55"/>
  <c r="B37" i="55"/>
  <c r="G36" i="55"/>
  <c r="F36" i="55"/>
  <c r="E36" i="55"/>
  <c r="D36" i="55"/>
  <c r="C36" i="55"/>
  <c r="B36" i="55"/>
  <c r="G35" i="55"/>
  <c r="F35" i="55"/>
  <c r="E35" i="55"/>
  <c r="D35" i="55"/>
  <c r="C35" i="55"/>
  <c r="B35" i="55"/>
  <c r="G34" i="55"/>
  <c r="F34" i="55"/>
  <c r="E34" i="55"/>
  <c r="D34" i="55"/>
  <c r="C34" i="55"/>
  <c r="B34" i="55"/>
  <c r="F33" i="55"/>
  <c r="E33" i="55"/>
  <c r="D33" i="55"/>
  <c r="C33" i="55"/>
  <c r="B33" i="55"/>
  <c r="F30" i="54"/>
  <c r="G30" i="54"/>
  <c r="G31" i="54"/>
  <c r="G32" i="54"/>
  <c r="G33" i="54"/>
  <c r="G34" i="54"/>
  <c r="F34" i="54"/>
  <c r="E34" i="54"/>
  <c r="D34" i="54"/>
  <c r="C34" i="54"/>
  <c r="B34" i="54"/>
  <c r="F33" i="54"/>
  <c r="E33" i="54"/>
  <c r="D33" i="54"/>
  <c r="C33" i="54"/>
  <c r="B33" i="54"/>
  <c r="F32" i="54"/>
  <c r="E32" i="54"/>
  <c r="D32" i="54"/>
  <c r="C32" i="54"/>
  <c r="B32" i="54"/>
  <c r="F31" i="54"/>
  <c r="E31" i="54"/>
  <c r="D31" i="54"/>
  <c r="C31" i="54"/>
  <c r="B31" i="54"/>
  <c r="E30" i="54"/>
  <c r="D30" i="54"/>
  <c r="C30" i="54"/>
  <c r="B30" i="54"/>
  <c r="C30" i="13"/>
  <c r="D30" i="13"/>
  <c r="E30" i="13"/>
  <c r="F30" i="13"/>
  <c r="G30" i="13"/>
  <c r="C31" i="13"/>
  <c r="D31" i="13"/>
  <c r="E31" i="13"/>
  <c r="F31" i="13"/>
  <c r="G31" i="13"/>
  <c r="C32" i="13"/>
  <c r="D32" i="13"/>
  <c r="E32" i="13"/>
  <c r="F32" i="13"/>
  <c r="G32" i="13"/>
  <c r="C33" i="13"/>
  <c r="D33" i="13"/>
  <c r="E33" i="13"/>
  <c r="F33" i="13"/>
  <c r="G33" i="13"/>
  <c r="C34" i="13"/>
  <c r="D34" i="13"/>
  <c r="E34" i="13"/>
  <c r="F34" i="13"/>
  <c r="G34" i="13"/>
  <c r="B34" i="13"/>
  <c r="B33" i="13"/>
  <c r="B32" i="13"/>
  <c r="B31" i="13"/>
  <c r="B30" i="13"/>
</calcChain>
</file>

<file path=xl/sharedStrings.xml><?xml version="1.0" encoding="utf-8"?>
<sst xmlns="http://schemas.openxmlformats.org/spreadsheetml/2006/main" count="902" uniqueCount="82">
  <si>
    <t>Regione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</si>
  <si>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</si>
  <si>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</si>
  <si>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</si>
  <si>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</si>
  <si>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</si>
  <si>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</si>
  <si>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</si>
  <si>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</si>
  <si>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</si>
  <si>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</si>
  <si>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</si>
  <si>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</si>
  <si>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</si>
  <si>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</si>
  <si>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</si>
  <si>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</si>
  <si>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</si>
  <si>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</si>
  <si>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</si>
  <si>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</si>
  <si>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</si>
  <si>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-</t>
  </si>
  <si>
    <t>- anno 2015--&gt; Media dati disponibili (2013-2015)</t>
  </si>
  <si>
    <t>- anno 2016--&gt; Media dati disponibili (2014-2016)</t>
  </si>
  <si>
    <t>NOTE: età &gt;14 anni</t>
  </si>
  <si>
    <t xml:space="preserve">OSSERVAZIONE: a volte il numero di prestazioni, da cui si ricava la %, è molto basso </t>
  </si>
  <si>
    <t xml:space="preserve">NOTE: il denominatore di ciascun indicatore è la media dei dati ISTAT di mortalità per causa tumore degli ultimi 3 anni disponibili </t>
  </si>
  <si>
    <t>Percentuale di schede parto con numero ecografie correttamente valorizzato e &gt; 0</t>
  </si>
  <si>
    <t>Donne residenti in Italia</t>
  </si>
  <si>
    <t>Nel 2012 sono state escluse 354 IVG (pari allo 0,34%) per le quali non è riportata la residenza della donna.</t>
  </si>
  <si>
    <t>Nel 2013 sono state escluse 1604 IVG (pari all'1,60%) per le quali non è riportata la residenza della donna.</t>
  </si>
  <si>
    <t>Nel 2014 sono state escluse 931 IVG (pari allo 0,98%) per le quali non è riportata la residenza della donna.</t>
  </si>
  <si>
    <t>Nel 2015 sono state escluse 3915 IVG (pari al 4,48%) per le quali non è riportata la residenza della donna.</t>
  </si>
  <si>
    <t>Nel 2016 sono state escluse 2507 IVG (pari al 2,95%) per le quali non è riportata la residenza della donna.</t>
  </si>
  <si>
    <t>Nel 2017 sono state escluse 2598 IVG (pari al 3,23%) per le quali non è riportata la residenza della donna.</t>
  </si>
  <si>
    <t>Donne non residenti in Italia</t>
  </si>
  <si>
    <t>Nel 2018 sono state escluse 2798 IVG (pari al 3,68%) per le quali non è riportata la residenza della donna.</t>
  </si>
  <si>
    <t xml:space="preserve">- anno 2018--&gt; Media dati disponibili (2015-2017) </t>
  </si>
  <si>
    <t>- anno 2014--&gt; Media dati 2013 e 2014 (2012 non disponibile)</t>
  </si>
  <si>
    <t>- anno 2017--&gt; Media dati disponibili (2015-2017)</t>
  </si>
  <si>
    <t xml:space="preserve">- anno 2019--&gt; Media dati disponibili (2015-2017) </t>
  </si>
  <si>
    <t>Indicatore D32Z - Numero di ricoveri in Hospice di malati con patologia oncologica, provenienti da ricovero ospedaliero o da domicilio NON assistito nei quali il periodo di ricovero in Hospice è inferiore o uguale a 7 giorni sul numero di ricoveri in Hospice di malati con patologia oncologica</t>
  </si>
  <si>
    <t>Indicatore D31C - Variazione % del rapporto tra il numero annuo di giornate di cure palliative erogate a domicilio per i malati deceduti a causa di tumore e il numero dei deceduti per causa di tumore</t>
  </si>
  <si>
    <t>Indicatore D29C - Tasso di ospedalizzazione di minori con diagnosi principale connessa con i problemi psichiatrici in rapporto alla popolazione di minori residenti per 100.000 abitanti</t>
  </si>
  <si>
    <t>Indicatore D28C - Numero di TSO a residenti maggiorenni in rapporto alla popolazione residente per 100.000 abitanti</t>
  </si>
  <si>
    <t>Indicatore D26C - Tasso di ospedalizzazione per patologie psichiatriche in rapporto alla popolazione residente maggiorenne</t>
  </si>
  <si>
    <t>Indicatore D23Z - Tasso di PIC (Prese in Carico)  in cure domiciliari integrate I livello (CIA 1), II livello (CIA 2), III livello (CIA 3)</t>
  </si>
  <si>
    <t>Indicatore D21Z - Tasso di pazienti minori seguiti a domicilio con Coefficiente di Intensità Assistenziale (CIA) base in rapporto alla popolazione minore residente</t>
  </si>
  <si>
    <t>Indicatore D20Z - Tasso di pazienti adulti seguiti a domicilio con Coefficiente di Intensità Assistenziale (CIA) base in rapporto alla popolazione residente</t>
  </si>
  <si>
    <t>Indicatore D19C -Percentuale di donne che hanno effettuato più di 4 ecografie in gravidanza</t>
  </si>
  <si>
    <t>Indicatore D18C - Consumo pro-capite di farmaci sentinella/traccianti. Statine</t>
  </si>
  <si>
    <t>Indicatore D17C - Consumo pro-capite di farmaci sentinella/traccianti. Antiipertensivi</t>
  </si>
  <si>
    <t>Indicatore D16C - Consumo pro-capite di farmaci sentinella/traccianti. Inibitori di pompa</t>
  </si>
  <si>
    <t>Indicatore D15C - Consumo pro-capite di farmaci sentinella/traccianti. Antidepressivi</t>
  </si>
  <si>
    <t>Indicatore D13C - Consumo di prestazioni di RM osteoarticolari in pazienti anziani con più di 65 anni per 1000 abitanti</t>
  </si>
  <si>
    <t>Indicatore D12C - Consumo pro-capite di prestazioni di laboratorio</t>
  </si>
  <si>
    <t>Indicatore D11Z - Percentuale di prestazioni, garantite entro i tempi, della classe di priorità D in rapporto al totale di prestazioni di classe D</t>
  </si>
  <si>
    <t>Indicatore D08C - Numero di interventi per le patologie First Hour Quintet (FHQ) effettuati con mezzo di soccorso avanzato sul totale degli interventi per patologie First Hour Quintet (FHQ) per anno</t>
  </si>
  <si>
    <t>Indicatore D07Cb -  Tasso di accessi in PS nelle ore notturne, nei giorni prefestivi e festivi di minori con codice di dimissione bianco/verde standardizzato (per 1000 ab. minori 0-14 anni)</t>
  </si>
  <si>
    <t>Indicatore D07Ca - Tasso di accessi in PS nelle ore notturne, nei giorni prefestivi e festivi di adulti con codice di dimissione bianco/verde standardizzato (per 1000 ab. residenti adulti)</t>
  </si>
  <si>
    <t>Indicatore D02C - Proporzione di eventi maggiori cardiovascolari, cerebrovascolari o decessi (Major Adverse Cardiac and Cerebrovascular event - MACCE) entro 12 mesi da un episodio di ictus ischemico</t>
  </si>
  <si>
    <t>Indicatore D01C - Proporzione di eventi maggiori cardiovascolari, cerebrovascolari o decessi (Major Adverse Cardiac and Cerebrovascular event - MACCE) entro 12 mesi da un episodio di Infarto Miocardico Acuto (IMA)</t>
  </si>
  <si>
    <t>n.c.</t>
  </si>
  <si>
    <t>Nel 2019 sono state escluse 2595 IVG (pari al 3,62%) per le quali non è riportata la residenza della donna.</t>
  </si>
  <si>
    <t>Indicatore D33Zb - Numero di assistiti residenti di età &gt;75 aa presenti nelle strutture semiresidenziali (SR1 e SR2) ogni 1.000 abitanti</t>
  </si>
  <si>
    <t>0,00</t>
  </si>
  <si>
    <t>Indicatore D24C - Numero di interruzioni volontarie di gravidanza (IVG) ripetute in rapporto al totale delle IVG - 2012-2020</t>
  </si>
  <si>
    <r>
      <t xml:space="preserve">Nel 2020 sono state escluse </t>
    </r>
    <r>
      <rPr>
        <b/>
        <u/>
        <sz val="11"/>
        <color rgb="FF0070C0"/>
        <rFont val="Calibri"/>
        <family val="2"/>
        <scheme val="minor"/>
      </rPr>
      <t xml:space="preserve">3252 IVG (pari al 4,95%) </t>
    </r>
    <r>
      <rPr>
        <b/>
        <sz val="11"/>
        <color rgb="FF0070C0"/>
        <rFont val="Calibri"/>
        <family val="2"/>
        <scheme val="minor"/>
      </rPr>
      <t>per le quali non è riportata la residenza della donna.</t>
    </r>
  </si>
  <si>
    <t>Indicatore D25C - Percentuale di interruzioni volontarie di gravidanza (IVG) con certificazione rilasciata dal Consultorio familiare - 2012-2020</t>
  </si>
  <si>
    <r>
      <t xml:space="preserve">Nel 2020 sono state escluse </t>
    </r>
    <r>
      <rPr>
        <b/>
        <u/>
        <sz val="11"/>
        <color rgb="FF0070C0"/>
        <rFont val="Calibri"/>
        <family val="2"/>
        <scheme val="minor"/>
      </rPr>
      <t>3252 IVG (pari al 4,95%)</t>
    </r>
    <r>
      <rPr>
        <b/>
        <sz val="11"/>
        <color rgb="FF0070C0"/>
        <rFont val="Calibri"/>
        <family val="2"/>
        <scheme val="minor"/>
      </rPr>
      <t xml:space="preserve"> per le quali non è riportata la residenza della donna.</t>
    </r>
  </si>
  <si>
    <t xml:space="preserve">- anno 2020--&gt; Media dati disponibili (2015-2017) </t>
  </si>
  <si>
    <t>PRIMO QUARTILE</t>
  </si>
  <si>
    <t>MEDIANA</t>
  </si>
  <si>
    <t>TERZO QUARTILE</t>
  </si>
  <si>
    <t>MEDIA</t>
  </si>
  <si>
    <t>DEVIAZIONE STD</t>
  </si>
  <si>
    <t>La soglia non deve essere inferiore al 50% e deve tendere ad un valore superiore al 90%</t>
  </si>
  <si>
    <t>Soglia  Valore &gt; 2,5%</t>
  </si>
  <si>
    <t>Soglia  Valore &lt; 25%</t>
  </si>
  <si>
    <t>Indicatore D05C - Tasso di accessi in PS nei giorni feriali dalle ore 8:00 alle ore 20:00 di adulti con codice di dimissione bianco/verde standardizzato (per 1000 ab.residenti adulti)</t>
  </si>
  <si>
    <t>Indicatore D06C - Tasso di accessi in PS nei giorni feriali dalle ore 8:00 alle ore 20:00 di minori con codice di dimissione bianco/verde standardizzato (per 1000 ab.minori 0-14 anni)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</si>
</sst>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.00\ _€_-;\-* #,##0.00\ _€_-;_-* &quot;-&quot;\ _€_-;_-@_-"/>
    <numFmt numFmtId="166" formatCode="_-* #,##0.000\ _€_-;\-* #,##0.000\ _€_-;_-* &quot;-&quot;???\ _€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8">
    <xf numFmtId="0" fontId="0" fillId="0" borderId="0" xfId="0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10" fontId="0" fillId="0" borderId="0" xfId="0" applyNumberFormat="1"/>
    <xf numFmtId="10" fontId="0" fillId="0" borderId="10" xfId="0" applyNumberFormat="1" applyBorder="1"/>
    <xf numFmtId="10" fontId="0" fillId="0" borderId="2" xfId="0" applyNumberFormat="1" applyBorder="1"/>
    <xf numFmtId="0" fontId="1" fillId="0" borderId="12" xfId="0" applyFont="1" applyBorder="1" applyAlignment="1">
      <alignment horizontal="center" vertical="center"/>
    </xf>
    <xf numFmtId="10" fontId="0" fillId="0" borderId="3" xfId="0" applyNumberFormat="1" applyBorder="1"/>
    <xf numFmtId="10" fontId="0" fillId="0" borderId="4" xfId="0" applyNumberFormat="1" applyBorder="1"/>
    <xf numFmtId="0" fontId="1" fillId="0" borderId="11" xfId="0" applyFont="1" applyBorder="1" applyAlignment="1">
      <alignment horizontal="center" vertical="center"/>
    </xf>
    <xf numFmtId="10" fontId="0" fillId="0" borderId="2" xfId="0" quotePrefix="1" applyNumberFormat="1" applyBorder="1"/>
    <xf numFmtId="10" fontId="0" fillId="0" borderId="4" xfId="0" quotePrefix="1" applyNumberFormat="1" applyBorder="1"/>
    <xf numFmtId="2" fontId="2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2" xfId="0" quotePrefix="1" applyNumberFormat="1" applyFont="1" applyBorder="1" applyAlignment="1">
      <alignment horizontal="center"/>
    </xf>
    <xf numFmtId="165" fontId="4" fillId="0" borderId="4" xfId="0" quotePrefix="1" applyNumberFormat="1" applyFont="1" applyBorder="1" applyAlignment="1">
      <alignment horizontal="center"/>
    </xf>
    <xf numFmtId="165" fontId="4" fillId="0" borderId="6" xfId="0" quotePrefix="1" applyNumberFormat="1" applyFont="1" applyBorder="1" applyAlignment="1">
      <alignment horizontal="center"/>
    </xf>
    <xf numFmtId="165" fontId="4" fillId="0" borderId="5" xfId="0" quotePrefix="1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166" fontId="0" fillId="0" borderId="9" xfId="3" applyNumberFormat="1" applyFont="1" applyBorder="1"/>
    <xf numFmtId="166" fontId="0" fillId="0" borderId="11" xfId="3" applyNumberFormat="1" applyFont="1" applyBorder="1"/>
    <xf numFmtId="166" fontId="0" fillId="0" borderId="0" xfId="3" applyNumberFormat="1" applyFont="1" applyBorder="1"/>
    <xf numFmtId="43" fontId="0" fillId="0" borderId="9" xfId="3" applyNumberFormat="1" applyFont="1" applyBorder="1"/>
    <xf numFmtId="43" fontId="0" fillId="0" borderId="11" xfId="3" applyNumberFormat="1" applyFont="1" applyBorder="1"/>
    <xf numFmtId="43" fontId="0" fillId="0" borderId="0" xfId="3" applyNumberFormat="1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3" fontId="0" fillId="0" borderId="11" xfId="3" applyNumberFormat="1" applyFont="1" applyBorder="1" applyAlignment="1">
      <alignment horizontal="right"/>
    </xf>
    <xf numFmtId="43" fontId="0" fillId="0" borderId="0" xfId="3" applyNumberFormat="1" applyFont="1" applyBorder="1" applyAlignment="1">
      <alignment horizontal="right"/>
    </xf>
    <xf numFmtId="43" fontId="0" fillId="0" borderId="0" xfId="3" quotePrefix="1" applyNumberFormat="1" applyFont="1" applyBorder="1" applyAlignment="1">
      <alignment horizontal="right"/>
    </xf>
    <xf numFmtId="43" fontId="0" fillId="0" borderId="9" xfId="3" quotePrefix="1" applyNumberFormat="1" applyFont="1" applyBorder="1" applyAlignment="1">
      <alignment horizontal="right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0" fontId="0" fillId="0" borderId="6" xfId="0" quotePrefix="1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2" xfId="0" quotePrefix="1" applyNumberFormat="1" applyBorder="1" applyAlignment="1">
      <alignment horizontal="center"/>
    </xf>
    <xf numFmtId="10" fontId="0" fillId="0" borderId="4" xfId="0" quotePrefix="1" applyNumberFormat="1" applyBorder="1" applyAlignment="1">
      <alignment horizontal="center"/>
    </xf>
    <xf numFmtId="10" fontId="0" fillId="0" borderId="5" xfId="0" quotePrefix="1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43" fontId="0" fillId="0" borderId="9" xfId="3" quotePrefix="1" applyNumberFormat="1" applyFont="1" applyBorder="1" applyAlignment="1">
      <alignment horizontal="center"/>
    </xf>
    <xf numFmtId="43" fontId="0" fillId="0" borderId="4" xfId="0" applyNumberFormat="1" applyBorder="1"/>
    <xf numFmtId="43" fontId="0" fillId="0" borderId="5" xfId="0" applyNumberFormat="1" applyBorder="1"/>
    <xf numFmtId="0" fontId="0" fillId="0" borderId="0" xfId="0" applyAlignment="1">
      <alignment horizontal="left"/>
    </xf>
    <xf numFmtId="164" fontId="0" fillId="0" borderId="4" xfId="0" quotePrefix="1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0" xfId="0" applyFont="1" applyAlignment="1">
      <alignment vertical="center"/>
    </xf>
    <xf numFmtId="2" fontId="0" fillId="0" borderId="8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0" fontId="0" fillId="0" borderId="4" xfId="0" applyNumberFormat="1" applyBorder="1" applyAlignment="1">
      <alignment horizontal="right"/>
    </xf>
    <xf numFmtId="10" fontId="0" fillId="0" borderId="4" xfId="0" applyNumberFormat="1" applyBorder="1" applyAlignment="1">
      <alignment horizontal="center" vertical="center"/>
    </xf>
    <xf numFmtId="2" fontId="0" fillId="0" borderId="4" xfId="0" quotePrefix="1" applyNumberFormat="1" applyBorder="1" applyAlignment="1">
      <alignment horizontal="center" vertical="center"/>
    </xf>
    <xf numFmtId="2" fontId="0" fillId="0" borderId="5" xfId="0" quotePrefix="1" applyNumberFormat="1" applyBorder="1" applyAlignment="1">
      <alignment horizontal="center" vertical="center"/>
    </xf>
    <xf numFmtId="43" fontId="0" fillId="0" borderId="13" xfId="3" quotePrefix="1" applyNumberFormat="1" applyFont="1" applyBorder="1" applyAlignment="1">
      <alignment horizontal="right"/>
    </xf>
    <xf numFmtId="166" fontId="0" fillId="0" borderId="3" xfId="3" applyNumberFormat="1" applyFont="1" applyBorder="1"/>
    <xf numFmtId="166" fontId="0" fillId="0" borderId="4" xfId="3" applyNumberFormat="1" applyFont="1" applyBorder="1"/>
    <xf numFmtId="166" fontId="0" fillId="0" borderId="5" xfId="3" applyNumberFormat="1" applyFont="1" applyBorder="1"/>
    <xf numFmtId="43" fontId="0" fillId="0" borderId="3" xfId="3" applyNumberFormat="1" applyFont="1" applyBorder="1"/>
    <xf numFmtId="43" fontId="0" fillId="0" borderId="4" xfId="3" applyNumberFormat="1" applyFont="1" applyBorder="1"/>
    <xf numFmtId="43" fontId="0" fillId="0" borderId="5" xfId="3" applyNumberFormat="1" applyFont="1" applyBorder="1"/>
    <xf numFmtId="43" fontId="0" fillId="0" borderId="3" xfId="3" applyNumberFormat="1" applyFont="1" applyBorder="1" applyAlignment="1">
      <alignment horizontal="right"/>
    </xf>
    <xf numFmtId="43" fontId="0" fillId="0" borderId="4" xfId="3" applyNumberFormat="1" applyFont="1" applyBorder="1" applyAlignment="1">
      <alignment horizontal="right"/>
    </xf>
    <xf numFmtId="43" fontId="0" fillId="0" borderId="4" xfId="3" quotePrefix="1" applyNumberFormat="1" applyFont="1" applyBorder="1" applyAlignment="1">
      <alignment horizontal="center"/>
    </xf>
    <xf numFmtId="43" fontId="0" fillId="0" borderId="5" xfId="3" quotePrefix="1" applyNumberFormat="1" applyFont="1" applyBorder="1" applyAlignment="1">
      <alignment horizontal="center"/>
    </xf>
    <xf numFmtId="43" fontId="0" fillId="0" borderId="4" xfId="3" quotePrefix="1" applyNumberFormat="1" applyFont="1" applyBorder="1" applyAlignment="1">
      <alignment horizontal="right"/>
    </xf>
    <xf numFmtId="43" fontId="0" fillId="0" borderId="5" xfId="3" quotePrefix="1" applyNumberFormat="1" applyFont="1" applyBorder="1" applyAlignment="1">
      <alignment horizontal="right"/>
    </xf>
    <xf numFmtId="2" fontId="0" fillId="0" borderId="0" xfId="0" applyNumberForma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43" fontId="0" fillId="0" borderId="1" xfId="3" applyNumberFormat="1" applyFont="1" applyBorder="1" applyAlignment="1">
      <alignment horizontal="center"/>
    </xf>
    <xf numFmtId="43" fontId="0" fillId="0" borderId="1" xfId="3" quotePrefix="1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quotePrefix="1" applyNumberFormat="1" applyFont="1" applyAlignment="1">
      <alignment horizontal="center"/>
    </xf>
    <xf numFmtId="10" fontId="0" fillId="0" borderId="3" xfId="4" applyNumberFormat="1" applyFont="1" applyBorder="1"/>
    <xf numFmtId="10" fontId="0" fillId="0" borderId="4" xfId="4" applyNumberFormat="1" applyFont="1" applyBorder="1"/>
    <xf numFmtId="10" fontId="0" fillId="0" borderId="5" xfId="4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3" xfId="0" applyNumberFormat="1" applyBorder="1"/>
    <xf numFmtId="2" fontId="0" fillId="0" borderId="4" xfId="0" applyNumberFormat="1" applyBorder="1"/>
    <xf numFmtId="0" fontId="10" fillId="0" borderId="0" xfId="0" applyFont="1" applyAlignment="1">
      <alignment vertical="center" wrapText="1"/>
    </xf>
    <xf numFmtId="2" fontId="4" fillId="0" borderId="4" xfId="0" quotePrefix="1" applyNumberFormat="1" applyFont="1" applyBorder="1" applyAlignment="1">
      <alignment horizontal="center"/>
    </xf>
    <xf numFmtId="2" fontId="4" fillId="0" borderId="5" xfId="0" quotePrefix="1" applyNumberFormat="1" applyFont="1" applyBorder="1" applyAlignment="1">
      <alignment horizontal="center"/>
    </xf>
    <xf numFmtId="2" fontId="0" fillId="0" borderId="0" xfId="0" quotePrefix="1" applyNumberFormat="1"/>
    <xf numFmtId="0" fontId="0" fillId="4" borderId="0" xfId="0" applyFill="1"/>
    <xf numFmtId="0" fontId="0" fillId="3" borderId="0" xfId="0" applyFill="1"/>
    <xf numFmtId="0" fontId="12" fillId="4" borderId="0" xfId="0" applyFont="1" applyFill="1"/>
    <xf numFmtId="0" fontId="11" fillId="3" borderId="0" xfId="0" applyFont="1" applyFill="1"/>
    <xf numFmtId="2" fontId="11" fillId="3" borderId="0" xfId="0" applyNumberFormat="1" applyFont="1" applyFill="1"/>
    <xf numFmtId="0" fontId="0" fillId="3" borderId="0" xfId="0" applyFill="1" applyAlignment="1"/>
    <xf numFmtId="0" fontId="0" fillId="4" borderId="0" xfId="0" applyFill="1" applyAlignment="1"/>
    <xf numFmtId="0" fontId="0" fillId="4" borderId="0" xfId="0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">
    <cellStyle name="Comma 2" xfId="1" xr:uid="{00000000-0005-0000-0000-000000000000}"/>
    <cellStyle name="Comma 2 2" xfId="2" xr:uid="{00000000-0005-0000-0000-000001000000}"/>
    <cellStyle name="Migliaia" xfId="3" builtinId="3"/>
    <cellStyle name="Normale" xfId="0" builtinId="0"/>
    <cellStyle name="Percentual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2961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105150" y="62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B13F72D7-F348-4FD3-A401-F98A89B1CC23}"/>
            </a:ext>
          </a:extLst>
        </xdr:cNvPr>
        <xdr:cNvSpPr txBox="1"/>
      </xdr:nvSpPr>
      <xdr:spPr>
        <a:xfrm>
          <a:off x="29622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50A9DBC3-B190-4BFE-A724-9F9EE47402F1}"/>
            </a:ext>
          </a:extLst>
        </xdr:cNvPr>
        <xdr:cNvSpPr txBox="1"/>
      </xdr:nvSpPr>
      <xdr:spPr>
        <a:xfrm>
          <a:off x="20383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EC96D74-7C74-43FC-AEF9-78F12A4E11C9}"/>
            </a:ext>
          </a:extLst>
        </xdr:cNvPr>
        <xdr:cNvSpPr txBox="1"/>
      </xdr:nvSpPr>
      <xdr:spPr>
        <a:xfrm>
          <a:off x="29622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140345A7-F8EF-4224-A656-9FE85A1A10D4}"/>
            </a:ext>
          </a:extLst>
        </xdr:cNvPr>
        <xdr:cNvSpPr txBox="1"/>
      </xdr:nvSpPr>
      <xdr:spPr>
        <a:xfrm>
          <a:off x="29622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27F285F5-8CFE-4C4C-B0DB-B329414B76B4}"/>
            </a:ext>
          </a:extLst>
        </xdr:cNvPr>
        <xdr:cNvSpPr txBox="1"/>
      </xdr:nvSpPr>
      <xdr:spPr>
        <a:xfrm>
          <a:off x="29622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3C98662B-656C-4F1F-8CD0-B9E98D58DB79}"/>
            </a:ext>
          </a:extLst>
        </xdr:cNvPr>
        <xdr:cNvSpPr txBox="1"/>
      </xdr:nvSpPr>
      <xdr:spPr>
        <a:xfrm>
          <a:off x="29622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6EB1DC5E-EC87-4EB1-B1B7-C2A075C4C935}"/>
            </a:ext>
          </a:extLst>
        </xdr:cNvPr>
        <xdr:cNvSpPr txBox="1"/>
      </xdr:nvSpPr>
      <xdr:spPr>
        <a:xfrm>
          <a:off x="29622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C7F4D578-1BBE-4780-A553-42A425BBBEB9}"/>
            </a:ext>
          </a:extLst>
        </xdr:cNvPr>
        <xdr:cNvSpPr txBox="1"/>
      </xdr:nvSpPr>
      <xdr:spPr>
        <a:xfrm>
          <a:off x="2495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64C995BE-3E38-438D-8443-1C4DB8325D9C}"/>
            </a:ext>
          </a:extLst>
        </xdr:cNvPr>
        <xdr:cNvSpPr txBox="1"/>
      </xdr:nvSpPr>
      <xdr:spPr>
        <a:xfrm>
          <a:off x="31051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602530AB-65AD-4C64-ABDC-BE53ECDDEC5D}"/>
            </a:ext>
          </a:extLst>
        </xdr:cNvPr>
        <xdr:cNvSpPr txBox="1"/>
      </xdr:nvSpPr>
      <xdr:spPr>
        <a:xfrm>
          <a:off x="21050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D3D9639D-58B9-4FE7-A8C0-20CE7DB76918}"/>
            </a:ext>
          </a:extLst>
        </xdr:cNvPr>
        <xdr:cNvSpPr txBox="1"/>
      </xdr:nvSpPr>
      <xdr:spPr>
        <a:xfrm>
          <a:off x="31051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2E04F183-D9AD-4C91-8009-80B58B2D3A4E}"/>
            </a:ext>
          </a:extLst>
        </xdr:cNvPr>
        <xdr:cNvSpPr txBox="1"/>
      </xdr:nvSpPr>
      <xdr:spPr>
        <a:xfrm>
          <a:off x="31051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605734BC-8DF2-4B60-8690-AC62939F8635}"/>
            </a:ext>
          </a:extLst>
        </xdr:cNvPr>
        <xdr:cNvSpPr txBox="1"/>
      </xdr:nvSpPr>
      <xdr:spPr>
        <a:xfrm>
          <a:off x="31051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624D60B0-0929-4DB4-8ADC-D0CB5746389B}"/>
            </a:ext>
          </a:extLst>
        </xdr:cNvPr>
        <xdr:cNvSpPr txBox="1"/>
      </xdr:nvSpPr>
      <xdr:spPr>
        <a:xfrm>
          <a:off x="31051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276CF19E-B16A-4699-B1B1-5833471C038D}"/>
            </a:ext>
          </a:extLst>
        </xdr:cNvPr>
        <xdr:cNvSpPr txBox="1"/>
      </xdr:nvSpPr>
      <xdr:spPr>
        <a:xfrm>
          <a:off x="31051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2D93BA34-CC3F-47A4-88E4-AF4FB82383A7}"/>
            </a:ext>
          </a:extLst>
        </xdr:cNvPr>
        <xdr:cNvSpPr txBox="1"/>
      </xdr:nvSpPr>
      <xdr:spPr>
        <a:xfrm>
          <a:off x="26384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1719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AEA767C8-5A2E-4017-BA1E-A83FB5E85D9F}"/>
            </a:ext>
          </a:extLst>
        </xdr:cNvPr>
        <xdr:cNvSpPr txBox="1"/>
      </xdr:nvSpPr>
      <xdr:spPr>
        <a:xfrm>
          <a:off x="3971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B1EF18C7-44AB-4AF6-97B4-C0E32012D8C6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2DBBD385-19A6-4379-A95A-DA8601CDB5B6}"/>
            </a:ext>
          </a:extLst>
        </xdr:cNvPr>
        <xdr:cNvSpPr txBox="1"/>
      </xdr:nvSpPr>
      <xdr:spPr>
        <a:xfrm>
          <a:off x="2371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3DB0647C-07ED-42D3-88A2-136DD4248D59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B066B704-0578-4521-B55E-62AC4D3369E9}"/>
            </a:ext>
          </a:extLst>
        </xdr:cNvPr>
        <xdr:cNvSpPr txBox="1"/>
      </xdr:nvSpPr>
      <xdr:spPr>
        <a:xfrm>
          <a:off x="3971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922FEC89-8886-434E-A3A3-10287679AF9B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63BDD0EC-9A57-4EE1-B5E0-308456DD2967}"/>
            </a:ext>
          </a:extLst>
        </xdr:cNvPr>
        <xdr:cNvSpPr txBox="1"/>
      </xdr:nvSpPr>
      <xdr:spPr>
        <a:xfrm>
          <a:off x="3971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909EEE93-BBD8-4FA5-9046-74E62084CC99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1E536B70-36A1-4D34-88BB-7349FFCAC367}"/>
            </a:ext>
          </a:extLst>
        </xdr:cNvPr>
        <xdr:cNvSpPr txBox="1"/>
      </xdr:nvSpPr>
      <xdr:spPr>
        <a:xfrm>
          <a:off x="31718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1719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2C003A1-97F7-4F22-8818-FF26E6C245FF}"/>
            </a:ext>
          </a:extLst>
        </xdr:cNvPr>
        <xdr:cNvSpPr txBox="1"/>
      </xdr:nvSpPr>
      <xdr:spPr>
        <a:xfrm>
          <a:off x="3971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D6139CA6-2946-4AD2-A7E7-34F9F5EAE21D}"/>
            </a:ext>
          </a:extLst>
        </xdr:cNvPr>
        <xdr:cNvSpPr txBox="1"/>
      </xdr:nvSpPr>
      <xdr:spPr>
        <a:xfrm>
          <a:off x="3971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76DE354-1284-4628-80F2-6F725EDC6FBA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952740D2-9DC2-4B95-948C-E770B9FC58B3}"/>
            </a:ext>
          </a:extLst>
        </xdr:cNvPr>
        <xdr:cNvSpPr txBox="1"/>
      </xdr:nvSpPr>
      <xdr:spPr>
        <a:xfrm>
          <a:off x="2371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C5F6D44E-BE0F-4B63-AC75-96C36D5EECED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C6DC3F95-6ABA-4FD1-B454-E655CA45E041}"/>
            </a:ext>
          </a:extLst>
        </xdr:cNvPr>
        <xdr:cNvSpPr txBox="1"/>
      </xdr:nvSpPr>
      <xdr:spPr>
        <a:xfrm>
          <a:off x="3971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3D9D2181-D667-4C97-A4FE-CAD70944E81C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DEDD90E5-1AC5-4C53-8208-B8ED3ADA23A5}"/>
            </a:ext>
          </a:extLst>
        </xdr:cNvPr>
        <xdr:cNvSpPr txBox="1"/>
      </xdr:nvSpPr>
      <xdr:spPr>
        <a:xfrm>
          <a:off x="3971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BCCCEB05-92E9-4451-B079-CB419029B898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161C05BC-8BE1-4EA6-8E9B-72D67B354935}"/>
            </a:ext>
          </a:extLst>
        </xdr:cNvPr>
        <xdr:cNvSpPr txBox="1"/>
      </xdr:nvSpPr>
      <xdr:spPr>
        <a:xfrm>
          <a:off x="31718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1719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8A4BF6E0-5C1A-44B4-9A3D-6B835395814E}"/>
            </a:ext>
          </a:extLst>
        </xdr:cNvPr>
        <xdr:cNvSpPr txBox="1"/>
      </xdr:nvSpPr>
      <xdr:spPr>
        <a:xfrm>
          <a:off x="3971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995A820F-4E53-4297-A40F-7B9150D9D01C}"/>
            </a:ext>
          </a:extLst>
        </xdr:cNvPr>
        <xdr:cNvSpPr txBox="1"/>
      </xdr:nvSpPr>
      <xdr:spPr>
        <a:xfrm>
          <a:off x="3971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5116E2F4-04DB-4AD3-B1A8-17E665ED8B57}"/>
            </a:ext>
          </a:extLst>
        </xdr:cNvPr>
        <xdr:cNvSpPr txBox="1"/>
      </xdr:nvSpPr>
      <xdr:spPr>
        <a:xfrm>
          <a:off x="3971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765301CD-5970-4305-A4C1-2931CF72AB2F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2AA43DE8-0800-47BA-9490-25E2CB9592DC}"/>
            </a:ext>
          </a:extLst>
        </xdr:cNvPr>
        <xdr:cNvSpPr txBox="1"/>
      </xdr:nvSpPr>
      <xdr:spPr>
        <a:xfrm>
          <a:off x="2371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22BCF0E6-63AF-49F2-8A4F-70940E13F7AE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884270B0-4D8F-45FD-B84C-6C378935614D}"/>
            </a:ext>
          </a:extLst>
        </xdr:cNvPr>
        <xdr:cNvSpPr txBox="1"/>
      </xdr:nvSpPr>
      <xdr:spPr>
        <a:xfrm>
          <a:off x="3971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6DD36579-48A7-480C-A7FD-F22CC066D95E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283D5C79-E130-42E9-A440-9F0834FDA5D0}"/>
            </a:ext>
          </a:extLst>
        </xdr:cNvPr>
        <xdr:cNvSpPr txBox="1"/>
      </xdr:nvSpPr>
      <xdr:spPr>
        <a:xfrm>
          <a:off x="3971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88E0F2D0-37EB-4993-9102-F22D7707B8D9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906E0596-8A2B-4386-8D73-92D948DBFB39}"/>
            </a:ext>
          </a:extLst>
        </xdr:cNvPr>
        <xdr:cNvSpPr txBox="1"/>
      </xdr:nvSpPr>
      <xdr:spPr>
        <a:xfrm>
          <a:off x="31718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310515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CBFA355A-0D3D-46FD-B758-4BC7ACE771FC}"/>
            </a:ext>
          </a:extLst>
        </xdr:cNvPr>
        <xdr:cNvSpPr txBox="1"/>
      </xdr:nvSpPr>
      <xdr:spPr>
        <a:xfrm>
          <a:off x="3971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692EA2D3-F890-4172-85B3-BBB595A89891}"/>
            </a:ext>
          </a:extLst>
        </xdr:cNvPr>
        <xdr:cNvSpPr txBox="1"/>
      </xdr:nvSpPr>
      <xdr:spPr>
        <a:xfrm>
          <a:off x="3971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3BAD5E4A-2284-47AC-B083-EB5D4AF06DE4}"/>
            </a:ext>
          </a:extLst>
        </xdr:cNvPr>
        <xdr:cNvSpPr txBox="1"/>
      </xdr:nvSpPr>
      <xdr:spPr>
        <a:xfrm>
          <a:off x="3971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337C66B1-8F19-4CA6-BF7B-2E28ED440013}"/>
            </a:ext>
          </a:extLst>
        </xdr:cNvPr>
        <xdr:cNvSpPr txBox="1"/>
      </xdr:nvSpPr>
      <xdr:spPr>
        <a:xfrm>
          <a:off x="39719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615D160B-66DA-44E8-B490-3D0F798D252E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F4F07E67-CD72-45ED-8155-0AA8ECC097AB}"/>
            </a:ext>
          </a:extLst>
        </xdr:cNvPr>
        <xdr:cNvSpPr txBox="1"/>
      </xdr:nvSpPr>
      <xdr:spPr>
        <a:xfrm>
          <a:off x="2371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A0AE8B1B-D94A-4246-B601-F79E4199C859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45BB4D94-CB00-49C3-9457-79EDA3B83C12}"/>
            </a:ext>
          </a:extLst>
        </xdr:cNvPr>
        <xdr:cNvSpPr txBox="1"/>
      </xdr:nvSpPr>
      <xdr:spPr>
        <a:xfrm>
          <a:off x="3971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5F2648C0-D28F-46C5-9108-5E13CE9C04F7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D9DC284-4DAB-492A-8606-E4620C1ABDFB}"/>
            </a:ext>
          </a:extLst>
        </xdr:cNvPr>
        <xdr:cNvSpPr txBox="1"/>
      </xdr:nvSpPr>
      <xdr:spPr>
        <a:xfrm>
          <a:off x="3971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7A961924-D7DB-4F56-BFB1-274F1DBE3DC8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4C927181-8619-4B43-AE0B-C2819B18A1E1}"/>
            </a:ext>
          </a:extLst>
        </xdr:cNvPr>
        <xdr:cNvSpPr txBox="1"/>
      </xdr:nvSpPr>
      <xdr:spPr>
        <a:xfrm>
          <a:off x="31718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3514725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9BD3F2C9-FA5B-4660-98CB-AFC5FA7ECB35}"/>
            </a:ext>
          </a:extLst>
        </xdr:cNvPr>
        <xdr:cNvSpPr txBox="1"/>
      </xdr:nvSpPr>
      <xdr:spPr>
        <a:xfrm>
          <a:off x="3105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E231F75B-B403-493E-953C-5751162FDC79}"/>
            </a:ext>
          </a:extLst>
        </xdr:cNvPr>
        <xdr:cNvSpPr txBox="1"/>
      </xdr:nvSpPr>
      <xdr:spPr>
        <a:xfrm>
          <a:off x="3105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168F613-1FAD-4801-8E2F-5FC6CD2950A4}"/>
            </a:ext>
          </a:extLst>
        </xdr:cNvPr>
        <xdr:cNvSpPr txBox="1"/>
      </xdr:nvSpPr>
      <xdr:spPr>
        <a:xfrm>
          <a:off x="3105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3DE5E200-8FBB-42ED-981C-2B363B0B1300}"/>
            </a:ext>
          </a:extLst>
        </xdr:cNvPr>
        <xdr:cNvSpPr txBox="1"/>
      </xdr:nvSpPr>
      <xdr:spPr>
        <a:xfrm>
          <a:off x="3105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A83D7A17-B0EC-4E7D-95FF-FBC725B2687A}"/>
            </a:ext>
          </a:extLst>
        </xdr:cNvPr>
        <xdr:cNvSpPr txBox="1"/>
      </xdr:nvSpPr>
      <xdr:spPr>
        <a:xfrm>
          <a:off x="31051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C6F2446E-F2D9-4DBC-AF94-1F74B9C841DD}"/>
            </a:ext>
          </a:extLst>
        </xdr:cNvPr>
        <xdr:cNvSpPr txBox="1"/>
      </xdr:nvSpPr>
      <xdr:spPr>
        <a:xfrm>
          <a:off x="21050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3FD43713-525D-47D4-9C8E-98F379CD0387}"/>
            </a:ext>
          </a:extLst>
        </xdr:cNvPr>
        <xdr:cNvSpPr txBox="1"/>
      </xdr:nvSpPr>
      <xdr:spPr>
        <a:xfrm>
          <a:off x="31051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FDAB41E8-81DB-4A11-A4D3-524AEE05C1CA}"/>
            </a:ext>
          </a:extLst>
        </xdr:cNvPr>
        <xdr:cNvSpPr txBox="1"/>
      </xdr:nvSpPr>
      <xdr:spPr>
        <a:xfrm>
          <a:off x="31051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4970A8B9-5719-478D-B2F1-B2838AE600AD}"/>
            </a:ext>
          </a:extLst>
        </xdr:cNvPr>
        <xdr:cNvSpPr txBox="1"/>
      </xdr:nvSpPr>
      <xdr:spPr>
        <a:xfrm>
          <a:off x="31051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D9FECD88-1FDB-4D42-B16D-74D9206FC43F}"/>
            </a:ext>
          </a:extLst>
        </xdr:cNvPr>
        <xdr:cNvSpPr txBox="1"/>
      </xdr:nvSpPr>
      <xdr:spPr>
        <a:xfrm>
          <a:off x="31051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2637AB58-0E53-4FEF-B32A-B96EB1214B4B}"/>
            </a:ext>
          </a:extLst>
        </xdr:cNvPr>
        <xdr:cNvSpPr txBox="1"/>
      </xdr:nvSpPr>
      <xdr:spPr>
        <a:xfrm>
          <a:off x="31051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CE5FBEC6-4E2B-4535-960B-CAB2E7E38E06}"/>
            </a:ext>
          </a:extLst>
        </xdr:cNvPr>
        <xdr:cNvSpPr txBox="1"/>
      </xdr:nvSpPr>
      <xdr:spPr>
        <a:xfrm>
          <a:off x="26384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48101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DFC66C61-7A7B-4861-8C1B-FE616AF866D4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6C8269E8-9521-4D0F-B7FC-319F1D73588F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52D3AF4E-A6AC-48A9-98DF-36A5C3B6FEBB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931317FB-ECFE-4351-AF6D-9A605CBB8166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5E800EA0-C242-4914-B32F-7D429E01D9CC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9ED6F2F2-96CA-4543-AC11-9EC03BC60539}"/>
            </a:ext>
          </a:extLst>
        </xdr:cNvPr>
        <xdr:cNvSpPr txBox="1"/>
      </xdr:nvSpPr>
      <xdr:spPr>
        <a:xfrm>
          <a:off x="22193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77868E81-67A9-45C6-8549-629B5EF804DF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E2251C8B-DD0D-43AF-B4C9-ACCED5602FFD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E08CF7BA-8009-47A2-884A-2B99390F2764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8AE0F91C-2079-4065-A16E-6BE6C76AB265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220B154B-E8E3-41B1-8808-5F09B126C700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C04A450F-69E7-4551-B0EC-30E6F8C6AC8E}"/>
            </a:ext>
          </a:extLst>
        </xdr:cNvPr>
        <xdr:cNvSpPr txBox="1"/>
      </xdr:nvSpPr>
      <xdr:spPr>
        <a:xfrm>
          <a:off x="28670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48101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CC90E22F-B8F6-4A7F-924F-FC57D68C2153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470DDC27-9C34-4A0E-A9B7-C42BBAF2AFE3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3EAE0D27-89BA-4FFD-B13D-A8EE9314D985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ACB86A09-40BB-4553-9F89-93608FAC50E5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6E1165D6-4182-4887-A65D-9220B67CBD89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4CE8D5B-ACAF-4E6D-A44E-5EBF8F5596E6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6AB6641C-EFEF-445F-92E3-5D7C3FA9623F}"/>
            </a:ext>
          </a:extLst>
        </xdr:cNvPr>
        <xdr:cNvSpPr txBox="1"/>
      </xdr:nvSpPr>
      <xdr:spPr>
        <a:xfrm>
          <a:off x="22193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357E9880-71A6-414A-BBC9-8485890C6BD4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CFB15F98-6788-431F-BA71-369D8E37002F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3BE9558E-B505-460B-80E1-0990D04AEB52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98BB3C99-FF11-4740-B661-C5A621222F82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25536D52-4543-48C3-A29F-2C19576FAFDD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8B811580-3B59-44E9-8548-3F97F39C450B}"/>
            </a:ext>
          </a:extLst>
        </xdr:cNvPr>
        <xdr:cNvSpPr txBox="1"/>
      </xdr:nvSpPr>
      <xdr:spPr>
        <a:xfrm>
          <a:off x="28670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48101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0007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40386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40386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EEBF6E79-5CA3-4890-82FD-B29104D1B710}"/>
            </a:ext>
          </a:extLst>
        </xdr:cNvPr>
        <xdr:cNvSpPr txBox="1"/>
      </xdr:nvSpPr>
      <xdr:spPr>
        <a:xfrm>
          <a:off x="7296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B1F9DB97-A3F8-4759-B871-15576362DC96}"/>
            </a:ext>
          </a:extLst>
        </xdr:cNvPr>
        <xdr:cNvSpPr txBox="1"/>
      </xdr:nvSpPr>
      <xdr:spPr>
        <a:xfrm>
          <a:off x="7296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97180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BDF9A915-67DF-490C-9F31-D1A1097465BB}"/>
            </a:ext>
          </a:extLst>
        </xdr:cNvPr>
        <xdr:cNvSpPr txBox="1"/>
      </xdr:nvSpPr>
      <xdr:spPr>
        <a:xfrm>
          <a:off x="25050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54768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54768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54768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3FE2CF3C-02EB-453D-A717-E4C9AFB0A1B4}"/>
            </a:ext>
          </a:extLst>
        </xdr:cNvPr>
        <xdr:cNvSpPr txBox="1"/>
      </xdr:nvSpPr>
      <xdr:spPr>
        <a:xfrm>
          <a:off x="67722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4D240F24-FE8C-4685-8CE5-DE5E9C009847}"/>
            </a:ext>
          </a:extLst>
        </xdr:cNvPr>
        <xdr:cNvSpPr txBox="1"/>
      </xdr:nvSpPr>
      <xdr:spPr>
        <a:xfrm>
          <a:off x="67722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F9224E82-0111-48E5-AACC-02DC2050E303}"/>
            </a:ext>
          </a:extLst>
        </xdr:cNvPr>
        <xdr:cNvSpPr txBox="1"/>
      </xdr:nvSpPr>
      <xdr:spPr>
        <a:xfrm>
          <a:off x="67722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514725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53B9E938-F098-4B6B-A00F-F39C9AD81204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31F0CB7B-C0C5-4CE4-ABC4-5A9A01D85303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A94018B3-0668-4D03-BA06-64B79BD99226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D8868855-3284-4ED2-A36F-5D4724EF1E33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BDABF12E-9B86-47AF-B8EC-005DB11D5E0B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DCB43F3-C71A-45CA-B7F3-9805C6AAAE3B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FF084992-2471-40FA-A5A9-B2E5C5899744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D96BC582-AF40-4D6B-ACDC-D54C7B02E5DD}"/>
            </a:ext>
          </a:extLst>
        </xdr:cNvPr>
        <xdr:cNvSpPr txBox="1"/>
      </xdr:nvSpPr>
      <xdr:spPr>
        <a:xfrm>
          <a:off x="22193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4E1D9DDB-8C6E-42CD-9B3D-8FBE3F97141A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8786070B-EF3F-465F-A0D2-234CF7892A0A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CD2A953-70D6-44ED-9764-97221FAA6CE2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ADDA005C-BAE4-4419-9D94-E02ADD15461A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DD9F7514-62B0-4269-8CBE-E40AD6E1AAB6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74EBFACF-62B3-49B5-8C71-CCAF7A701673}"/>
            </a:ext>
          </a:extLst>
        </xdr:cNvPr>
        <xdr:cNvSpPr txBox="1"/>
      </xdr:nvSpPr>
      <xdr:spPr>
        <a:xfrm>
          <a:off x="28670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54768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105D91C1-DDD3-4D0E-83BA-59A84C227023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16F757B2-43EB-44D8-9BB1-4FFA6C0D9B80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15F61127-1A05-4030-B2EC-EA62FF45E0EC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5213C327-7EA8-45D0-AADE-500D51366684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C9E92ADE-73FF-401C-A8C3-0B57C028175E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469A25BB-555D-416B-8D3D-25827F08E830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432B9134-53AA-4C1B-8310-C8A67A360734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3F9EFE6C-6241-49D4-AAAD-85C5CAD7F44C}"/>
            </a:ext>
          </a:extLst>
        </xdr:cNvPr>
        <xdr:cNvSpPr txBox="1"/>
      </xdr:nvSpPr>
      <xdr:spPr>
        <a:xfrm>
          <a:off x="22193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95A4B332-897D-4532-BFF6-2E6ED45EA0FC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7A73104E-FF26-4131-930D-A71336CD470E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535338DB-7539-4E8D-945D-DCE82E0CC399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236C1899-64B6-45F3-94C4-88C61A617524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C552BA5D-467D-490D-937C-7D1D04727CD5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6708C696-7EF3-44AE-A428-425ACD107846}"/>
            </a:ext>
          </a:extLst>
        </xdr:cNvPr>
        <xdr:cNvSpPr txBox="1"/>
      </xdr:nvSpPr>
      <xdr:spPr>
        <a:xfrm>
          <a:off x="28670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54768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69E4FF09-21E8-4203-93C2-9F82924586CF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CEA3D56E-EA0E-494F-B760-3F6895413DCA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AECF8F40-DA7A-4F94-AD65-137B4EEE5318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825D54FA-1156-4375-A419-256B11A56784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1C891CE1-BCDE-455B-B04B-8419C127482C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AE7289E7-4B66-4876-9F29-1DA4E1B7CFB3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9AC8EFD1-4301-464D-B752-56B0DE8A8BE0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2CFA6364-D3B2-467D-9C1E-5D1EBE28F359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39A45B99-52F5-4F98-B540-130E0B747123}"/>
            </a:ext>
          </a:extLst>
        </xdr:cNvPr>
        <xdr:cNvSpPr txBox="1"/>
      </xdr:nvSpPr>
      <xdr:spPr>
        <a:xfrm>
          <a:off x="22193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31EE7268-64D6-472A-8241-9504310C923F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FF28C410-6A1F-42D5-B115-29DDA8A4DD17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D512867E-55E5-4C8B-9759-476EE39D6AF9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0" name="CasellaDiTesto 29">
          <a:extLst>
            <a:ext uri="{FF2B5EF4-FFF2-40B4-BE49-F238E27FC236}">
              <a16:creationId xmlns:a16="http://schemas.microsoft.com/office/drawing/2014/main" id="{D0CF5C23-5C78-4B4A-90B6-C3D9795A9EA1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1" name="CasellaDiTesto 30">
          <a:extLst>
            <a:ext uri="{FF2B5EF4-FFF2-40B4-BE49-F238E27FC236}">
              <a16:creationId xmlns:a16="http://schemas.microsoft.com/office/drawing/2014/main" id="{C72410D8-8510-4123-BD3F-BC99710B3EA1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2" name="CasellaDiTesto 31">
          <a:extLst>
            <a:ext uri="{FF2B5EF4-FFF2-40B4-BE49-F238E27FC236}">
              <a16:creationId xmlns:a16="http://schemas.microsoft.com/office/drawing/2014/main" id="{9253172C-B1DF-4762-B169-FFBA79415A6B}"/>
            </a:ext>
          </a:extLst>
        </xdr:cNvPr>
        <xdr:cNvSpPr txBox="1"/>
      </xdr:nvSpPr>
      <xdr:spPr>
        <a:xfrm>
          <a:off x="28670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54768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55149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A295160D-405F-40F1-9353-4EE8A9D4A7D8}"/>
            </a:ext>
          </a:extLst>
        </xdr:cNvPr>
        <xdr:cNvSpPr txBox="1"/>
      </xdr:nvSpPr>
      <xdr:spPr>
        <a:xfrm>
          <a:off x="354330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AB262C02-EF70-4242-9A70-97D091C2B133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6CCEFE6-D5A0-4B17-85E9-52391D01B179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F9E13BEF-D98A-4777-A4F6-FDC4288389F2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93AE2EA3-5729-4264-A143-D9A86926135A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90D49710-C4D7-4097-BEB2-D5458F45AC9B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70E71C85-8EF7-47A6-AA03-16560CC492CF}"/>
            </a:ext>
          </a:extLst>
        </xdr:cNvPr>
        <xdr:cNvSpPr txBox="1"/>
      </xdr:nvSpPr>
      <xdr:spPr>
        <a:xfrm>
          <a:off x="35147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1DD33241-B633-4B58-B1AF-D43D39EC0309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90D00970-D44A-4365-B4D6-092A85A3AD26}"/>
            </a:ext>
          </a:extLst>
        </xdr:cNvPr>
        <xdr:cNvSpPr txBox="1"/>
      </xdr:nvSpPr>
      <xdr:spPr>
        <a:xfrm>
          <a:off x="22193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9135A82D-F8FA-4AF5-BD03-19D9EAC4FDC8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CBA63B21-C02B-4815-BFD5-89C23269A692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2DB8B39C-9412-4012-955A-D9CBF686C94E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F15F77D-415A-4AAA-BDE8-E79C809378E2}"/>
            </a:ext>
          </a:extLst>
        </xdr:cNvPr>
        <xdr:cNvSpPr txBox="1"/>
      </xdr:nvSpPr>
      <xdr:spPr>
        <a:xfrm>
          <a:off x="35147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0" name="CasellaDiTesto 29">
          <a:extLst>
            <a:ext uri="{FF2B5EF4-FFF2-40B4-BE49-F238E27FC236}">
              <a16:creationId xmlns:a16="http://schemas.microsoft.com/office/drawing/2014/main" id="{7D1D7E6A-1BA1-411D-AFBB-091CF0BB0FD0}"/>
            </a:ext>
          </a:extLst>
        </xdr:cNvPr>
        <xdr:cNvSpPr txBox="1"/>
      </xdr:nvSpPr>
      <xdr:spPr>
        <a:xfrm>
          <a:off x="35147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1" name="CasellaDiTesto 30">
          <a:extLst>
            <a:ext uri="{FF2B5EF4-FFF2-40B4-BE49-F238E27FC236}">
              <a16:creationId xmlns:a16="http://schemas.microsoft.com/office/drawing/2014/main" id="{CA6023BA-8F35-4412-9A59-C8790FA4B82B}"/>
            </a:ext>
          </a:extLst>
        </xdr:cNvPr>
        <xdr:cNvSpPr txBox="1"/>
      </xdr:nvSpPr>
      <xdr:spPr>
        <a:xfrm>
          <a:off x="28670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052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8DD36090-2735-4507-B39D-F30830972746}"/>
            </a:ext>
          </a:extLst>
        </xdr:cNvPr>
        <xdr:cNvSpPr txBox="1"/>
      </xdr:nvSpPr>
      <xdr:spPr>
        <a:xfrm>
          <a:off x="297180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F1FB8DD7-8A90-4C70-8CF3-F4AFB2ED8687}"/>
            </a:ext>
          </a:extLst>
        </xdr:cNvPr>
        <xdr:cNvSpPr txBox="1"/>
      </xdr:nvSpPr>
      <xdr:spPr>
        <a:xfrm>
          <a:off x="25050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971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8B5BF05F-371B-49D2-9C67-135C6CE11A1E}"/>
            </a:ext>
          </a:extLst>
        </xdr:cNvPr>
        <xdr:cNvSpPr txBox="1"/>
      </xdr:nvSpPr>
      <xdr:spPr>
        <a:xfrm>
          <a:off x="331470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91621401-9036-4BCF-94F1-C57685502018}"/>
            </a:ext>
          </a:extLst>
        </xdr:cNvPr>
        <xdr:cNvSpPr txBox="1"/>
      </xdr:nvSpPr>
      <xdr:spPr>
        <a:xfrm>
          <a:off x="33147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F5339A57-1BDA-4D80-BC0D-B297E0F60A3D}"/>
            </a:ext>
          </a:extLst>
        </xdr:cNvPr>
        <xdr:cNvSpPr txBox="1"/>
      </xdr:nvSpPr>
      <xdr:spPr>
        <a:xfrm>
          <a:off x="2733675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17B59BB3-36F8-4600-BE55-5A04234625F2}"/>
            </a:ext>
          </a:extLst>
        </xdr:cNvPr>
        <xdr:cNvSpPr txBox="1"/>
      </xdr:nvSpPr>
      <xdr:spPr>
        <a:xfrm>
          <a:off x="31718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D0F72F4C-8E96-4C80-9C4E-F2479AF00416}"/>
            </a:ext>
          </a:extLst>
        </xdr:cNvPr>
        <xdr:cNvSpPr txBox="1"/>
      </xdr:nvSpPr>
      <xdr:spPr>
        <a:xfrm>
          <a:off x="31718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447A0EF6-F5E5-4635-9906-5AEA5EEB3344}"/>
            </a:ext>
          </a:extLst>
        </xdr:cNvPr>
        <xdr:cNvSpPr txBox="1"/>
      </xdr:nvSpPr>
      <xdr:spPr>
        <a:xfrm>
          <a:off x="31718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CB02DCDD-6064-4710-90C6-757055184778}"/>
            </a:ext>
          </a:extLst>
        </xdr:cNvPr>
        <xdr:cNvSpPr txBox="1"/>
      </xdr:nvSpPr>
      <xdr:spPr>
        <a:xfrm>
          <a:off x="26384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686300" y="57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8BA917D0-F4C5-44C1-8DD5-182385135963}"/>
            </a:ext>
          </a:extLst>
        </xdr:cNvPr>
        <xdr:cNvSpPr txBox="1"/>
      </xdr:nvSpPr>
      <xdr:spPr>
        <a:xfrm>
          <a:off x="33432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F912947B-EA9C-483B-90E8-9EF7AA38B701}"/>
            </a:ext>
          </a:extLst>
        </xdr:cNvPr>
        <xdr:cNvSpPr txBox="1"/>
      </xdr:nvSpPr>
      <xdr:spPr>
        <a:xfrm>
          <a:off x="3343275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16960291-B004-4375-9162-9EE38B0F245C}"/>
            </a:ext>
          </a:extLst>
        </xdr:cNvPr>
        <xdr:cNvSpPr txBox="1"/>
      </xdr:nvSpPr>
      <xdr:spPr>
        <a:xfrm>
          <a:off x="33432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28FEDD90-5F1E-4907-B1CE-C98EE95BFBCD}"/>
            </a:ext>
          </a:extLst>
        </xdr:cNvPr>
        <xdr:cNvSpPr txBox="1"/>
      </xdr:nvSpPr>
      <xdr:spPr>
        <a:xfrm>
          <a:off x="3343275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ED5A3EDD-0D37-467F-B7A8-351A09BE5430}"/>
            </a:ext>
          </a:extLst>
        </xdr:cNvPr>
        <xdr:cNvSpPr txBox="1"/>
      </xdr:nvSpPr>
      <xdr:spPr>
        <a:xfrm>
          <a:off x="2752725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DBA55022-51AE-45F5-8CFC-FE024888F1EE}"/>
            </a:ext>
          </a:extLst>
        </xdr:cNvPr>
        <xdr:cNvSpPr txBox="1"/>
      </xdr:nvSpPr>
      <xdr:spPr>
        <a:xfrm>
          <a:off x="33718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3AB33BE9-0A32-458B-90E3-19FBB942426B}"/>
            </a:ext>
          </a:extLst>
        </xdr:cNvPr>
        <xdr:cNvSpPr txBox="1"/>
      </xdr:nvSpPr>
      <xdr:spPr>
        <a:xfrm>
          <a:off x="3371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AA30A79-7CCE-4D8C-A9F9-F17C50429715}"/>
            </a:ext>
          </a:extLst>
        </xdr:cNvPr>
        <xdr:cNvSpPr txBox="1"/>
      </xdr:nvSpPr>
      <xdr:spPr>
        <a:xfrm>
          <a:off x="33718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FD2BDAF9-114D-47C8-823F-29745AEF942E}"/>
            </a:ext>
          </a:extLst>
        </xdr:cNvPr>
        <xdr:cNvSpPr txBox="1"/>
      </xdr:nvSpPr>
      <xdr:spPr>
        <a:xfrm>
          <a:off x="3371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C96613DB-31A6-484A-BC93-3BE037B9420D}"/>
            </a:ext>
          </a:extLst>
        </xdr:cNvPr>
        <xdr:cNvSpPr txBox="1"/>
      </xdr:nvSpPr>
      <xdr:spPr>
        <a:xfrm>
          <a:off x="33718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26EA1E47-ED66-453B-8CF1-6D821C267463}"/>
            </a:ext>
          </a:extLst>
        </xdr:cNvPr>
        <xdr:cNvSpPr txBox="1"/>
      </xdr:nvSpPr>
      <xdr:spPr>
        <a:xfrm>
          <a:off x="27717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1719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314632F6-8D44-49A6-ACAD-C50EFE3C861F}"/>
            </a:ext>
          </a:extLst>
        </xdr:cNvPr>
        <xdr:cNvSpPr txBox="1"/>
      </xdr:nvSpPr>
      <xdr:spPr>
        <a:xfrm>
          <a:off x="21050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6B0AD9DD-0A63-4A1E-B871-7BADE35D82C9}"/>
            </a:ext>
          </a:extLst>
        </xdr:cNvPr>
        <xdr:cNvSpPr txBox="1"/>
      </xdr:nvSpPr>
      <xdr:spPr>
        <a:xfrm>
          <a:off x="33242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15B1B702-2ED8-4E4F-B8FE-F6E3B459F8FB}"/>
            </a:ext>
          </a:extLst>
        </xdr:cNvPr>
        <xdr:cNvSpPr txBox="1"/>
      </xdr:nvSpPr>
      <xdr:spPr>
        <a:xfrm>
          <a:off x="33242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11B46FBB-81D6-4F93-A37B-7698835E7864}"/>
            </a:ext>
          </a:extLst>
        </xdr:cNvPr>
        <xdr:cNvSpPr txBox="1"/>
      </xdr:nvSpPr>
      <xdr:spPr>
        <a:xfrm>
          <a:off x="33242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58997E25-C591-42E1-92F1-2944EF04620F}"/>
            </a:ext>
          </a:extLst>
        </xdr:cNvPr>
        <xdr:cNvSpPr txBox="1"/>
      </xdr:nvSpPr>
      <xdr:spPr>
        <a:xfrm>
          <a:off x="33242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2334496-6C6A-419A-97EE-B3F7FD49D3B2}"/>
            </a:ext>
          </a:extLst>
        </xdr:cNvPr>
        <xdr:cNvSpPr txBox="1"/>
      </xdr:nvSpPr>
      <xdr:spPr>
        <a:xfrm>
          <a:off x="33242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602DC31B-3FC2-4779-B8F5-9E8DCC044C72}"/>
            </a:ext>
          </a:extLst>
        </xdr:cNvPr>
        <xdr:cNvSpPr txBox="1"/>
      </xdr:nvSpPr>
      <xdr:spPr>
        <a:xfrm>
          <a:off x="27146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00B050"/>
    <pageSetUpPr fitToPage="1"/>
  </sheetPr>
  <dimension ref="A5:G34"/>
  <sheetViews>
    <sheetView zoomScaleNormal="100" workbookViewId="0">
      <selection activeCell="K21" sqref="K21"/>
    </sheetView>
  </sheetViews>
  <sheetFormatPr defaultRowHeight="15" x14ac:dyDescent="0.25"/>
  <cols>
    <col min="1" max="1" width="23.5703125" bestFit="1" customWidth="1"/>
    <col min="2" max="4" width="7" bestFit="1" customWidth="1"/>
  </cols>
  <sheetData>
    <row r="5" spans="1:7" ht="48" customHeight="1" x14ac:dyDescent="0.25">
      <c r="A5" s="142" t="s">
        <v>62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11">
        <v>22.02</v>
      </c>
      <c r="C8" s="11">
        <v>21.46</v>
      </c>
      <c r="D8" s="11">
        <v>21.09</v>
      </c>
      <c r="E8" s="11">
        <v>24.943140142642552</v>
      </c>
      <c r="F8" s="11">
        <v>21.71644781474733</v>
      </c>
      <c r="G8" s="11">
        <v>20.728078217313328</v>
      </c>
    </row>
    <row r="9" spans="1:7" ht="15" customHeight="1" x14ac:dyDescent="0.25">
      <c r="A9" s="5" t="s">
        <v>2</v>
      </c>
      <c r="B9" s="11">
        <v>24.57</v>
      </c>
      <c r="C9" s="11">
        <v>26.21</v>
      </c>
      <c r="D9" s="11">
        <v>18.53</v>
      </c>
      <c r="E9" s="11">
        <v>26.081598949172424</v>
      </c>
      <c r="F9" s="11">
        <v>20.250986136093768</v>
      </c>
      <c r="G9" s="11">
        <v>24.487005732222297</v>
      </c>
    </row>
    <row r="10" spans="1:7" ht="15" customHeight="1" x14ac:dyDescent="0.25">
      <c r="A10" s="5" t="s">
        <v>3</v>
      </c>
      <c r="B10" s="11">
        <v>23.57</v>
      </c>
      <c r="C10" s="11">
        <v>23.01</v>
      </c>
      <c r="D10" s="11">
        <v>22.98</v>
      </c>
      <c r="E10" s="11">
        <v>23.95271516518812</v>
      </c>
      <c r="F10" s="11">
        <v>21.02570965598699</v>
      </c>
      <c r="G10" s="11">
        <v>20.29918454665907</v>
      </c>
    </row>
    <row r="11" spans="1:7" ht="15" customHeight="1" x14ac:dyDescent="0.25">
      <c r="A11" s="5" t="s">
        <v>4</v>
      </c>
      <c r="B11" s="11">
        <v>21.26</v>
      </c>
      <c r="C11" s="11">
        <v>19.3</v>
      </c>
      <c r="D11" s="11">
        <v>17.899999999999999</v>
      </c>
      <c r="E11" s="11">
        <v>20.139942175307905</v>
      </c>
      <c r="F11" s="11">
        <v>17.702072356129996</v>
      </c>
      <c r="G11" s="11">
        <v>15.936456192919518</v>
      </c>
    </row>
    <row r="12" spans="1:7" ht="15" customHeight="1" x14ac:dyDescent="0.25">
      <c r="A12" s="5" t="s">
        <v>5</v>
      </c>
      <c r="B12" s="11">
        <v>23.77</v>
      </c>
      <c r="C12" s="11">
        <v>22.17</v>
      </c>
      <c r="D12" s="11">
        <v>23.75</v>
      </c>
      <c r="E12" s="11">
        <v>38.116467033487517</v>
      </c>
      <c r="F12" s="11">
        <v>34.687146862836016</v>
      </c>
      <c r="G12" s="11">
        <v>26.18371812275339</v>
      </c>
    </row>
    <row r="13" spans="1:7" ht="15" customHeight="1" x14ac:dyDescent="0.25">
      <c r="A13" s="5" t="s">
        <v>6</v>
      </c>
      <c r="B13" s="11">
        <v>23.17</v>
      </c>
      <c r="C13" s="11">
        <v>21.83</v>
      </c>
      <c r="D13" s="11">
        <v>20.69</v>
      </c>
      <c r="E13" s="11">
        <v>24.851327902085142</v>
      </c>
      <c r="F13" s="11">
        <v>20.6258328587733</v>
      </c>
      <c r="G13" s="11">
        <v>19.642636018729469</v>
      </c>
    </row>
    <row r="14" spans="1:7" ht="15" customHeight="1" x14ac:dyDescent="0.25">
      <c r="A14" s="5" t="s">
        <v>7</v>
      </c>
      <c r="B14" s="11">
        <v>21.96</v>
      </c>
      <c r="C14" s="11">
        <v>24.6</v>
      </c>
      <c r="D14" s="11">
        <v>22</v>
      </c>
      <c r="E14" s="11">
        <v>23.50865666511563</v>
      </c>
      <c r="F14" s="11">
        <v>20.87552532703555</v>
      </c>
      <c r="G14" s="11">
        <v>18.072954044942747</v>
      </c>
    </row>
    <row r="15" spans="1:7" ht="15" customHeight="1" x14ac:dyDescent="0.25">
      <c r="A15" s="5" t="s">
        <v>8</v>
      </c>
      <c r="B15" s="11">
        <v>20.02</v>
      </c>
      <c r="C15" s="11">
        <v>21.5</v>
      </c>
      <c r="D15" s="11">
        <v>22.71</v>
      </c>
      <c r="E15" s="11">
        <v>21.034783237297546</v>
      </c>
      <c r="F15" s="11">
        <v>21.287010602876048</v>
      </c>
      <c r="G15" s="11">
        <v>19.39483058766125</v>
      </c>
    </row>
    <row r="16" spans="1:7" ht="15" customHeight="1" x14ac:dyDescent="0.25">
      <c r="A16" s="5" t="s">
        <v>9</v>
      </c>
      <c r="B16" s="11">
        <v>22.19</v>
      </c>
      <c r="C16" s="11">
        <v>20.99</v>
      </c>
      <c r="D16" s="11">
        <v>20.65</v>
      </c>
      <c r="E16" s="11">
        <v>22.302199890946135</v>
      </c>
      <c r="F16" s="11">
        <v>19.179753051357416</v>
      </c>
      <c r="G16" s="11">
        <v>18.377201848325644</v>
      </c>
    </row>
    <row r="17" spans="1:7" ht="15" customHeight="1" x14ac:dyDescent="0.25">
      <c r="A17" s="5" t="s">
        <v>10</v>
      </c>
      <c r="B17" s="11">
        <v>21.86</v>
      </c>
      <c r="C17" s="11">
        <v>20.37</v>
      </c>
      <c r="D17" s="11">
        <v>20.149999999999999</v>
      </c>
      <c r="E17" s="11">
        <v>20.868802675380564</v>
      </c>
      <c r="F17" s="11">
        <v>17.538636466025082</v>
      </c>
      <c r="G17" s="11">
        <v>16.452408837498218</v>
      </c>
    </row>
    <row r="18" spans="1:7" ht="15" customHeight="1" x14ac:dyDescent="0.25">
      <c r="A18" s="5" t="s">
        <v>11</v>
      </c>
      <c r="B18" s="11">
        <v>19.5</v>
      </c>
      <c r="C18" s="11">
        <v>18.63</v>
      </c>
      <c r="D18" s="11">
        <v>20.29</v>
      </c>
      <c r="E18" s="11">
        <v>20.694190146600402</v>
      </c>
      <c r="F18" s="11">
        <v>19.099717152600565</v>
      </c>
      <c r="G18" s="11">
        <v>16.314572302533829</v>
      </c>
    </row>
    <row r="19" spans="1:7" x14ac:dyDescent="0.25">
      <c r="A19" s="5" t="s">
        <v>12</v>
      </c>
      <c r="B19" s="11">
        <v>20.25</v>
      </c>
      <c r="C19" s="11">
        <v>19.809999999999999</v>
      </c>
      <c r="D19" s="11">
        <v>19.489999999999998</v>
      </c>
      <c r="E19" s="11">
        <v>20.386722597469372</v>
      </c>
      <c r="F19" s="11">
        <v>18.241062760014547</v>
      </c>
      <c r="G19" s="11">
        <v>16.758167994922704</v>
      </c>
    </row>
    <row r="20" spans="1:7" ht="15" customHeight="1" x14ac:dyDescent="0.25">
      <c r="A20" s="5" t="s">
        <v>13</v>
      </c>
      <c r="B20" s="11">
        <v>19.690000000000001</v>
      </c>
      <c r="C20" s="11">
        <v>19.899999999999999</v>
      </c>
      <c r="D20" s="11">
        <v>19.079999999999998</v>
      </c>
      <c r="E20" s="11">
        <v>20.105032177105208</v>
      </c>
      <c r="F20" s="11">
        <v>17.644855261231235</v>
      </c>
      <c r="G20" s="11">
        <v>17.630378724739568</v>
      </c>
    </row>
    <row r="21" spans="1:7" ht="15" customHeight="1" x14ac:dyDescent="0.25">
      <c r="A21" s="5" t="s">
        <v>14</v>
      </c>
      <c r="B21" s="11">
        <v>22.19</v>
      </c>
      <c r="C21" s="11">
        <v>21.63</v>
      </c>
      <c r="D21" s="11">
        <v>20.329999999999998</v>
      </c>
      <c r="E21" s="11">
        <v>22.766319598015563</v>
      </c>
      <c r="F21" s="11">
        <v>19.476189293429861</v>
      </c>
      <c r="G21" s="11">
        <v>16.322705272539711</v>
      </c>
    </row>
    <row r="22" spans="1:7" ht="15" customHeight="1" x14ac:dyDescent="0.25">
      <c r="A22" s="5" t="s">
        <v>15</v>
      </c>
      <c r="B22" s="11">
        <v>23.44</v>
      </c>
      <c r="C22" s="11">
        <v>19.54</v>
      </c>
      <c r="D22" s="11">
        <v>18.64</v>
      </c>
      <c r="E22" s="11">
        <v>19.507210398674051</v>
      </c>
      <c r="F22" s="11">
        <v>23.929108264313196</v>
      </c>
      <c r="G22" s="11">
        <v>22.734211291353009</v>
      </c>
    </row>
    <row r="23" spans="1:7" ht="15" customHeight="1" x14ac:dyDescent="0.25">
      <c r="A23" s="5" t="s">
        <v>16</v>
      </c>
      <c r="B23" s="11">
        <v>22.25</v>
      </c>
      <c r="C23" s="11">
        <v>21.52</v>
      </c>
      <c r="D23" s="11">
        <v>20.55</v>
      </c>
      <c r="E23" s="11">
        <v>21.780052078670405</v>
      </c>
      <c r="F23" s="11">
        <v>18.871871949323324</v>
      </c>
      <c r="G23" s="11">
        <v>18.287183238677475</v>
      </c>
    </row>
    <row r="24" spans="1:7" ht="15" customHeight="1" x14ac:dyDescent="0.25">
      <c r="A24" s="5" t="s">
        <v>17</v>
      </c>
      <c r="B24" s="11">
        <v>21.45</v>
      </c>
      <c r="C24" s="11">
        <v>22.47</v>
      </c>
      <c r="D24" s="11">
        <v>21.45</v>
      </c>
      <c r="E24" s="11">
        <v>23.470456885075919</v>
      </c>
      <c r="F24" s="11">
        <v>20.753826691994586</v>
      </c>
      <c r="G24" s="11">
        <v>18.398349352311129</v>
      </c>
    </row>
    <row r="25" spans="1:7" ht="15" customHeight="1" x14ac:dyDescent="0.25">
      <c r="A25" s="5" t="s">
        <v>18</v>
      </c>
      <c r="B25" s="11">
        <v>25</v>
      </c>
      <c r="C25" s="11">
        <v>23.96</v>
      </c>
      <c r="D25" s="11">
        <v>22.22</v>
      </c>
      <c r="E25" s="11">
        <v>22.340943716733914</v>
      </c>
      <c r="F25" s="11">
        <v>21.096194477718083</v>
      </c>
      <c r="G25" s="11">
        <v>16.772775945310556</v>
      </c>
    </row>
    <row r="26" spans="1:7" ht="15" customHeight="1" x14ac:dyDescent="0.25">
      <c r="A26" s="5" t="s">
        <v>19</v>
      </c>
      <c r="B26" s="11">
        <v>20.97</v>
      </c>
      <c r="C26" s="11">
        <v>20.47</v>
      </c>
      <c r="D26" s="11">
        <v>21.08</v>
      </c>
      <c r="E26" s="11">
        <v>22.004929624544911</v>
      </c>
      <c r="F26" s="11">
        <v>20.733159130979804</v>
      </c>
      <c r="G26" s="11">
        <v>18.178505800342222</v>
      </c>
    </row>
    <row r="27" spans="1:7" ht="15" customHeight="1" x14ac:dyDescent="0.25">
      <c r="A27" s="5" t="s">
        <v>20</v>
      </c>
      <c r="B27" s="11">
        <v>21.87</v>
      </c>
      <c r="C27" s="11">
        <v>21.53</v>
      </c>
      <c r="D27" s="11">
        <v>20.45</v>
      </c>
      <c r="E27" s="11" t="s">
        <v>63</v>
      </c>
      <c r="F27" s="11">
        <v>18.845673281172274</v>
      </c>
      <c r="G27" s="11">
        <v>18.352542593212267</v>
      </c>
    </row>
    <row r="28" spans="1:7" ht="15" customHeight="1" x14ac:dyDescent="0.25">
      <c r="A28" s="6" t="s">
        <v>21</v>
      </c>
      <c r="B28" s="12">
        <v>22.44</v>
      </c>
      <c r="C28" s="12">
        <v>22.17</v>
      </c>
      <c r="D28" s="12">
        <v>21.42</v>
      </c>
      <c r="E28" s="12">
        <v>22.726886830446528</v>
      </c>
      <c r="F28" s="12">
        <v>19.622910437759408</v>
      </c>
      <c r="G28" s="12">
        <v>18.99911489279647</v>
      </c>
    </row>
    <row r="30" spans="1:7" x14ac:dyDescent="0.25">
      <c r="A30" s="137" t="s">
        <v>72</v>
      </c>
      <c r="B30" s="138">
        <f>QUARTILE(B$8:B$28,1)</f>
        <v>21.26</v>
      </c>
      <c r="C30" s="138">
        <f t="shared" ref="C30:G30" si="0">QUARTILE(C$8:C$28,1)</f>
        <v>20.37</v>
      </c>
      <c r="D30" s="138">
        <f t="shared" si="0"/>
        <v>20.149999999999999</v>
      </c>
      <c r="E30" s="138">
        <f t="shared" si="0"/>
        <v>20.825149543185525</v>
      </c>
      <c r="F30" s="138">
        <f t="shared" si="0"/>
        <v>18.871871949323324</v>
      </c>
      <c r="G30" s="138">
        <f t="shared" si="0"/>
        <v>16.772775945310556</v>
      </c>
    </row>
    <row r="31" spans="1:7" x14ac:dyDescent="0.25">
      <c r="A31" s="137" t="s">
        <v>73</v>
      </c>
      <c r="B31" s="138">
        <f>MEDIAN(B$8:B$28)</f>
        <v>22.02</v>
      </c>
      <c r="C31" s="138">
        <f t="shared" ref="C31:G31" si="1">MEDIAN(C$8:C$28)</f>
        <v>21.52</v>
      </c>
      <c r="D31" s="138">
        <f t="shared" si="1"/>
        <v>20.65</v>
      </c>
      <c r="E31" s="138">
        <f t="shared" si="1"/>
        <v>22.321571803840023</v>
      </c>
      <c r="F31" s="138">
        <f t="shared" si="1"/>
        <v>20.250986136093768</v>
      </c>
      <c r="G31" s="138">
        <f t="shared" si="1"/>
        <v>18.352542593212267</v>
      </c>
    </row>
    <row r="32" spans="1:7" x14ac:dyDescent="0.25">
      <c r="A32" s="137" t="s">
        <v>74</v>
      </c>
      <c r="B32" s="138">
        <f>QUARTILE(B$8:B$28,3)</f>
        <v>23.17</v>
      </c>
      <c r="C32" s="138">
        <f t="shared" ref="C32:G32" si="2">QUARTILE(C$8:C$28,3)</f>
        <v>22.17</v>
      </c>
      <c r="D32" s="138">
        <f t="shared" si="2"/>
        <v>21.45</v>
      </c>
      <c r="E32" s="138">
        <f t="shared" si="2"/>
        <v>23.619671290133752</v>
      </c>
      <c r="F32" s="138">
        <f t="shared" si="2"/>
        <v>21.02570965598699</v>
      </c>
      <c r="G32" s="138">
        <f t="shared" si="2"/>
        <v>19.642636018729469</v>
      </c>
    </row>
    <row r="33" spans="1:7" x14ac:dyDescent="0.25">
      <c r="A33" s="137" t="s">
        <v>75</v>
      </c>
      <c r="B33" s="138">
        <f>AVERAGE(B$8:B$28)</f>
        <v>22.068571428571428</v>
      </c>
      <c r="C33" s="138">
        <f t="shared" ref="C33:G33" si="3">AVERAGE(C$8:C$28)</f>
        <v>21.5747619047619</v>
      </c>
      <c r="D33" s="138">
        <f t="shared" si="3"/>
        <v>20.735714285714284</v>
      </c>
      <c r="E33" s="138">
        <f t="shared" si="3"/>
        <v>23.079118894497988</v>
      </c>
      <c r="F33" s="138">
        <f t="shared" si="3"/>
        <v>20.628747134876111</v>
      </c>
      <c r="G33" s="138">
        <f t="shared" si="3"/>
        <v>18.967761026560186</v>
      </c>
    </row>
    <row r="34" spans="1:7" x14ac:dyDescent="0.25">
      <c r="A34" s="137" t="s">
        <v>76</v>
      </c>
      <c r="B34" s="138">
        <f>_xlfn.STDEV.S(B$8:B$28)</f>
        <v>1.506540028390503</v>
      </c>
      <c r="C34" s="138">
        <f t="shared" ref="C34:G34" si="4">_xlfn.STDEV.S(C$8:C$28)</f>
        <v>1.8290478917940318</v>
      </c>
      <c r="D34" s="138">
        <f t="shared" si="4"/>
        <v>1.5077817197080337</v>
      </c>
      <c r="E34" s="138">
        <f t="shared" si="4"/>
        <v>3.9690174359153052</v>
      </c>
      <c r="F34" s="138">
        <f t="shared" si="4"/>
        <v>3.5813130788903038</v>
      </c>
      <c r="G34" s="138">
        <f t="shared" si="4"/>
        <v>2.7037671934241914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5:G36"/>
  <sheetViews>
    <sheetView view="pageBreakPreview" zoomScale="60" zoomScaleNormal="100" workbookViewId="0">
      <selection activeCell="I8" sqref="I8"/>
    </sheetView>
  </sheetViews>
  <sheetFormatPr defaultRowHeight="15" x14ac:dyDescent="0.25"/>
  <cols>
    <col min="1" max="1" width="23.5703125" bestFit="1" customWidth="1"/>
    <col min="2" max="7" width="9" customWidth="1"/>
    <col min="8" max="10" width="10.5703125" bestFit="1" customWidth="1"/>
  </cols>
  <sheetData>
    <row r="5" spans="1:7" ht="35.25" customHeight="1" x14ac:dyDescent="0.25">
      <c r="A5" s="142" t="s">
        <v>55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1">
        <v>56.557702632509404</v>
      </c>
      <c r="C8" s="1">
        <v>43.1905886917422</v>
      </c>
      <c r="D8" s="11">
        <v>48.920383392529203</v>
      </c>
      <c r="E8" s="11">
        <v>57.554151967263799</v>
      </c>
      <c r="F8" s="11">
        <v>58.937447900373797</v>
      </c>
      <c r="G8" s="1">
        <v>47.826983045987298</v>
      </c>
    </row>
    <row r="9" spans="1:7" ht="15" customHeight="1" x14ac:dyDescent="0.25">
      <c r="A9" s="5" t="s">
        <v>2</v>
      </c>
      <c r="B9" s="2">
        <v>37.703205588561701</v>
      </c>
      <c r="C9" s="2">
        <v>36.4770120513069</v>
      </c>
      <c r="D9" s="11">
        <v>40.3545826932924</v>
      </c>
      <c r="E9" s="11">
        <v>44.430960086299905</v>
      </c>
      <c r="F9" s="11">
        <v>40.520496224379698</v>
      </c>
      <c r="G9" s="3">
        <v>16.496750140222399</v>
      </c>
    </row>
    <row r="10" spans="1:7" ht="15" customHeight="1" x14ac:dyDescent="0.25">
      <c r="A10" s="5" t="s">
        <v>3</v>
      </c>
      <c r="B10" s="3">
        <v>60.507992631856894</v>
      </c>
      <c r="C10" s="3">
        <v>46.979397561536196</v>
      </c>
      <c r="D10" s="11">
        <v>50.838622583209101</v>
      </c>
      <c r="E10" s="11">
        <v>55.634129598083</v>
      </c>
      <c r="F10" s="11">
        <v>55.188341164290797</v>
      </c>
      <c r="G10" s="3">
        <v>44.220512362604495</v>
      </c>
    </row>
    <row r="11" spans="1:7" ht="15" customHeight="1" x14ac:dyDescent="0.25">
      <c r="A11" s="5" t="s">
        <v>4</v>
      </c>
      <c r="B11" s="3">
        <v>38.662227776134898</v>
      </c>
      <c r="C11" s="3">
        <v>33.636987524795295</v>
      </c>
      <c r="D11" s="11">
        <v>31.637360804876703</v>
      </c>
      <c r="E11" s="11">
        <v>32.8070175438597</v>
      </c>
      <c r="F11" s="11">
        <v>35.019493177387901</v>
      </c>
      <c r="G11" s="3">
        <v>37.196183841901998</v>
      </c>
    </row>
    <row r="12" spans="1:7" ht="15" customHeight="1" x14ac:dyDescent="0.25">
      <c r="A12" s="5" t="s">
        <v>5</v>
      </c>
      <c r="B12" s="3">
        <v>40.701074334597607</v>
      </c>
      <c r="C12" s="3">
        <v>38.834233301279696</v>
      </c>
      <c r="D12" s="11">
        <v>39.666628942816004</v>
      </c>
      <c r="E12" s="11">
        <v>42.496589358799497</v>
      </c>
      <c r="F12" s="11">
        <v>43.349249658935896</v>
      </c>
      <c r="G12" s="3">
        <v>39.722531247955004</v>
      </c>
    </row>
    <row r="13" spans="1:7" ht="15" customHeight="1" x14ac:dyDescent="0.25">
      <c r="A13" s="5" t="s">
        <v>6</v>
      </c>
      <c r="B13" s="3">
        <v>64.837548044899904</v>
      </c>
      <c r="C13" s="3">
        <v>51.621197764367402</v>
      </c>
      <c r="D13" s="11">
        <v>53.776620455687002</v>
      </c>
      <c r="E13" s="11">
        <v>56.721294321826896</v>
      </c>
      <c r="F13" s="11">
        <v>57.023478345583101</v>
      </c>
      <c r="G13" s="3">
        <v>51.7211471320378</v>
      </c>
    </row>
    <row r="14" spans="1:7" ht="15" customHeight="1" x14ac:dyDescent="0.25">
      <c r="A14" s="5" t="s">
        <v>7</v>
      </c>
      <c r="B14" s="3">
        <v>51.896948320809699</v>
      </c>
      <c r="C14" s="3">
        <v>40.700611741790205</v>
      </c>
      <c r="D14" s="11">
        <v>45.777768367819199</v>
      </c>
      <c r="E14" s="11">
        <v>47.806973090761701</v>
      </c>
      <c r="F14" s="11">
        <v>45.114782344296401</v>
      </c>
      <c r="G14" s="3">
        <v>38.536440505775197</v>
      </c>
    </row>
    <row r="15" spans="1:7" ht="15" customHeight="1" x14ac:dyDescent="0.25">
      <c r="A15" s="5" t="s">
        <v>8</v>
      </c>
      <c r="B15" s="3">
        <v>40.969010675541298</v>
      </c>
      <c r="C15" s="3">
        <v>34.144403271920105</v>
      </c>
      <c r="D15" s="11">
        <v>39.338513820645503</v>
      </c>
      <c r="E15" s="11">
        <v>41.220587005035298</v>
      </c>
      <c r="F15" s="11">
        <v>43.027138977885002</v>
      </c>
      <c r="G15" s="3">
        <v>31.895041337397103</v>
      </c>
    </row>
    <row r="16" spans="1:7" ht="15" customHeight="1" x14ac:dyDescent="0.25">
      <c r="A16" s="5" t="s">
        <v>9</v>
      </c>
      <c r="B16" s="3">
        <v>44.538707220463998</v>
      </c>
      <c r="C16" s="3">
        <v>39.990066823189501</v>
      </c>
      <c r="D16" s="11">
        <v>44.164571062774598</v>
      </c>
      <c r="E16" s="11">
        <v>49.700906891014803</v>
      </c>
      <c r="F16" s="11">
        <v>53.233673323231606</v>
      </c>
      <c r="G16" s="3">
        <v>51.248939300179003</v>
      </c>
    </row>
    <row r="17" spans="1:7" ht="15" customHeight="1" x14ac:dyDescent="0.25">
      <c r="A17" s="5" t="s">
        <v>10</v>
      </c>
      <c r="B17" s="3">
        <v>39.121417894337299</v>
      </c>
      <c r="C17" s="3">
        <v>35.851079505901801</v>
      </c>
      <c r="D17" s="11">
        <v>35.583863087120605</v>
      </c>
      <c r="E17" s="11">
        <v>35.855619196638195</v>
      </c>
      <c r="F17" s="11">
        <v>42.024316476750499</v>
      </c>
      <c r="G17" s="3">
        <v>37.912393153400402</v>
      </c>
    </row>
    <row r="18" spans="1:7" ht="15" customHeight="1" x14ac:dyDescent="0.25">
      <c r="A18" s="5" t="s">
        <v>11</v>
      </c>
      <c r="B18" s="3">
        <v>49.267884414609497</v>
      </c>
      <c r="C18" s="3">
        <v>44.816833870186002</v>
      </c>
      <c r="D18" s="11">
        <v>44.929424074825398</v>
      </c>
      <c r="E18" s="11">
        <v>45.649008847575303</v>
      </c>
      <c r="F18" s="11">
        <v>51.826632321648603</v>
      </c>
      <c r="G18" s="3">
        <v>39.285239803374502</v>
      </c>
    </row>
    <row r="19" spans="1:7" x14ac:dyDescent="0.25">
      <c r="A19" s="5" t="s">
        <v>12</v>
      </c>
      <c r="B19" s="3">
        <v>24.404636675714901</v>
      </c>
      <c r="C19" s="3">
        <v>26.836997172771898</v>
      </c>
      <c r="D19" s="11">
        <v>28.7962833678171</v>
      </c>
      <c r="E19" s="11">
        <v>34.406448812418297</v>
      </c>
      <c r="F19" s="11">
        <v>39.985513074184198</v>
      </c>
      <c r="G19" s="3">
        <v>25.554686556822901</v>
      </c>
    </row>
    <row r="20" spans="1:7" ht="15" customHeight="1" x14ac:dyDescent="0.25">
      <c r="A20" s="5" t="s">
        <v>13</v>
      </c>
      <c r="B20" s="3">
        <v>56.653649467509695</v>
      </c>
      <c r="C20" s="3">
        <v>49.3714037167519</v>
      </c>
      <c r="D20" s="11">
        <v>48.884365764835401</v>
      </c>
      <c r="E20" s="11">
        <v>51.715593573253997</v>
      </c>
      <c r="F20" s="11">
        <v>51.951089744657097</v>
      </c>
      <c r="G20" s="3">
        <v>42.561656291091502</v>
      </c>
    </row>
    <row r="21" spans="1:7" ht="15" customHeight="1" x14ac:dyDescent="0.25">
      <c r="A21" s="5" t="s">
        <v>14</v>
      </c>
      <c r="B21" s="3">
        <v>53.109717848772398</v>
      </c>
      <c r="C21" s="3">
        <v>40.428102242778699</v>
      </c>
      <c r="D21" s="11">
        <v>41.2322725780068</v>
      </c>
      <c r="E21" s="11">
        <v>44.262898311212098</v>
      </c>
      <c r="F21" s="11">
        <v>48.220187987398702</v>
      </c>
      <c r="G21" s="3">
        <v>43.336048465102095</v>
      </c>
    </row>
    <row r="22" spans="1:7" ht="15" customHeight="1" x14ac:dyDescent="0.25">
      <c r="A22" s="5" t="s">
        <v>15</v>
      </c>
      <c r="B22" s="2">
        <v>45.592508879560903</v>
      </c>
      <c r="C22" s="2">
        <v>27.6147959183673</v>
      </c>
      <c r="D22" s="11">
        <v>34.526626466173099</v>
      </c>
      <c r="E22" s="11">
        <v>44.4741771474445</v>
      </c>
      <c r="F22" s="11">
        <v>48.327535456248299</v>
      </c>
      <c r="G22" s="3">
        <v>34.301000171307301</v>
      </c>
    </row>
    <row r="23" spans="1:7" ht="15" customHeight="1" x14ac:dyDescent="0.25">
      <c r="A23" s="5" t="s">
        <v>16</v>
      </c>
      <c r="B23" s="3">
        <v>53.628580013372201</v>
      </c>
      <c r="C23" s="3">
        <v>35.358602469210403</v>
      </c>
      <c r="D23" s="11">
        <v>56.701211860614102</v>
      </c>
      <c r="E23" s="11">
        <v>62.877706538466903</v>
      </c>
      <c r="F23" s="11">
        <v>59.009396459938401</v>
      </c>
      <c r="G23" s="3">
        <v>55.286577170222095</v>
      </c>
    </row>
    <row r="24" spans="1:7" ht="15" customHeight="1" x14ac:dyDescent="0.25">
      <c r="A24" s="5" t="s">
        <v>17</v>
      </c>
      <c r="B24" s="3">
        <v>37.505331248222902</v>
      </c>
      <c r="C24" s="3">
        <v>28.046549763168098</v>
      </c>
      <c r="D24" s="11">
        <v>26.983698294208502</v>
      </c>
      <c r="E24" s="11">
        <v>30.773998181722902</v>
      </c>
      <c r="F24" s="11">
        <v>31.8904841219749</v>
      </c>
      <c r="G24" s="3">
        <v>27.4734762435499</v>
      </c>
    </row>
    <row r="25" spans="1:7" ht="15" customHeight="1" x14ac:dyDescent="0.25">
      <c r="A25" s="5" t="s">
        <v>18</v>
      </c>
      <c r="B25" s="3">
        <v>58.3812238864504</v>
      </c>
      <c r="C25" s="3">
        <v>38.128637516788501</v>
      </c>
      <c r="D25" s="11">
        <v>44.663929271630998</v>
      </c>
      <c r="E25" s="11">
        <v>46.708847921233897</v>
      </c>
      <c r="F25" s="11">
        <v>47.286174586704306</v>
      </c>
      <c r="G25" s="3">
        <v>24.669041007376901</v>
      </c>
    </row>
    <row r="26" spans="1:7" ht="15" customHeight="1" x14ac:dyDescent="0.25">
      <c r="A26" s="5" t="s">
        <v>19</v>
      </c>
      <c r="B26" s="3">
        <v>43.9421828136825</v>
      </c>
      <c r="C26" s="3">
        <v>31.557712480835498</v>
      </c>
      <c r="D26" s="11">
        <v>33.625160573432495</v>
      </c>
      <c r="E26" s="11">
        <v>37.960975374448303</v>
      </c>
      <c r="F26" s="11">
        <v>40.823906803984499</v>
      </c>
      <c r="G26" s="3">
        <v>35.282013175381195</v>
      </c>
    </row>
    <row r="27" spans="1:7" ht="15" customHeight="1" x14ac:dyDescent="0.25">
      <c r="A27" s="5" t="s">
        <v>20</v>
      </c>
      <c r="B27" s="3">
        <v>17.005995105244601</v>
      </c>
      <c r="C27" s="3">
        <v>11.5126511548201</v>
      </c>
      <c r="D27" s="11">
        <v>14.241422224794899</v>
      </c>
      <c r="E27" s="11">
        <v>15.3918987796055</v>
      </c>
      <c r="F27" s="11">
        <v>16.335876696821799</v>
      </c>
      <c r="G27" s="3">
        <v>12.8023783149184</v>
      </c>
    </row>
    <row r="28" spans="1:7" ht="15" customHeight="1" x14ac:dyDescent="0.25">
      <c r="A28" s="6" t="s">
        <v>21</v>
      </c>
      <c r="B28" s="4">
        <v>36.150009789071298</v>
      </c>
      <c r="C28" s="4">
        <v>33.535024376956301</v>
      </c>
      <c r="D28" s="12">
        <v>33.303867458035903</v>
      </c>
      <c r="E28" s="12">
        <v>35.325482062281196</v>
      </c>
      <c r="F28" s="12">
        <v>36.412299102524806</v>
      </c>
      <c r="G28" s="4">
        <v>34.115176492396103</v>
      </c>
    </row>
    <row r="29" spans="1:7" x14ac:dyDescent="0.25">
      <c r="F29" s="13"/>
      <c r="G29" s="14"/>
    </row>
    <row r="30" spans="1:7" x14ac:dyDescent="0.25">
      <c r="A30" s="137" t="s">
        <v>72</v>
      </c>
      <c r="B30" s="138">
        <f t="shared" ref="B30:E30" si="0">QUARTILE(B$8:B$28,1)</f>
        <v>38.662227776134898</v>
      </c>
      <c r="C30" s="138">
        <f t="shared" si="0"/>
        <v>33.535024376956301</v>
      </c>
      <c r="D30" s="138">
        <f t="shared" si="0"/>
        <v>33.625160573432495</v>
      </c>
      <c r="E30" s="138">
        <f t="shared" si="0"/>
        <v>35.855619196638195</v>
      </c>
      <c r="F30" s="138">
        <f>QUARTILE(F$8:F$28,1)</f>
        <v>40.520496224379698</v>
      </c>
      <c r="G30" s="138">
        <f>QUARTILE(G$8:G$28,1)</f>
        <v>31.895041337397103</v>
      </c>
    </row>
    <row r="31" spans="1:7" x14ac:dyDescent="0.25">
      <c r="A31" s="137" t="s">
        <v>73</v>
      </c>
      <c r="B31" s="138">
        <f t="shared" ref="B31:G31" si="1">MEDIAN(B$8:B$28)</f>
        <v>44.538707220463998</v>
      </c>
      <c r="C31" s="138">
        <f t="shared" si="1"/>
        <v>36.4770120513069</v>
      </c>
      <c r="D31" s="138">
        <f t="shared" si="1"/>
        <v>40.3545826932924</v>
      </c>
      <c r="E31" s="138">
        <f t="shared" si="1"/>
        <v>44.430960086299905</v>
      </c>
      <c r="F31" s="138">
        <f t="shared" si="1"/>
        <v>45.114782344296401</v>
      </c>
      <c r="G31" s="138">
        <f t="shared" si="1"/>
        <v>37.912393153400402</v>
      </c>
    </row>
    <row r="32" spans="1:7" x14ac:dyDescent="0.25">
      <c r="A32" s="137" t="s">
        <v>74</v>
      </c>
      <c r="B32" s="138">
        <f t="shared" ref="B32:G32" si="2">QUARTILE(B$8:B$28,3)</f>
        <v>53.628580013372201</v>
      </c>
      <c r="C32" s="138">
        <f t="shared" si="2"/>
        <v>40.700611741790205</v>
      </c>
      <c r="D32" s="138">
        <f t="shared" si="2"/>
        <v>45.777768367819199</v>
      </c>
      <c r="E32" s="138">
        <f t="shared" si="2"/>
        <v>49.700906891014803</v>
      </c>
      <c r="F32" s="138">
        <f t="shared" si="2"/>
        <v>51.951089744657097</v>
      </c>
      <c r="G32" s="138">
        <f t="shared" si="2"/>
        <v>43.336048465102095</v>
      </c>
    </row>
    <row r="33" spans="1:7" x14ac:dyDescent="0.25">
      <c r="A33" s="137" t="s">
        <v>75</v>
      </c>
      <c r="B33" s="138">
        <f t="shared" ref="B33:G33" si="3">AVERAGE(B$8:B$28)</f>
        <v>45.292264536282097</v>
      </c>
      <c r="C33" s="138">
        <f t="shared" si="3"/>
        <v>36.60156613906971</v>
      </c>
      <c r="D33" s="138">
        <f t="shared" si="3"/>
        <v>39.902246530721193</v>
      </c>
      <c r="E33" s="138">
        <f t="shared" si="3"/>
        <v>43.513107838535504</v>
      </c>
      <c r="F33" s="138">
        <f t="shared" si="3"/>
        <v>45.024167330914295</v>
      </c>
      <c r="G33" s="138">
        <f t="shared" si="3"/>
        <v>36.735438845666849</v>
      </c>
    </row>
    <row r="34" spans="1:7" x14ac:dyDescent="0.25">
      <c r="A34" s="137" t="s">
        <v>76</v>
      </c>
      <c r="B34" s="138">
        <f t="shared" ref="B34:G34" si="4">_xlfn.STDEV.S(B$8:B$28)</f>
        <v>11.818178050848857</v>
      </c>
      <c r="C34" s="138">
        <f t="shared" si="4"/>
        <v>8.9108124651388376</v>
      </c>
      <c r="D34" s="138">
        <f t="shared" si="4"/>
        <v>10.016982945150682</v>
      </c>
      <c r="E34" s="138">
        <f t="shared" si="4"/>
        <v>10.835248951481312</v>
      </c>
      <c r="F34" s="138">
        <f t="shared" si="4"/>
        <v>10.181450394842621</v>
      </c>
      <c r="G34" s="138">
        <f t="shared" si="4"/>
        <v>11.03019930566264</v>
      </c>
    </row>
    <row r="35" spans="1:7" x14ac:dyDescent="0.25">
      <c r="F35" s="13"/>
      <c r="G35" s="14"/>
    </row>
    <row r="36" spans="1:7" x14ac:dyDescent="0.25">
      <c r="A36" s="13"/>
      <c r="F36" s="13"/>
      <c r="G36" s="14"/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7">
    <tabColor rgb="FF00B050"/>
    <pageSetUpPr fitToPage="1"/>
  </sheetPr>
  <dimension ref="A5:G34"/>
  <sheetViews>
    <sheetView zoomScaleNormal="100" workbookViewId="0">
      <selection activeCell="K22" sqref="K22"/>
    </sheetView>
  </sheetViews>
  <sheetFormatPr defaultRowHeight="15" x14ac:dyDescent="0.25"/>
  <cols>
    <col min="1" max="1" width="23.5703125" bestFit="1" customWidth="1"/>
    <col min="2" max="7" width="12" bestFit="1" customWidth="1"/>
  </cols>
  <sheetData>
    <row r="5" spans="1:7" ht="21" customHeight="1" x14ac:dyDescent="0.25">
      <c r="A5" s="142" t="s">
        <v>54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74">
        <v>16838.475655083752</v>
      </c>
      <c r="C8" s="74">
        <v>16686.370220688528</v>
      </c>
      <c r="D8" s="74">
        <v>16814.588098581666</v>
      </c>
      <c r="E8" s="74">
        <v>15791.360132425054</v>
      </c>
      <c r="F8" s="74">
        <v>15534.363216770886</v>
      </c>
      <c r="G8" s="74">
        <v>15614.138478125777</v>
      </c>
    </row>
    <row r="9" spans="1:7" ht="15" customHeight="1" x14ac:dyDescent="0.25">
      <c r="A9" s="5" t="s">
        <v>2</v>
      </c>
      <c r="B9" s="74">
        <v>13102.166749130203</v>
      </c>
      <c r="C9" s="74">
        <v>12832.740241009433</v>
      </c>
      <c r="D9" s="74">
        <v>12493.850731367169</v>
      </c>
      <c r="E9" s="74">
        <v>12112.983077010358</v>
      </c>
      <c r="F9" s="74">
        <v>12502.359166184131</v>
      </c>
      <c r="G9" s="74">
        <v>12527.279222279389</v>
      </c>
    </row>
    <row r="10" spans="1:7" ht="15" customHeight="1" x14ac:dyDescent="0.25">
      <c r="A10" s="5" t="s">
        <v>3</v>
      </c>
      <c r="B10" s="74">
        <v>12369.196341974055</v>
      </c>
      <c r="C10" s="74">
        <v>12709.441084217988</v>
      </c>
      <c r="D10" s="74">
        <v>12781.345195589834</v>
      </c>
      <c r="E10" s="74">
        <v>12575.056658503778</v>
      </c>
      <c r="F10" s="74">
        <v>12737.893331500271</v>
      </c>
      <c r="G10" s="74">
        <v>12801.287135197421</v>
      </c>
    </row>
    <row r="11" spans="1:7" ht="15" customHeight="1" x14ac:dyDescent="0.25">
      <c r="A11" s="5" t="s">
        <v>4</v>
      </c>
      <c r="B11" s="74">
        <v>15459.911248226595</v>
      </c>
      <c r="C11" s="74">
        <v>15532.183513398029</v>
      </c>
      <c r="D11" s="74">
        <v>15496.648488867837</v>
      </c>
      <c r="E11" s="74">
        <v>15469.409040456976</v>
      </c>
      <c r="F11" s="74">
        <v>15438.560724133797</v>
      </c>
      <c r="G11" s="74">
        <v>15945.134995085155</v>
      </c>
    </row>
    <row r="12" spans="1:7" ht="15" customHeight="1" x14ac:dyDescent="0.25">
      <c r="A12" s="5" t="s">
        <v>5</v>
      </c>
      <c r="B12" s="74">
        <v>12415.180826534723</v>
      </c>
      <c r="C12" s="74">
        <v>12593.346373216687</v>
      </c>
      <c r="D12" s="74">
        <v>12587.096062589595</v>
      </c>
      <c r="E12" s="74">
        <v>13010.505610650882</v>
      </c>
      <c r="F12" s="74">
        <v>13041.522067426095</v>
      </c>
      <c r="G12" s="74">
        <v>13159.216622849015</v>
      </c>
    </row>
    <row r="13" spans="1:7" ht="15" customHeight="1" x14ac:dyDescent="0.25">
      <c r="A13" s="5" t="s">
        <v>6</v>
      </c>
      <c r="B13" s="74">
        <v>12590.374678314321</v>
      </c>
      <c r="C13" s="74">
        <v>12694.257152632277</v>
      </c>
      <c r="D13" s="74">
        <v>12689.074408613098</v>
      </c>
      <c r="E13" s="74">
        <v>12421.470602308998</v>
      </c>
      <c r="F13" s="74">
        <v>12392.060895046003</v>
      </c>
      <c r="G13" s="74">
        <v>12822.810619832502</v>
      </c>
    </row>
    <row r="14" spans="1:7" ht="15" customHeight="1" x14ac:dyDescent="0.25">
      <c r="A14" s="5" t="s">
        <v>7</v>
      </c>
      <c r="B14" s="74">
        <v>11536.96136152594</v>
      </c>
      <c r="C14" s="74">
        <v>11606.507063139634</v>
      </c>
      <c r="D14" s="74">
        <v>11398.591520791622</v>
      </c>
      <c r="E14" s="74">
        <v>10708.294925610178</v>
      </c>
      <c r="F14" s="74">
        <v>10785.009287753855</v>
      </c>
      <c r="G14" s="74">
        <v>10868.718465340376</v>
      </c>
    </row>
    <row r="15" spans="1:7" ht="15" customHeight="1" x14ac:dyDescent="0.25">
      <c r="A15" s="5" t="s">
        <v>8</v>
      </c>
      <c r="B15" s="74">
        <v>19487.288251892205</v>
      </c>
      <c r="C15" s="74">
        <v>19468.338562339537</v>
      </c>
      <c r="D15" s="74">
        <v>19354.532739962797</v>
      </c>
      <c r="E15" s="74">
        <v>19169.096055778911</v>
      </c>
      <c r="F15" s="74">
        <v>18553.943397945368</v>
      </c>
      <c r="G15" s="74">
        <v>18752.694510344136</v>
      </c>
    </row>
    <row r="16" spans="1:7" ht="15" customHeight="1" x14ac:dyDescent="0.25">
      <c r="A16" s="5" t="s">
        <v>9</v>
      </c>
      <c r="B16" s="74">
        <v>15927.039539619424</v>
      </c>
      <c r="C16" s="74">
        <v>16027.283233992857</v>
      </c>
      <c r="D16" s="74">
        <v>15972.541431141004</v>
      </c>
      <c r="E16" s="74">
        <v>15744.803351044304</v>
      </c>
      <c r="F16" s="74">
        <v>15603.341288644386</v>
      </c>
      <c r="G16" s="74">
        <v>15678.020098276949</v>
      </c>
    </row>
    <row r="17" spans="1:7" ht="15" customHeight="1" x14ac:dyDescent="0.25">
      <c r="A17" s="5" t="s">
        <v>10</v>
      </c>
      <c r="B17" s="74">
        <v>21507.096395735727</v>
      </c>
      <c r="C17" s="74">
        <v>21717.291267695404</v>
      </c>
      <c r="D17" s="74">
        <v>21544.0744020286</v>
      </c>
      <c r="E17" s="74">
        <v>21265.425560917258</v>
      </c>
      <c r="F17" s="74">
        <v>21120.421347568041</v>
      </c>
      <c r="G17" s="74">
        <v>21856.767587710943</v>
      </c>
    </row>
    <row r="18" spans="1:7" ht="15" customHeight="1" x14ac:dyDescent="0.25">
      <c r="A18" s="5" t="s">
        <v>11</v>
      </c>
      <c r="B18" s="74">
        <v>17409.823257003893</v>
      </c>
      <c r="C18" s="74">
        <v>17562.555506306613</v>
      </c>
      <c r="D18" s="74">
        <v>17592.333084644593</v>
      </c>
      <c r="E18" s="74">
        <v>17186.751102742015</v>
      </c>
      <c r="F18" s="74">
        <v>16982.402897779517</v>
      </c>
      <c r="G18" s="74">
        <v>17886.104363622442</v>
      </c>
    </row>
    <row r="19" spans="1:7" x14ac:dyDescent="0.25">
      <c r="A19" s="5" t="s">
        <v>12</v>
      </c>
      <c r="B19" s="74">
        <v>14667.319809140339</v>
      </c>
      <c r="C19" s="74">
        <v>14972.505235508488</v>
      </c>
      <c r="D19" s="74">
        <v>14892.4609973018</v>
      </c>
      <c r="E19" s="74">
        <v>14887.856990331557</v>
      </c>
      <c r="F19" s="74">
        <v>14815.233371266484</v>
      </c>
      <c r="G19" s="74">
        <v>15084.812728271563</v>
      </c>
    </row>
    <row r="20" spans="1:7" ht="15" customHeight="1" x14ac:dyDescent="0.25">
      <c r="A20" s="5" t="s">
        <v>13</v>
      </c>
      <c r="B20" s="74">
        <v>11849.437597733368</v>
      </c>
      <c r="C20" s="74">
        <v>11873.720148983002</v>
      </c>
      <c r="D20" s="74">
        <v>11911.054772564914</v>
      </c>
      <c r="E20" s="74">
        <v>11697.883863172854</v>
      </c>
      <c r="F20" s="74">
        <v>11590.387961930106</v>
      </c>
      <c r="G20" s="74">
        <v>11999.52691494518</v>
      </c>
    </row>
    <row r="21" spans="1:7" ht="15" customHeight="1" x14ac:dyDescent="0.25">
      <c r="A21" s="5" t="s">
        <v>14</v>
      </c>
      <c r="B21" s="74">
        <v>12785.561031064144</v>
      </c>
      <c r="C21" s="74">
        <v>13263.4043336835</v>
      </c>
      <c r="D21" s="74">
        <v>13156.138180164791</v>
      </c>
      <c r="E21" s="74">
        <v>12927.130331051101</v>
      </c>
      <c r="F21" s="74">
        <v>12726.00667382089</v>
      </c>
      <c r="G21" s="74">
        <v>13277.57296474105</v>
      </c>
    </row>
    <row r="22" spans="1:7" ht="15" customHeight="1" x14ac:dyDescent="0.25">
      <c r="A22" s="5" t="s">
        <v>15</v>
      </c>
      <c r="B22" s="74">
        <v>11644.651873075087</v>
      </c>
      <c r="C22" s="74">
        <v>11647.664640568981</v>
      </c>
      <c r="D22" s="74">
        <v>11627.083693957398</v>
      </c>
      <c r="E22" s="74">
        <v>12245.75300847759</v>
      </c>
      <c r="F22" s="74">
        <v>11969.210856798323</v>
      </c>
      <c r="G22" s="74">
        <v>12433.769991714154</v>
      </c>
    </row>
    <row r="23" spans="1:7" ht="15" customHeight="1" x14ac:dyDescent="0.25">
      <c r="A23" s="5" t="s">
        <v>16</v>
      </c>
      <c r="B23" s="74">
        <v>9377.5484348428181</v>
      </c>
      <c r="C23" s="74">
        <v>9563.6869738472888</v>
      </c>
      <c r="D23" s="74">
        <v>9437.9276934747104</v>
      </c>
      <c r="E23" s="74">
        <v>9427.2536407784137</v>
      </c>
      <c r="F23" s="74">
        <v>9453.4195683474736</v>
      </c>
      <c r="G23" s="74">
        <v>9808.6547378190626</v>
      </c>
    </row>
    <row r="24" spans="1:7" ht="15" customHeight="1" x14ac:dyDescent="0.25">
      <c r="A24" s="5" t="s">
        <v>17</v>
      </c>
      <c r="B24" s="74">
        <v>10344.536445168047</v>
      </c>
      <c r="C24" s="74">
        <v>10473.754399727557</v>
      </c>
      <c r="D24" s="74">
        <v>10352.58782207191</v>
      </c>
      <c r="E24" s="74">
        <v>10203.995328226012</v>
      </c>
      <c r="F24" s="74">
        <v>10056.9265399785</v>
      </c>
      <c r="G24" s="74">
        <v>10415.586543347908</v>
      </c>
    </row>
    <row r="25" spans="1:7" ht="15" customHeight="1" x14ac:dyDescent="0.25">
      <c r="A25" s="5" t="s">
        <v>18</v>
      </c>
      <c r="B25" s="74">
        <v>10757.082312173383</v>
      </c>
      <c r="C25" s="74">
        <v>10932.589149053676</v>
      </c>
      <c r="D25" s="74">
        <v>10808.517592458707</v>
      </c>
      <c r="E25" s="74">
        <v>10832.880283516528</v>
      </c>
      <c r="F25" s="74">
        <v>10722.435539352849</v>
      </c>
      <c r="G25" s="74">
        <v>11277.873504791969</v>
      </c>
    </row>
    <row r="26" spans="1:7" ht="15" customHeight="1" x14ac:dyDescent="0.25">
      <c r="A26" s="5" t="s">
        <v>19</v>
      </c>
      <c r="B26" s="74">
        <v>12199.7196122244</v>
      </c>
      <c r="C26" s="74">
        <v>12249.861332188038</v>
      </c>
      <c r="D26" s="74">
        <v>12105.388194432722</v>
      </c>
      <c r="E26" s="74">
        <v>11985.195675039327</v>
      </c>
      <c r="F26" s="74">
        <v>11618.3981609866</v>
      </c>
      <c r="G26" s="74">
        <v>12647.253109540559</v>
      </c>
    </row>
    <row r="27" spans="1:7" ht="15" customHeight="1" x14ac:dyDescent="0.25">
      <c r="A27" s="5" t="s">
        <v>20</v>
      </c>
      <c r="B27" s="74">
        <v>10498.337135200582</v>
      </c>
      <c r="C27" s="74">
        <v>10630.002481884734</v>
      </c>
      <c r="D27" s="74">
        <v>10535.235422237854</v>
      </c>
      <c r="E27" s="74">
        <v>10394.728720990115</v>
      </c>
      <c r="F27" s="74">
        <v>10249.031310892578</v>
      </c>
      <c r="G27" s="74">
        <v>10619.252504068474</v>
      </c>
    </row>
    <row r="28" spans="1:7" ht="15" customHeight="1" x14ac:dyDescent="0.25">
      <c r="A28" s="6" t="s">
        <v>21</v>
      </c>
      <c r="B28" s="75">
        <v>15361.279471310585</v>
      </c>
      <c r="C28" s="75">
        <v>15342.64046795936</v>
      </c>
      <c r="D28" s="75">
        <v>15257.578250138333</v>
      </c>
      <c r="E28" s="75">
        <v>14962.421976441075</v>
      </c>
      <c r="F28" s="75">
        <v>14781.273634815025</v>
      </c>
      <c r="G28" s="75">
        <v>15412.663336558138</v>
      </c>
    </row>
    <row r="30" spans="1:7" x14ac:dyDescent="0.25">
      <c r="A30" s="137" t="s">
        <v>72</v>
      </c>
      <c r="B30" s="138">
        <f t="shared" ref="B30:E30" si="0">QUARTILE(B$8:B$28,1)</f>
        <v>11644.651873075087</v>
      </c>
      <c r="C30" s="138">
        <f t="shared" si="0"/>
        <v>11647.664640568981</v>
      </c>
      <c r="D30" s="138">
        <f t="shared" si="0"/>
        <v>11627.083693957398</v>
      </c>
      <c r="E30" s="138">
        <f t="shared" si="0"/>
        <v>11697.883863172854</v>
      </c>
      <c r="F30" s="138">
        <f>QUARTILE(F$8:F$28,1)</f>
        <v>11590.387961930106</v>
      </c>
      <c r="G30" s="138">
        <f>QUARTILE(G$8:G$28,1)</f>
        <v>11999.52691494518</v>
      </c>
    </row>
    <row r="31" spans="1:7" x14ac:dyDescent="0.25">
      <c r="A31" s="137" t="s">
        <v>73</v>
      </c>
      <c r="B31" s="138">
        <f t="shared" ref="B31:G31" si="1">MEDIAN(B$8:B$28)</f>
        <v>12590.374678314321</v>
      </c>
      <c r="C31" s="138">
        <f t="shared" si="1"/>
        <v>12709.441084217988</v>
      </c>
      <c r="D31" s="138">
        <f t="shared" si="1"/>
        <v>12689.074408613098</v>
      </c>
      <c r="E31" s="138">
        <f t="shared" si="1"/>
        <v>12575.056658503778</v>
      </c>
      <c r="F31" s="138">
        <f t="shared" si="1"/>
        <v>12726.00667382089</v>
      </c>
      <c r="G31" s="138">
        <f t="shared" si="1"/>
        <v>12822.810619832502</v>
      </c>
    </row>
    <row r="32" spans="1:7" x14ac:dyDescent="0.25">
      <c r="A32" s="137" t="s">
        <v>74</v>
      </c>
      <c r="B32" s="138">
        <f t="shared" ref="B32:G32" si="2">QUARTILE(B$8:B$28,3)</f>
        <v>15459.911248226595</v>
      </c>
      <c r="C32" s="138">
        <f t="shared" si="2"/>
        <v>15532.183513398029</v>
      </c>
      <c r="D32" s="138">
        <f t="shared" si="2"/>
        <v>15496.648488867837</v>
      </c>
      <c r="E32" s="138">
        <f t="shared" si="2"/>
        <v>15469.409040456976</v>
      </c>
      <c r="F32" s="138">
        <f t="shared" si="2"/>
        <v>15438.560724133797</v>
      </c>
      <c r="G32" s="138">
        <f t="shared" si="2"/>
        <v>15614.138478125777</v>
      </c>
    </row>
    <row r="33" spans="1:7" x14ac:dyDescent="0.25">
      <c r="A33" s="137" t="s">
        <v>75</v>
      </c>
      <c r="B33" s="138">
        <f t="shared" ref="B33:G33" si="3">AVERAGE(B$8:B$28)</f>
        <v>13720.428001284457</v>
      </c>
      <c r="C33" s="138">
        <f t="shared" si="3"/>
        <v>13827.625875335314</v>
      </c>
      <c r="D33" s="138">
        <f t="shared" si="3"/>
        <v>13752.792799189567</v>
      </c>
      <c r="E33" s="138">
        <f t="shared" si="3"/>
        <v>13572.393139784441</v>
      </c>
      <c r="F33" s="138">
        <f t="shared" si="3"/>
        <v>13460.676249473388</v>
      </c>
      <c r="G33" s="138">
        <f t="shared" si="3"/>
        <v>13851.863734974393</v>
      </c>
    </row>
    <row r="34" spans="1:7" x14ac:dyDescent="0.25">
      <c r="A34" s="137" t="s">
        <v>76</v>
      </c>
      <c r="B34" s="138">
        <f t="shared" ref="B34:G34" si="4">_xlfn.STDEV.S(B$8:B$28)</f>
        <v>3154.9919296276671</v>
      </c>
      <c r="C34" s="138">
        <f t="shared" si="4"/>
        <v>3137.9245266756147</v>
      </c>
      <c r="D34" s="138">
        <f t="shared" si="4"/>
        <v>3150.194259401675</v>
      </c>
      <c r="E34" s="138">
        <f t="shared" si="4"/>
        <v>3064.1632859285924</v>
      </c>
      <c r="F34" s="138">
        <f t="shared" si="4"/>
        <v>2986.8685328757242</v>
      </c>
      <c r="G34" s="138">
        <f t="shared" si="4"/>
        <v>3040.5600513894483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5:G34"/>
  <sheetViews>
    <sheetView zoomScaleNormal="100" workbookViewId="0">
      <selection activeCell="K28" sqref="K28:K29"/>
    </sheetView>
  </sheetViews>
  <sheetFormatPr defaultRowHeight="15" x14ac:dyDescent="0.25"/>
  <cols>
    <col min="1" max="1" width="23.5703125" bestFit="1" customWidth="1"/>
    <col min="2" max="7" width="12" bestFit="1" customWidth="1"/>
  </cols>
  <sheetData>
    <row r="5" spans="1:7" ht="17.25" customHeight="1" x14ac:dyDescent="0.25">
      <c r="A5" s="142" t="s">
        <v>53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74">
        <v>26946.481493086321</v>
      </c>
      <c r="C8" s="74">
        <v>22975.981005007066</v>
      </c>
      <c r="D8" s="74">
        <v>20615.956609721605</v>
      </c>
      <c r="E8" s="74">
        <v>12249.746886757986</v>
      </c>
      <c r="F8" s="74">
        <v>7144.9740562887155</v>
      </c>
      <c r="G8" s="74">
        <v>4784.9322093162828</v>
      </c>
    </row>
    <row r="9" spans="1:7" ht="15" customHeight="1" x14ac:dyDescent="0.25">
      <c r="A9" s="5" t="s">
        <v>2</v>
      </c>
      <c r="B9" s="74">
        <v>23825.581839172533</v>
      </c>
      <c r="C9" s="74">
        <v>20660.782689564399</v>
      </c>
      <c r="D9" s="74">
        <v>18972.020570196997</v>
      </c>
      <c r="E9" s="74">
        <v>16733.74986090112</v>
      </c>
      <c r="F9" s="74">
        <v>11590.1728407843</v>
      </c>
      <c r="G9" s="74">
        <v>7800.7949041860602</v>
      </c>
    </row>
    <row r="10" spans="1:7" ht="15" customHeight="1" x14ac:dyDescent="0.25">
      <c r="A10" s="5" t="s">
        <v>3</v>
      </c>
      <c r="B10" s="74">
        <v>22703.420381323656</v>
      </c>
      <c r="C10" s="74">
        <v>23359.095267011238</v>
      </c>
      <c r="D10" s="74">
        <v>21706.979506704567</v>
      </c>
      <c r="E10" s="74">
        <v>14279.361564076524</v>
      </c>
      <c r="F10" s="74">
        <v>9118.9392614449134</v>
      </c>
      <c r="G10" s="74">
        <v>6587.3095482337812</v>
      </c>
    </row>
    <row r="11" spans="1:7" ht="15" customHeight="1" x14ac:dyDescent="0.25">
      <c r="A11" s="5" t="s">
        <v>4</v>
      </c>
      <c r="B11" s="74">
        <v>12361.709148363088</v>
      </c>
      <c r="C11" s="74">
        <v>12530.882545931756</v>
      </c>
      <c r="D11" s="74">
        <v>12096.041288488861</v>
      </c>
      <c r="E11" s="74">
        <v>11032.164547477496</v>
      </c>
      <c r="F11" s="74">
        <v>9100.874132588322</v>
      </c>
      <c r="G11" s="74">
        <v>7707.3032269207961</v>
      </c>
    </row>
    <row r="12" spans="1:7" ht="15" customHeight="1" x14ac:dyDescent="0.25">
      <c r="A12" s="5" t="s">
        <v>5</v>
      </c>
      <c r="B12" s="74">
        <v>23696.264373688966</v>
      </c>
      <c r="C12" s="74">
        <v>24326.864375310983</v>
      </c>
      <c r="D12" s="74">
        <v>23877.571837643416</v>
      </c>
      <c r="E12" s="74">
        <v>19336.176940221547</v>
      </c>
      <c r="F12" s="74">
        <v>14372.953346750493</v>
      </c>
      <c r="G12" s="74">
        <v>9722.7466837787051</v>
      </c>
    </row>
    <row r="13" spans="1:7" ht="15" customHeight="1" x14ac:dyDescent="0.25">
      <c r="A13" s="5" t="s">
        <v>6</v>
      </c>
      <c r="B13" s="74">
        <v>22905.336452414307</v>
      </c>
      <c r="C13" s="74">
        <v>20394.222208365962</v>
      </c>
      <c r="D13" s="74">
        <v>17972.879839642399</v>
      </c>
      <c r="E13" s="74">
        <v>13370.529037354148</v>
      </c>
      <c r="F13" s="74">
        <v>8879.5265798798773</v>
      </c>
      <c r="G13" s="74">
        <v>6367.1768672753924</v>
      </c>
    </row>
    <row r="14" spans="1:7" ht="15" customHeight="1" x14ac:dyDescent="0.25">
      <c r="A14" s="5" t="s">
        <v>7</v>
      </c>
      <c r="B14" s="74">
        <v>24524.198930903422</v>
      </c>
      <c r="C14" s="74">
        <v>24456.470220187355</v>
      </c>
      <c r="D14" s="74">
        <v>23076.915431685375</v>
      </c>
      <c r="E14" s="74">
        <v>18393.901054994156</v>
      </c>
      <c r="F14" s="74">
        <v>13712.947918895345</v>
      </c>
      <c r="G14" s="74">
        <v>8940.7130646749829</v>
      </c>
    </row>
    <row r="15" spans="1:7" ht="15" customHeight="1" x14ac:dyDescent="0.25">
      <c r="A15" s="5" t="s">
        <v>8</v>
      </c>
      <c r="B15" s="74">
        <v>32884.141031524749</v>
      </c>
      <c r="C15" s="74">
        <v>31178.912609475334</v>
      </c>
      <c r="D15" s="74">
        <v>29829.610881571429</v>
      </c>
      <c r="E15" s="74">
        <v>22844.782005856548</v>
      </c>
      <c r="F15" s="74">
        <v>16345.388384535554</v>
      </c>
      <c r="G15" s="74">
        <v>12036.031438413305</v>
      </c>
    </row>
    <row r="16" spans="1:7" ht="15" customHeight="1" x14ac:dyDescent="0.25">
      <c r="A16" s="5" t="s">
        <v>9</v>
      </c>
      <c r="B16" s="74">
        <v>22455.281854507499</v>
      </c>
      <c r="C16" s="74">
        <v>20208.129315028367</v>
      </c>
      <c r="D16" s="74">
        <v>18549.727547478116</v>
      </c>
      <c r="E16" s="74">
        <v>15561.904898325523</v>
      </c>
      <c r="F16" s="74">
        <v>11590.674311987283</v>
      </c>
      <c r="G16" s="74">
        <v>8168.0032567187372</v>
      </c>
    </row>
    <row r="17" spans="1:7" ht="15" customHeight="1" x14ac:dyDescent="0.25">
      <c r="A17" s="5" t="s">
        <v>10</v>
      </c>
      <c r="B17" s="74">
        <v>23095.172577808262</v>
      </c>
      <c r="C17" s="74">
        <v>22254.729968734264</v>
      </c>
      <c r="D17" s="74">
        <v>20020.405242966997</v>
      </c>
      <c r="E17" s="74">
        <v>13233.589924842629</v>
      </c>
      <c r="F17" s="74">
        <v>7725.8190168758856</v>
      </c>
      <c r="G17" s="74">
        <v>5269.7294167725331</v>
      </c>
    </row>
    <row r="18" spans="1:7" ht="15" customHeight="1" x14ac:dyDescent="0.25">
      <c r="A18" s="5" t="s">
        <v>11</v>
      </c>
      <c r="B18" s="74">
        <v>29906.279992504358</v>
      </c>
      <c r="C18" s="74">
        <v>28617.553751344349</v>
      </c>
      <c r="D18" s="74">
        <v>27688.492109784751</v>
      </c>
      <c r="E18" s="74">
        <v>22284.803980725956</v>
      </c>
      <c r="F18" s="74">
        <v>16062.348936730099</v>
      </c>
      <c r="G18" s="74">
        <v>11446.317984336876</v>
      </c>
    </row>
    <row r="19" spans="1:7" x14ac:dyDescent="0.25">
      <c r="A19" s="5" t="s">
        <v>12</v>
      </c>
      <c r="B19" s="74">
        <v>27873.569478776397</v>
      </c>
      <c r="C19" s="74">
        <v>27424.499448979408</v>
      </c>
      <c r="D19" s="74">
        <v>25407.029788745283</v>
      </c>
      <c r="E19" s="74">
        <v>19095.97007353447</v>
      </c>
      <c r="F19" s="74">
        <v>13671.447907191572</v>
      </c>
      <c r="G19" s="74">
        <v>8615.0929487026915</v>
      </c>
    </row>
    <row r="20" spans="1:7" ht="15" customHeight="1" x14ac:dyDescent="0.25">
      <c r="A20" s="5" t="s">
        <v>13</v>
      </c>
      <c r="B20" s="74">
        <v>30130.314631707515</v>
      </c>
      <c r="C20" s="74">
        <v>25343.997121796674</v>
      </c>
      <c r="D20" s="74">
        <v>25002.265846297338</v>
      </c>
      <c r="E20" s="74">
        <v>21967.079667334103</v>
      </c>
      <c r="F20" s="74">
        <v>17355.502035889273</v>
      </c>
      <c r="G20" s="74">
        <v>12880.250300114669</v>
      </c>
    </row>
    <row r="21" spans="1:7" ht="15" customHeight="1" x14ac:dyDescent="0.25">
      <c r="A21" s="5" t="s">
        <v>14</v>
      </c>
      <c r="B21" s="74">
        <v>26653.999900490991</v>
      </c>
      <c r="C21" s="74">
        <v>23897.739196988168</v>
      </c>
      <c r="D21" s="74">
        <v>23211.337929859896</v>
      </c>
      <c r="E21" s="74">
        <v>20635.625276818806</v>
      </c>
      <c r="F21" s="74">
        <v>16609.830045105904</v>
      </c>
      <c r="G21" s="74">
        <v>12726.25578799188</v>
      </c>
    </row>
    <row r="22" spans="1:7" ht="15" customHeight="1" x14ac:dyDescent="0.25">
      <c r="A22" s="5" t="s">
        <v>15</v>
      </c>
      <c r="B22" s="74">
        <v>30248.132661596599</v>
      </c>
      <c r="C22" s="74">
        <v>22129.247863578232</v>
      </c>
      <c r="D22" s="74">
        <v>22431.759067466697</v>
      </c>
      <c r="E22" s="74">
        <v>17453.497678466843</v>
      </c>
      <c r="F22" s="74">
        <v>13680.165174057725</v>
      </c>
      <c r="G22" s="74">
        <v>10633.275166846361</v>
      </c>
    </row>
    <row r="23" spans="1:7" ht="15" customHeight="1" x14ac:dyDescent="0.25">
      <c r="A23" s="5" t="s">
        <v>16</v>
      </c>
      <c r="B23" s="74">
        <v>29896.606346086497</v>
      </c>
      <c r="C23" s="74">
        <v>29651.663471530828</v>
      </c>
      <c r="D23" s="74">
        <v>29042.356421812019</v>
      </c>
      <c r="E23" s="74">
        <v>26550.52626563076</v>
      </c>
      <c r="F23" s="74">
        <v>21720.684391433781</v>
      </c>
      <c r="G23" s="74">
        <v>16982.592406680276</v>
      </c>
    </row>
    <row r="24" spans="1:7" ht="15" customHeight="1" x14ac:dyDescent="0.25">
      <c r="A24" s="5" t="s">
        <v>17</v>
      </c>
      <c r="B24" s="74">
        <v>29458.473910554534</v>
      </c>
      <c r="C24" s="74">
        <v>28072.159990629665</v>
      </c>
      <c r="D24" s="74">
        <v>26306.896504705022</v>
      </c>
      <c r="E24" s="74">
        <v>21145.207425448065</v>
      </c>
      <c r="F24" s="74">
        <v>16084.535554590617</v>
      </c>
      <c r="G24" s="74">
        <v>11730.797912179813</v>
      </c>
    </row>
    <row r="25" spans="1:7" ht="15" customHeight="1" x14ac:dyDescent="0.25">
      <c r="A25" s="5" t="s">
        <v>18</v>
      </c>
      <c r="B25" s="74">
        <v>26964.177035144174</v>
      </c>
      <c r="C25" s="74">
        <v>24596.304857415857</v>
      </c>
      <c r="D25" s="74">
        <v>24521.359910988544</v>
      </c>
      <c r="E25" s="74">
        <v>22342.29612940134</v>
      </c>
      <c r="F25" s="74">
        <v>19552.41473598652</v>
      </c>
      <c r="G25" s="74">
        <v>15653.43318681058</v>
      </c>
    </row>
    <row r="26" spans="1:7" ht="15" customHeight="1" x14ac:dyDescent="0.25">
      <c r="A26" s="5" t="s">
        <v>19</v>
      </c>
      <c r="B26" s="74">
        <v>31485.290438417102</v>
      </c>
      <c r="C26" s="74">
        <v>27121.351311466729</v>
      </c>
      <c r="D26" s="74">
        <v>26620.771620601576</v>
      </c>
      <c r="E26" s="74">
        <v>24449.749817015756</v>
      </c>
      <c r="F26" s="74">
        <v>20961.924061564489</v>
      </c>
      <c r="G26" s="74">
        <v>16510.014885822737</v>
      </c>
    </row>
    <row r="27" spans="1:7" ht="15" customHeight="1" x14ac:dyDescent="0.25">
      <c r="A27" s="5" t="s">
        <v>20</v>
      </c>
      <c r="B27" s="74">
        <v>31049.448920739407</v>
      </c>
      <c r="C27" s="74">
        <v>29372.018984539351</v>
      </c>
      <c r="D27" s="74">
        <v>26700.393414427617</v>
      </c>
      <c r="E27" s="74">
        <v>20142.446035533569</v>
      </c>
      <c r="F27" s="74">
        <v>15106.879426251491</v>
      </c>
      <c r="G27" s="74">
        <v>9589.5847858917114</v>
      </c>
    </row>
    <row r="28" spans="1:7" ht="15" customHeight="1" x14ac:dyDescent="0.25">
      <c r="A28" s="6" t="s">
        <v>21</v>
      </c>
      <c r="B28" s="75">
        <v>36162.683377378809</v>
      </c>
      <c r="C28" s="75">
        <v>30927.151255039702</v>
      </c>
      <c r="D28" s="75">
        <v>27532.416574443505</v>
      </c>
      <c r="E28" s="75">
        <v>23153.154212379803</v>
      </c>
      <c r="F28" s="75">
        <v>17725.163019191983</v>
      </c>
      <c r="G28" s="75">
        <v>12132.288042622922</v>
      </c>
    </row>
    <row r="30" spans="1:7" x14ac:dyDescent="0.25">
      <c r="A30" s="137" t="s">
        <v>72</v>
      </c>
      <c r="B30" s="138">
        <f t="shared" ref="B30:E30" si="0">QUARTILE(B$8:B$28,1)</f>
        <v>23696.264373688966</v>
      </c>
      <c r="C30" s="138">
        <f t="shared" si="0"/>
        <v>22254.729968734264</v>
      </c>
      <c r="D30" s="138">
        <f t="shared" si="0"/>
        <v>20615.956609721605</v>
      </c>
      <c r="E30" s="138">
        <f t="shared" si="0"/>
        <v>15561.904898325523</v>
      </c>
      <c r="F30" s="138">
        <f>QUARTILE(F$8:F$28,1)</f>
        <v>11590.1728407843</v>
      </c>
      <c r="G30" s="138">
        <f>QUARTILE(G$8:G$28,1)</f>
        <v>7800.7949041860602</v>
      </c>
    </row>
    <row r="31" spans="1:7" x14ac:dyDescent="0.25">
      <c r="A31" s="137" t="s">
        <v>73</v>
      </c>
      <c r="B31" s="138">
        <f t="shared" ref="B31:G31" si="1">MEDIAN(B$8:B$28)</f>
        <v>26964.177035144174</v>
      </c>
      <c r="C31" s="138">
        <f t="shared" si="1"/>
        <v>24456.470220187355</v>
      </c>
      <c r="D31" s="138">
        <f t="shared" si="1"/>
        <v>23877.571837643416</v>
      </c>
      <c r="E31" s="138">
        <f t="shared" si="1"/>
        <v>19336.176940221547</v>
      </c>
      <c r="F31" s="138">
        <f t="shared" si="1"/>
        <v>14372.953346750493</v>
      </c>
      <c r="G31" s="138">
        <f t="shared" si="1"/>
        <v>9722.7466837787051</v>
      </c>
    </row>
    <row r="32" spans="1:7" x14ac:dyDescent="0.25">
      <c r="A32" s="137" t="s">
        <v>74</v>
      </c>
      <c r="B32" s="138">
        <f t="shared" ref="B32:G32" si="2">QUARTILE(B$8:B$28,3)</f>
        <v>30130.314631707515</v>
      </c>
      <c r="C32" s="138">
        <f t="shared" si="2"/>
        <v>28072.159990629665</v>
      </c>
      <c r="D32" s="138">
        <f t="shared" si="2"/>
        <v>26620.771620601576</v>
      </c>
      <c r="E32" s="138">
        <f t="shared" si="2"/>
        <v>22284.803980725956</v>
      </c>
      <c r="F32" s="138">
        <f t="shared" si="2"/>
        <v>16609.830045105904</v>
      </c>
      <c r="G32" s="138">
        <f t="shared" si="2"/>
        <v>12132.288042622922</v>
      </c>
    </row>
    <row r="33" spans="1:7" x14ac:dyDescent="0.25">
      <c r="A33" s="137" t="s">
        <v>75</v>
      </c>
      <c r="B33" s="138">
        <f t="shared" ref="B33:G33" si="3">AVERAGE(B$8:B$28)</f>
        <v>26915.550703628054</v>
      </c>
      <c r="C33" s="138">
        <f t="shared" si="3"/>
        <v>24738.083688472649</v>
      </c>
      <c r="D33" s="138">
        <f t="shared" si="3"/>
        <v>23389.675616439621</v>
      </c>
      <c r="E33" s="138">
        <f t="shared" si="3"/>
        <v>18869.345870623678</v>
      </c>
      <c r="F33" s="138">
        <f t="shared" si="3"/>
        <v>14195.865006572581</v>
      </c>
      <c r="G33" s="138">
        <f t="shared" si="3"/>
        <v>10299.26876306148</v>
      </c>
    </row>
    <row r="34" spans="1:7" x14ac:dyDescent="0.25">
      <c r="A34" s="137" t="s">
        <v>76</v>
      </c>
      <c r="B34" s="138">
        <f t="shared" ref="B34:G34" si="4">_xlfn.STDEV.S(B$8:B$28)</f>
        <v>5057.6222091405098</v>
      </c>
      <c r="C34" s="138">
        <f t="shared" si="4"/>
        <v>4409.1942013786093</v>
      </c>
      <c r="D34" s="138">
        <f t="shared" si="4"/>
        <v>4300.7001801796869</v>
      </c>
      <c r="E34" s="138">
        <f t="shared" si="4"/>
        <v>4323.4615821046691</v>
      </c>
      <c r="F34" s="138">
        <f t="shared" si="4"/>
        <v>4229.7700888195541</v>
      </c>
      <c r="G34" s="138">
        <f t="shared" si="4"/>
        <v>3480.4964794973898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5:G34"/>
  <sheetViews>
    <sheetView zoomScaleNormal="100" workbookViewId="0">
      <selection activeCell="K28" sqref="K28:K29"/>
    </sheetView>
  </sheetViews>
  <sheetFormatPr defaultRowHeight="15" x14ac:dyDescent="0.25"/>
  <cols>
    <col min="1" max="1" width="23.5703125" bestFit="1" customWidth="1"/>
    <col min="2" max="7" width="12" bestFit="1" customWidth="1"/>
  </cols>
  <sheetData>
    <row r="5" spans="1:7" x14ac:dyDescent="0.25">
      <c r="A5" s="142" t="s">
        <v>52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74">
        <v>14448.821886879161</v>
      </c>
      <c r="C8" s="74">
        <v>14193.332264851704</v>
      </c>
      <c r="D8" s="74">
        <v>13534.406568758406</v>
      </c>
      <c r="E8" s="74">
        <v>15791.360132425054</v>
      </c>
      <c r="F8" s="74">
        <v>11913.824134188317</v>
      </c>
      <c r="G8" s="74">
        <v>11369.153304034568</v>
      </c>
    </row>
    <row r="9" spans="1:7" ht="15" customHeight="1" x14ac:dyDescent="0.25">
      <c r="A9" s="5" t="s">
        <v>2</v>
      </c>
      <c r="B9" s="74">
        <v>12452.434245144468</v>
      </c>
      <c r="C9" s="74">
        <v>11824.026859390147</v>
      </c>
      <c r="D9" s="74">
        <v>11094.657770875263</v>
      </c>
      <c r="E9" s="74">
        <v>12112.983077010358</v>
      </c>
      <c r="F9" s="74">
        <v>12392.650638293502</v>
      </c>
      <c r="G9" s="74">
        <v>11787.350525860827</v>
      </c>
    </row>
    <row r="10" spans="1:7" ht="15" customHeight="1" x14ac:dyDescent="0.25">
      <c r="A10" s="5" t="s">
        <v>3</v>
      </c>
      <c r="B10" s="74">
        <v>12068.114930844238</v>
      </c>
      <c r="C10" s="74">
        <v>12107.04573614211</v>
      </c>
      <c r="D10" s="74">
        <v>11509.979117714989</v>
      </c>
      <c r="E10" s="74">
        <v>12575.056658503778</v>
      </c>
      <c r="F10" s="74">
        <v>10177.978711751435</v>
      </c>
      <c r="G10" s="74">
        <v>9720.6494633512575</v>
      </c>
    </row>
    <row r="11" spans="1:7" ht="15" customHeight="1" x14ac:dyDescent="0.25">
      <c r="A11" s="5" t="s">
        <v>4</v>
      </c>
      <c r="B11" s="74">
        <v>10802.845508945249</v>
      </c>
      <c r="C11" s="74">
        <v>10399.21717634133</v>
      </c>
      <c r="D11" s="74">
        <v>9528.9133112269064</v>
      </c>
      <c r="E11" s="74">
        <v>15469.409040456976</v>
      </c>
      <c r="F11" s="74">
        <v>9748.4888099308373</v>
      </c>
      <c r="G11" s="74">
        <v>9152.9643178197293</v>
      </c>
    </row>
    <row r="12" spans="1:7" ht="15" customHeight="1" x14ac:dyDescent="0.25">
      <c r="A12" s="5" t="s">
        <v>5</v>
      </c>
      <c r="B12" s="74">
        <v>11363.029822211238</v>
      </c>
      <c r="C12" s="74">
        <v>11210.937906142548</v>
      </c>
      <c r="D12" s="74">
        <v>10405.728489455416</v>
      </c>
      <c r="E12" s="74">
        <v>13010.505610650882</v>
      </c>
      <c r="F12" s="74">
        <v>10726.882759870707</v>
      </c>
      <c r="G12" s="74">
        <v>9657.4694259060416</v>
      </c>
    </row>
    <row r="13" spans="1:7" ht="15" customHeight="1" x14ac:dyDescent="0.25">
      <c r="A13" s="5" t="s">
        <v>6</v>
      </c>
      <c r="B13" s="74">
        <v>10860.526582956316</v>
      </c>
      <c r="C13" s="74">
        <v>10590.179293897194</v>
      </c>
      <c r="D13" s="74">
        <v>9990.0963030452167</v>
      </c>
      <c r="E13" s="74">
        <v>12421.470602308998</v>
      </c>
      <c r="F13" s="74">
        <v>9490.4517076900775</v>
      </c>
      <c r="G13" s="74">
        <v>8732.980599962737</v>
      </c>
    </row>
    <row r="14" spans="1:7" ht="15" customHeight="1" x14ac:dyDescent="0.25">
      <c r="A14" s="5" t="s">
        <v>7</v>
      </c>
      <c r="B14" s="74">
        <v>13191.859274920611</v>
      </c>
      <c r="C14" s="74">
        <v>12996.825610573196</v>
      </c>
      <c r="D14" s="74">
        <v>12127.663635361461</v>
      </c>
      <c r="E14" s="74">
        <v>10708.294925610178</v>
      </c>
      <c r="F14" s="74">
        <v>11078.405208055336</v>
      </c>
      <c r="G14" s="74">
        <v>12027.362655919638</v>
      </c>
    </row>
    <row r="15" spans="1:7" ht="15" customHeight="1" x14ac:dyDescent="0.25">
      <c r="A15" s="5" t="s">
        <v>8</v>
      </c>
      <c r="B15" s="74">
        <v>15674.146575577017</v>
      </c>
      <c r="C15" s="74">
        <v>15159.648554564696</v>
      </c>
      <c r="D15" s="74">
        <v>14062.470254935673</v>
      </c>
      <c r="E15" s="74">
        <v>19169.096055778911</v>
      </c>
      <c r="F15" s="74">
        <v>11713.759479956663</v>
      </c>
      <c r="G15" s="74">
        <v>11314.319141987347</v>
      </c>
    </row>
    <row r="16" spans="1:7" ht="15" customHeight="1" x14ac:dyDescent="0.25">
      <c r="A16" s="5" t="s">
        <v>9</v>
      </c>
      <c r="B16" s="74">
        <v>11572.297761809077</v>
      </c>
      <c r="C16" s="74">
        <v>11345.246098927788</v>
      </c>
      <c r="D16" s="74">
        <v>10849.241201097149</v>
      </c>
      <c r="E16" s="74">
        <v>15744.803351044304</v>
      </c>
      <c r="F16" s="74">
        <v>9646.9940615733722</v>
      </c>
      <c r="G16" s="74">
        <v>9262.7418296969408</v>
      </c>
    </row>
    <row r="17" spans="1:7" ht="15" customHeight="1" x14ac:dyDescent="0.25">
      <c r="A17" s="5" t="s">
        <v>10</v>
      </c>
      <c r="B17" s="74">
        <v>10904.145339250796</v>
      </c>
      <c r="C17" s="74">
        <v>10856.32009303029</v>
      </c>
      <c r="D17" s="74">
        <v>10304.125965221003</v>
      </c>
      <c r="E17" s="74">
        <v>21265.425560917258</v>
      </c>
      <c r="F17" s="74">
        <v>8126.9832673010624</v>
      </c>
      <c r="G17" s="74">
        <v>7783.6801346601487</v>
      </c>
    </row>
    <row r="18" spans="1:7" ht="15" customHeight="1" x14ac:dyDescent="0.25">
      <c r="A18" s="5" t="s">
        <v>11</v>
      </c>
      <c r="B18" s="74">
        <v>11144.799990125463</v>
      </c>
      <c r="C18" s="74">
        <v>11142.790929995006</v>
      </c>
      <c r="D18" s="74">
        <v>10891.14668113583</v>
      </c>
      <c r="E18" s="74">
        <v>17186.751102742015</v>
      </c>
      <c r="F18" s="74">
        <v>10958.001796423485</v>
      </c>
      <c r="G18" s="74">
        <v>10579.786093442492</v>
      </c>
    </row>
    <row r="19" spans="1:7" x14ac:dyDescent="0.25">
      <c r="A19" s="5" t="s">
        <v>12</v>
      </c>
      <c r="B19" s="74">
        <v>14703.921355243589</v>
      </c>
      <c r="C19" s="74">
        <v>14595.781685310345</v>
      </c>
      <c r="D19" s="74">
        <v>13750.235188049248</v>
      </c>
      <c r="E19" s="74">
        <v>14887.856990331557</v>
      </c>
      <c r="F19" s="74">
        <v>12262.738883778686</v>
      </c>
      <c r="G19" s="74">
        <v>11977.861691100252</v>
      </c>
    </row>
    <row r="20" spans="1:7" ht="15" customHeight="1" x14ac:dyDescent="0.25">
      <c r="A20" s="5" t="s">
        <v>13</v>
      </c>
      <c r="B20" s="74">
        <v>14382.163658076322</v>
      </c>
      <c r="C20" s="74">
        <v>14099.887354012903</v>
      </c>
      <c r="D20" s="74">
        <v>13556.760713165837</v>
      </c>
      <c r="E20" s="74">
        <v>11697.883863172854</v>
      </c>
      <c r="F20" s="74">
        <v>11689.263051612481</v>
      </c>
      <c r="G20" s="74">
        <v>11590.52209114443</v>
      </c>
    </row>
    <row r="21" spans="1:7" ht="15" customHeight="1" x14ac:dyDescent="0.25">
      <c r="A21" s="5" t="s">
        <v>14</v>
      </c>
      <c r="B21" s="74">
        <v>12667.823082020304</v>
      </c>
      <c r="C21" s="74">
        <v>12927.220103354366</v>
      </c>
      <c r="D21" s="74">
        <v>12420.566972527287</v>
      </c>
      <c r="E21" s="74">
        <v>12927.130331051101</v>
      </c>
      <c r="F21" s="74">
        <v>10977.89231308803</v>
      </c>
      <c r="G21" s="74">
        <v>11138.362568308756</v>
      </c>
    </row>
    <row r="22" spans="1:7" ht="15" customHeight="1" x14ac:dyDescent="0.25">
      <c r="A22" s="5" t="s">
        <v>15</v>
      </c>
      <c r="B22" s="74">
        <v>15661.404301550829</v>
      </c>
      <c r="C22" s="74">
        <v>15367.98636813132</v>
      </c>
      <c r="D22" s="74">
        <v>14843.422703270415</v>
      </c>
      <c r="E22" s="74">
        <v>12245.75300847759</v>
      </c>
      <c r="F22" s="74">
        <v>14072.887551064287</v>
      </c>
      <c r="G22" s="74">
        <v>13015.109248947938</v>
      </c>
    </row>
    <row r="23" spans="1:7" ht="15" customHeight="1" x14ac:dyDescent="0.25">
      <c r="A23" s="5" t="s">
        <v>16</v>
      </c>
      <c r="B23" s="74">
        <v>15436.119709102097</v>
      </c>
      <c r="C23" s="74">
        <v>15244.655154815378</v>
      </c>
      <c r="D23" s="74">
        <v>14802.091692609742</v>
      </c>
      <c r="E23" s="74">
        <v>9427.2536407784137</v>
      </c>
      <c r="F23" s="74">
        <v>13365.483034949115</v>
      </c>
      <c r="G23" s="74">
        <v>13554.545920927341</v>
      </c>
    </row>
    <row r="24" spans="1:7" ht="15" customHeight="1" x14ac:dyDescent="0.25">
      <c r="A24" s="5" t="s">
        <v>17</v>
      </c>
      <c r="B24" s="74">
        <v>19068.600591685499</v>
      </c>
      <c r="C24" s="74">
        <v>18942.040725531806</v>
      </c>
      <c r="D24" s="74">
        <v>18033.225286432978</v>
      </c>
      <c r="E24" s="74">
        <v>10203.995328226012</v>
      </c>
      <c r="F24" s="74">
        <v>15530.156590146618</v>
      </c>
      <c r="G24" s="74">
        <v>15472.818818684618</v>
      </c>
    </row>
    <row r="25" spans="1:7" ht="15" customHeight="1" x14ac:dyDescent="0.25">
      <c r="A25" s="5" t="s">
        <v>18</v>
      </c>
      <c r="B25" s="74">
        <v>18730.473039634369</v>
      </c>
      <c r="C25" s="74">
        <v>18925.803652047376</v>
      </c>
      <c r="D25" s="74">
        <v>18613.128132064227</v>
      </c>
      <c r="E25" s="74">
        <v>10832.880283516528</v>
      </c>
      <c r="F25" s="74">
        <v>18644.076514057077</v>
      </c>
      <c r="G25" s="74">
        <v>19868.23498585483</v>
      </c>
    </row>
    <row r="26" spans="1:7" ht="15" customHeight="1" x14ac:dyDescent="0.25">
      <c r="A26" s="5" t="s">
        <v>19</v>
      </c>
      <c r="B26" s="74">
        <v>19320.767451856638</v>
      </c>
      <c r="C26" s="74">
        <v>19230.686245374349</v>
      </c>
      <c r="D26" s="74">
        <v>18722.668469714368</v>
      </c>
      <c r="E26" s="74">
        <v>11985.195675039327</v>
      </c>
      <c r="F26" s="74">
        <v>16609.209782935417</v>
      </c>
      <c r="G26" s="74">
        <v>17073.581120156108</v>
      </c>
    </row>
    <row r="27" spans="1:7" ht="15" customHeight="1" x14ac:dyDescent="0.25">
      <c r="A27" s="5" t="s">
        <v>20</v>
      </c>
      <c r="B27" s="74">
        <v>14043.54486298596</v>
      </c>
      <c r="C27" s="74">
        <v>13805.656956861285</v>
      </c>
      <c r="D27" s="74">
        <v>13263.651859990146</v>
      </c>
      <c r="E27" s="74">
        <v>10394.728720990115</v>
      </c>
      <c r="F27" s="74">
        <v>11134.420330363202</v>
      </c>
      <c r="G27" s="74">
        <v>11137.531305813602</v>
      </c>
    </row>
    <row r="28" spans="1:7" ht="15" customHeight="1" x14ac:dyDescent="0.25">
      <c r="A28" s="6" t="s">
        <v>21</v>
      </c>
      <c r="B28" s="75">
        <v>16710.100124356355</v>
      </c>
      <c r="C28" s="75">
        <v>16168.061289610347</v>
      </c>
      <c r="D28" s="75">
        <v>15067.555892089194</v>
      </c>
      <c r="E28" s="75">
        <v>14962.421976441075</v>
      </c>
      <c r="F28" s="75">
        <v>13070.21873358507</v>
      </c>
      <c r="G28" s="75">
        <v>12873.017352573663</v>
      </c>
    </row>
    <row r="30" spans="1:7" x14ac:dyDescent="0.25">
      <c r="A30" s="137" t="s">
        <v>72</v>
      </c>
      <c r="B30" s="138">
        <f t="shared" ref="B30:E30" si="0">QUARTILE(B$8:B$28,1)</f>
        <v>11572.297761809077</v>
      </c>
      <c r="C30" s="138">
        <f t="shared" si="0"/>
        <v>11345.246098927788</v>
      </c>
      <c r="D30" s="138">
        <f t="shared" si="0"/>
        <v>10891.14668113583</v>
      </c>
      <c r="E30" s="138">
        <f t="shared" si="0"/>
        <v>11697.883863172854</v>
      </c>
      <c r="F30" s="138">
        <f>QUARTILE(F$8:F$28,1)</f>
        <v>10726.882759870707</v>
      </c>
      <c r="G30" s="138">
        <f>QUARTILE(G$8:G$28,1)</f>
        <v>9720.6494633512575</v>
      </c>
    </row>
    <row r="31" spans="1:7" x14ac:dyDescent="0.25">
      <c r="A31" s="137" t="s">
        <v>73</v>
      </c>
      <c r="B31" s="138">
        <f t="shared" ref="B31:G31" si="1">MEDIAN(B$8:B$28)</f>
        <v>14043.54486298596</v>
      </c>
      <c r="C31" s="138">
        <f t="shared" si="1"/>
        <v>13805.656956861285</v>
      </c>
      <c r="D31" s="138">
        <f t="shared" si="1"/>
        <v>13263.651859990146</v>
      </c>
      <c r="E31" s="138">
        <f t="shared" si="1"/>
        <v>12575.056658503778</v>
      </c>
      <c r="F31" s="138">
        <f t="shared" si="1"/>
        <v>11689.263051612481</v>
      </c>
      <c r="G31" s="138">
        <f t="shared" si="1"/>
        <v>11369.153304034568</v>
      </c>
    </row>
    <row r="32" spans="1:7" x14ac:dyDescent="0.25">
      <c r="A32" s="137" t="s">
        <v>74</v>
      </c>
      <c r="B32" s="138">
        <f t="shared" ref="B32:G32" si="2">QUARTILE(B$8:B$28,3)</f>
        <v>15661.404301550829</v>
      </c>
      <c r="C32" s="138">
        <f t="shared" si="2"/>
        <v>15244.655154815378</v>
      </c>
      <c r="D32" s="138">
        <f t="shared" si="2"/>
        <v>14802.091692609742</v>
      </c>
      <c r="E32" s="138">
        <f t="shared" si="2"/>
        <v>15469.409040456976</v>
      </c>
      <c r="F32" s="138">
        <f t="shared" si="2"/>
        <v>13070.21873358507</v>
      </c>
      <c r="G32" s="138">
        <f t="shared" si="2"/>
        <v>12873.017352573663</v>
      </c>
    </row>
    <row r="33" spans="1:7" x14ac:dyDescent="0.25">
      <c r="A33" s="137" t="s">
        <v>75</v>
      </c>
      <c r="B33" s="138">
        <f t="shared" ref="B33:G33" si="3">AVERAGE(B$8:B$28)</f>
        <v>14057.520956913122</v>
      </c>
      <c r="C33" s="138">
        <f t="shared" si="3"/>
        <v>13863.492859947881</v>
      </c>
      <c r="D33" s="138">
        <f t="shared" si="3"/>
        <v>13208.177914701941</v>
      </c>
      <c r="E33" s="138">
        <f t="shared" si="3"/>
        <v>13572.393139784441</v>
      </c>
      <c r="F33" s="138">
        <f t="shared" si="3"/>
        <v>12063.369874314991</v>
      </c>
      <c r="G33" s="138">
        <f t="shared" si="3"/>
        <v>11861.43059981682</v>
      </c>
    </row>
    <row r="34" spans="1:7" x14ac:dyDescent="0.25">
      <c r="A34" s="137" t="s">
        <v>76</v>
      </c>
      <c r="B34" s="138">
        <f t="shared" ref="B34:G34" si="4">_xlfn.STDEV.S(B$8:B$28)</f>
        <v>2750.8273875344476</v>
      </c>
      <c r="C34" s="138">
        <f t="shared" si="4"/>
        <v>2770.404243997074</v>
      </c>
      <c r="D34" s="138">
        <f t="shared" si="4"/>
        <v>2766.6124117522431</v>
      </c>
      <c r="E34" s="138">
        <f t="shared" si="4"/>
        <v>3064.1632859285924</v>
      </c>
      <c r="F34" s="138">
        <f t="shared" si="4"/>
        <v>2510.5357039936985</v>
      </c>
      <c r="G34" s="138">
        <f t="shared" si="4"/>
        <v>2853.368123736368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5:G34"/>
  <sheetViews>
    <sheetView zoomScaleNormal="100" workbookViewId="0">
      <selection activeCell="K28" sqref="K28:K29"/>
    </sheetView>
  </sheetViews>
  <sheetFormatPr defaultRowHeight="15" x14ac:dyDescent="0.25"/>
  <cols>
    <col min="1" max="1" width="23.5703125" bestFit="1" customWidth="1"/>
    <col min="2" max="7" width="12" bestFit="1" customWidth="1"/>
  </cols>
  <sheetData>
    <row r="5" spans="1:7" x14ac:dyDescent="0.25">
      <c r="A5" s="142" t="s">
        <v>51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74">
        <v>22601.116760962504</v>
      </c>
      <c r="C8" s="74">
        <v>22827.961833351113</v>
      </c>
      <c r="D8" s="74">
        <v>22954.468286842053</v>
      </c>
      <c r="E8" s="74">
        <v>21942.29636438642</v>
      </c>
      <c r="F8" s="74">
        <v>21838.421859820803</v>
      </c>
      <c r="G8" s="74">
        <v>22010.890999200408</v>
      </c>
    </row>
    <row r="9" spans="1:7" ht="15" customHeight="1" x14ac:dyDescent="0.25">
      <c r="A9" s="5" t="s">
        <v>2</v>
      </c>
      <c r="B9" s="74">
        <v>18263.869817559222</v>
      </c>
      <c r="C9" s="74">
        <v>17726.998573488949</v>
      </c>
      <c r="D9" s="74">
        <v>17851.317807958654</v>
      </c>
      <c r="E9" s="74">
        <v>21805.477051217535</v>
      </c>
      <c r="F9" s="74">
        <v>18691.777686231664</v>
      </c>
      <c r="G9" s="74">
        <v>19637.738838699635</v>
      </c>
    </row>
    <row r="10" spans="1:7" ht="15" customHeight="1" x14ac:dyDescent="0.25">
      <c r="A10" s="5" t="s">
        <v>3</v>
      </c>
      <c r="B10" s="74">
        <v>22815.687249715156</v>
      </c>
      <c r="C10" s="74">
        <v>23951.64331442384</v>
      </c>
      <c r="D10" s="74">
        <v>24225.037696320753</v>
      </c>
      <c r="E10" s="74">
        <v>23255.50857851726</v>
      </c>
      <c r="F10" s="74">
        <v>23561.696406114046</v>
      </c>
      <c r="G10" s="74">
        <v>23576.035026828478</v>
      </c>
    </row>
    <row r="11" spans="1:7" ht="15" customHeight="1" x14ac:dyDescent="0.25">
      <c r="A11" s="5" t="s">
        <v>4</v>
      </c>
      <c r="B11" s="74">
        <v>19329.52460303593</v>
      </c>
      <c r="C11" s="74">
        <v>20252.305171519241</v>
      </c>
      <c r="D11" s="74">
        <v>21090.772619611536</v>
      </c>
      <c r="E11" s="74">
        <v>25077.62835338942</v>
      </c>
      <c r="F11" s="74">
        <v>26008.636007106223</v>
      </c>
      <c r="G11" s="74">
        <v>25156.637686086386</v>
      </c>
    </row>
    <row r="12" spans="1:7" ht="15" customHeight="1" x14ac:dyDescent="0.25">
      <c r="A12" s="5" t="s">
        <v>5</v>
      </c>
      <c r="B12" s="74">
        <v>20527.756487552528</v>
      </c>
      <c r="C12" s="74">
        <v>21345.997448960628</v>
      </c>
      <c r="D12" s="74">
        <v>22189.860936695444</v>
      </c>
      <c r="E12" s="74">
        <v>22271.856135993781</v>
      </c>
      <c r="F12" s="74">
        <v>23219.5639670194</v>
      </c>
      <c r="G12" s="74">
        <v>23488.879871248246</v>
      </c>
    </row>
    <row r="13" spans="1:7" ht="15" customHeight="1" x14ac:dyDescent="0.25">
      <c r="A13" s="5" t="s">
        <v>6</v>
      </c>
      <c r="B13" s="74">
        <v>24972.983992465957</v>
      </c>
      <c r="C13" s="74">
        <v>25884.748762564977</v>
      </c>
      <c r="D13" s="74">
        <v>25720.69957678243</v>
      </c>
      <c r="E13" s="74">
        <v>25116.121252283501</v>
      </c>
      <c r="F13" s="74">
        <v>25460.92380651768</v>
      </c>
      <c r="G13" s="74">
        <v>26274.401067507068</v>
      </c>
    </row>
    <row r="14" spans="1:7" ht="15" customHeight="1" x14ac:dyDescent="0.25">
      <c r="A14" s="5" t="s">
        <v>7</v>
      </c>
      <c r="B14" s="74">
        <v>27776.17241966644</v>
      </c>
      <c r="C14" s="74">
        <v>28453.440616091142</v>
      </c>
      <c r="D14" s="74">
        <v>28890.274207799426</v>
      </c>
      <c r="E14" s="74">
        <v>29019.730238222761</v>
      </c>
      <c r="F14" s="74">
        <v>29063.728754187989</v>
      </c>
      <c r="G14" s="74">
        <v>30183.610281404308</v>
      </c>
    </row>
    <row r="15" spans="1:7" ht="15" customHeight="1" x14ac:dyDescent="0.25">
      <c r="A15" s="5" t="s">
        <v>8</v>
      </c>
      <c r="B15" s="74">
        <v>23656.751637277845</v>
      </c>
      <c r="C15" s="74">
        <v>24218.955284810134</v>
      </c>
      <c r="D15" s="74">
        <v>24268.262496459582</v>
      </c>
      <c r="E15" s="74">
        <v>24025.399939110546</v>
      </c>
      <c r="F15" s="74">
        <v>23649.829312275371</v>
      </c>
      <c r="G15" s="74">
        <v>23820.994011407576</v>
      </c>
    </row>
    <row r="16" spans="1:7" ht="15" customHeight="1" x14ac:dyDescent="0.25">
      <c r="A16" s="5" t="s">
        <v>9</v>
      </c>
      <c r="B16" s="74">
        <v>27425.345685595981</v>
      </c>
      <c r="C16" s="74">
        <v>28655.893577675957</v>
      </c>
      <c r="D16" s="74">
        <v>29085.361252868977</v>
      </c>
      <c r="E16" s="74">
        <v>28460.127777458172</v>
      </c>
      <c r="F16" s="74">
        <v>28209.743541640644</v>
      </c>
      <c r="G16" s="74">
        <v>27673.803393212362</v>
      </c>
    </row>
    <row r="17" spans="1:7" ht="15" customHeight="1" x14ac:dyDescent="0.25">
      <c r="A17" s="5" t="s">
        <v>10</v>
      </c>
      <c r="B17" s="74">
        <v>24259.228866696605</v>
      </c>
      <c r="C17" s="74">
        <v>25313.684676589426</v>
      </c>
      <c r="D17" s="74">
        <v>25498.719124702304</v>
      </c>
      <c r="E17" s="74">
        <v>24942.529533834499</v>
      </c>
      <c r="F17" s="74">
        <v>24491.862122266564</v>
      </c>
      <c r="G17" s="74">
        <v>24885.373144889771</v>
      </c>
    </row>
    <row r="18" spans="1:7" ht="15" customHeight="1" x14ac:dyDescent="0.25">
      <c r="A18" s="5" t="s">
        <v>11</v>
      </c>
      <c r="B18" s="74">
        <v>25197.975854512169</v>
      </c>
      <c r="C18" s="74">
        <v>25861.062235911962</v>
      </c>
      <c r="D18" s="74">
        <v>26639.325906583497</v>
      </c>
      <c r="E18" s="74">
        <v>26863.003762707198</v>
      </c>
      <c r="F18" s="74">
        <v>27077.876170770531</v>
      </c>
      <c r="G18" s="74">
        <v>27810.790622033091</v>
      </c>
    </row>
    <row r="19" spans="1:7" x14ac:dyDescent="0.25">
      <c r="A19" s="5" t="s">
        <v>12</v>
      </c>
      <c r="B19" s="74">
        <v>29466.827035689741</v>
      </c>
      <c r="C19" s="74">
        <v>30544.801713852947</v>
      </c>
      <c r="D19" s="74">
        <v>30954.483490484512</v>
      </c>
      <c r="E19" s="74">
        <v>30508.915438535172</v>
      </c>
      <c r="F19" s="74">
        <v>30736.429958676184</v>
      </c>
      <c r="G19" s="74">
        <v>31554.653150253333</v>
      </c>
    </row>
    <row r="20" spans="1:7" ht="15" customHeight="1" x14ac:dyDescent="0.25">
      <c r="A20" s="5" t="s">
        <v>13</v>
      </c>
      <c r="B20" s="74">
        <v>25020.055992454516</v>
      </c>
      <c r="C20" s="74">
        <v>25291.611680256447</v>
      </c>
      <c r="D20" s="74">
        <v>25845.511448535701</v>
      </c>
      <c r="E20" s="74">
        <v>25450.874059283415</v>
      </c>
      <c r="F20" s="74">
        <v>25116.403505215603</v>
      </c>
      <c r="G20" s="74">
        <v>25530.574082657189</v>
      </c>
    </row>
    <row r="21" spans="1:7" ht="15" customHeight="1" x14ac:dyDescent="0.25">
      <c r="A21" s="5" t="s">
        <v>14</v>
      </c>
      <c r="B21" s="74">
        <v>22380.061793589673</v>
      </c>
      <c r="C21" s="74">
        <v>23753.59456289182</v>
      </c>
      <c r="D21" s="74">
        <v>24416.370913536834</v>
      </c>
      <c r="E21" s="74">
        <v>24524.205248478924</v>
      </c>
      <c r="F21" s="74">
        <v>24677.126635011464</v>
      </c>
      <c r="G21" s="74">
        <v>25157.930593280507</v>
      </c>
    </row>
    <row r="22" spans="1:7" ht="15" customHeight="1" x14ac:dyDescent="0.25">
      <c r="A22" s="5" t="s">
        <v>15</v>
      </c>
      <c r="B22" s="74">
        <v>20524.820800764039</v>
      </c>
      <c r="C22" s="74">
        <v>21029.457785336723</v>
      </c>
      <c r="D22" s="74">
        <v>20955.508034217957</v>
      </c>
      <c r="E22" s="74">
        <v>21697.846969845785</v>
      </c>
      <c r="F22" s="74">
        <v>20964.568875200799</v>
      </c>
      <c r="G22" s="74">
        <v>22269.179266550789</v>
      </c>
    </row>
    <row r="23" spans="1:7" ht="15" customHeight="1" x14ac:dyDescent="0.25">
      <c r="A23" s="5" t="s">
        <v>16</v>
      </c>
      <c r="B23" s="74">
        <v>24277.227953203408</v>
      </c>
      <c r="C23" s="74">
        <v>25898.925903446423</v>
      </c>
      <c r="D23" s="74">
        <v>27050.023577020969</v>
      </c>
      <c r="E23" s="74">
        <v>27896.924004238772</v>
      </c>
      <c r="F23" s="74">
        <v>28331.16895559779</v>
      </c>
      <c r="G23" s="74">
        <v>29066.598246717571</v>
      </c>
    </row>
    <row r="24" spans="1:7" ht="15" customHeight="1" x14ac:dyDescent="0.25">
      <c r="A24" s="5" t="s">
        <v>17</v>
      </c>
      <c r="B24" s="74">
        <v>26001.868758838918</v>
      </c>
      <c r="C24" s="74">
        <v>27022.46006779719</v>
      </c>
      <c r="D24" s="74">
        <v>27647.981284221707</v>
      </c>
      <c r="E24" s="74">
        <v>27779.557625600872</v>
      </c>
      <c r="F24" s="74">
        <v>28230.825767246053</v>
      </c>
      <c r="G24" s="74">
        <v>29509.699526293651</v>
      </c>
    </row>
    <row r="25" spans="1:7" ht="15" customHeight="1" x14ac:dyDescent="0.25">
      <c r="A25" s="5" t="s">
        <v>18</v>
      </c>
      <c r="B25" s="74">
        <v>24999.631266842589</v>
      </c>
      <c r="C25" s="74">
        <v>26233.913423860158</v>
      </c>
      <c r="D25" s="74">
        <v>27323.910491291041</v>
      </c>
      <c r="E25" s="74">
        <v>28104.151934155921</v>
      </c>
      <c r="F25" s="74">
        <v>28726.012412348533</v>
      </c>
      <c r="G25" s="74">
        <v>29169.928382616235</v>
      </c>
    </row>
    <row r="26" spans="1:7" ht="15" customHeight="1" x14ac:dyDescent="0.25">
      <c r="A26" s="5" t="s">
        <v>19</v>
      </c>
      <c r="B26" s="74">
        <v>24587.033099368145</v>
      </c>
      <c r="C26" s="74">
        <v>24927.460078936365</v>
      </c>
      <c r="D26" s="74">
        <v>25074.740390261781</v>
      </c>
      <c r="E26" s="74">
        <v>24864.624727098464</v>
      </c>
      <c r="F26" s="74">
        <v>24423.530528299347</v>
      </c>
      <c r="G26" s="74">
        <v>26474.636154633943</v>
      </c>
    </row>
    <row r="27" spans="1:7" ht="15" customHeight="1" x14ac:dyDescent="0.25">
      <c r="A27" s="5" t="s">
        <v>20</v>
      </c>
      <c r="B27" s="74">
        <v>26070.961515381299</v>
      </c>
      <c r="C27" s="74">
        <v>27060.142021156022</v>
      </c>
      <c r="D27" s="74">
        <v>27815.447473626926</v>
      </c>
      <c r="E27" s="74">
        <v>28285.23587337957</v>
      </c>
      <c r="F27" s="74">
        <v>28512.81287846962</v>
      </c>
      <c r="G27" s="74">
        <v>29404.124407418294</v>
      </c>
    </row>
    <row r="28" spans="1:7" ht="15" customHeight="1" x14ac:dyDescent="0.25">
      <c r="A28" s="6" t="s">
        <v>21</v>
      </c>
      <c r="B28" s="75">
        <v>30663.843154188613</v>
      </c>
      <c r="C28" s="75">
        <v>30999.670559270762</v>
      </c>
      <c r="D28" s="75">
        <v>31252.093550688824</v>
      </c>
      <c r="E28" s="75">
        <v>30748.277821544107</v>
      </c>
      <c r="F28" s="75">
        <v>31007.892806110547</v>
      </c>
      <c r="G28" s="75">
        <v>32035.111114007635</v>
      </c>
    </row>
    <row r="30" spans="1:7" x14ac:dyDescent="0.25">
      <c r="A30" s="137" t="s">
        <v>72</v>
      </c>
      <c r="B30" s="138">
        <f t="shared" ref="B30:E30" si="0">QUARTILE(B$8:B$28,1)</f>
        <v>22601.116760962504</v>
      </c>
      <c r="C30" s="138">
        <f t="shared" si="0"/>
        <v>23753.59456289182</v>
      </c>
      <c r="D30" s="138">
        <f t="shared" si="0"/>
        <v>24225.037696320753</v>
      </c>
      <c r="E30" s="138">
        <f t="shared" si="0"/>
        <v>24025.399939110546</v>
      </c>
      <c r="F30" s="138">
        <f>QUARTILE(F$8:F$28,1)</f>
        <v>23649.829312275371</v>
      </c>
      <c r="G30" s="138">
        <f>QUARTILE(G$8:G$28,1)</f>
        <v>23820.994011407576</v>
      </c>
    </row>
    <row r="31" spans="1:7" x14ac:dyDescent="0.25">
      <c r="A31" s="137" t="s">
        <v>73</v>
      </c>
      <c r="B31" s="138">
        <f t="shared" ref="B31:G31" si="1">MEDIAN(B$8:B$28)</f>
        <v>24587.033099368145</v>
      </c>
      <c r="C31" s="138">
        <f t="shared" si="1"/>
        <v>25313.684676589426</v>
      </c>
      <c r="D31" s="138">
        <f t="shared" si="1"/>
        <v>25720.69957678243</v>
      </c>
      <c r="E31" s="138">
        <f t="shared" si="1"/>
        <v>25116.121252283501</v>
      </c>
      <c r="F31" s="138">
        <f t="shared" si="1"/>
        <v>25460.92380651768</v>
      </c>
      <c r="G31" s="138">
        <f t="shared" si="1"/>
        <v>26274.401067507068</v>
      </c>
    </row>
    <row r="32" spans="1:7" x14ac:dyDescent="0.25">
      <c r="A32" s="137" t="s">
        <v>74</v>
      </c>
      <c r="B32" s="138">
        <f t="shared" ref="B32:G32" si="2">QUARTILE(B$8:B$28,3)</f>
        <v>26001.868758838918</v>
      </c>
      <c r="C32" s="138">
        <f t="shared" si="2"/>
        <v>27022.46006779719</v>
      </c>
      <c r="D32" s="138">
        <f t="shared" si="2"/>
        <v>27647.981284221707</v>
      </c>
      <c r="E32" s="138">
        <f t="shared" si="2"/>
        <v>28104.151934155921</v>
      </c>
      <c r="F32" s="138">
        <f t="shared" si="2"/>
        <v>28331.16895559779</v>
      </c>
      <c r="G32" s="138">
        <f t="shared" si="2"/>
        <v>29169.928382616235</v>
      </c>
    </row>
    <row r="33" spans="1:7" x14ac:dyDescent="0.25">
      <c r="A33" s="137" t="s">
        <v>75</v>
      </c>
      <c r="B33" s="138">
        <f t="shared" ref="B33:G33" si="3">AVERAGE(B$8:B$28)</f>
        <v>24324.70213073149</v>
      </c>
      <c r="C33" s="138">
        <f t="shared" si="3"/>
        <v>25107.368061532965</v>
      </c>
      <c r="D33" s="138">
        <f t="shared" si="3"/>
        <v>25559.531931738613</v>
      </c>
      <c r="E33" s="138">
        <f t="shared" si="3"/>
        <v>25840.013937584856</v>
      </c>
      <c r="F33" s="138">
        <f t="shared" si="3"/>
        <v>25809.563426482229</v>
      </c>
      <c r="G33" s="138">
        <f t="shared" si="3"/>
        <v>26413.885231759359</v>
      </c>
    </row>
    <row r="34" spans="1:7" x14ac:dyDescent="0.25">
      <c r="A34" s="137" t="s">
        <v>76</v>
      </c>
      <c r="B34" s="138">
        <f t="shared" ref="B34:G34" si="4">_xlfn.STDEV.S(B$8:B$28)</f>
        <v>3132.326795889644</v>
      </c>
      <c r="C34" s="138">
        <f t="shared" si="4"/>
        <v>3291.6796462659559</v>
      </c>
      <c r="D34" s="138">
        <f t="shared" si="4"/>
        <v>3352.7108689100555</v>
      </c>
      <c r="E34" s="138">
        <f t="shared" si="4"/>
        <v>2820.3396289875177</v>
      </c>
      <c r="F34" s="138">
        <f t="shared" si="4"/>
        <v>3234.2209830016914</v>
      </c>
      <c r="G34" s="138">
        <f t="shared" si="4"/>
        <v>3324.4891766996907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5:O34"/>
  <sheetViews>
    <sheetView view="pageBreakPreview" zoomScale="60" zoomScaleNormal="100" workbookViewId="0">
      <selection activeCell="V33" sqref="V33"/>
    </sheetView>
  </sheetViews>
  <sheetFormatPr defaultRowHeight="15" x14ac:dyDescent="0.25"/>
  <cols>
    <col min="1" max="1" width="23.5703125" bestFit="1" customWidth="1"/>
    <col min="2" max="7" width="9" customWidth="1"/>
  </cols>
  <sheetData>
    <row r="5" spans="1:15" ht="33.75" customHeight="1" x14ac:dyDescent="0.25">
      <c r="A5" s="142" t="s">
        <v>50</v>
      </c>
      <c r="B5" s="142"/>
      <c r="C5" s="142"/>
      <c r="D5" s="142"/>
      <c r="E5" s="142"/>
      <c r="F5" s="142"/>
      <c r="G5" s="142"/>
      <c r="J5" s="144" t="s">
        <v>28</v>
      </c>
      <c r="K5" s="144"/>
      <c r="L5" s="144"/>
      <c r="M5" s="144"/>
      <c r="N5" s="144"/>
      <c r="O5" s="144"/>
    </row>
    <row r="6" spans="1:15" ht="15" customHeight="1" x14ac:dyDescent="0.25">
      <c r="A6" s="9"/>
      <c r="B6" s="10"/>
      <c r="C6" s="10"/>
      <c r="D6" s="10"/>
      <c r="J6" s="145"/>
      <c r="K6" s="145"/>
      <c r="L6" s="145"/>
      <c r="M6" s="145"/>
      <c r="N6" s="145"/>
      <c r="O6" s="145"/>
    </row>
    <row r="7" spans="1:15" ht="15" customHeight="1" x14ac:dyDescent="0.25">
      <c r="A7" s="8" t="s">
        <v>0</v>
      </c>
      <c r="B7" s="22">
        <v>2015</v>
      </c>
      <c r="C7" s="25">
        <v>2016</v>
      </c>
      <c r="D7" s="17">
        <v>2017</v>
      </c>
      <c r="E7" s="7">
        <v>2018</v>
      </c>
      <c r="F7" s="7">
        <v>2019</v>
      </c>
      <c r="G7" s="7">
        <v>2020</v>
      </c>
      <c r="J7" s="79">
        <v>2015</v>
      </c>
      <c r="K7" s="79">
        <v>2016</v>
      </c>
      <c r="L7" s="79">
        <v>2017</v>
      </c>
      <c r="M7" s="79">
        <v>2018</v>
      </c>
      <c r="N7" s="79">
        <v>2019</v>
      </c>
      <c r="O7" s="79">
        <v>2020</v>
      </c>
    </row>
    <row r="8" spans="1:15" ht="15" customHeight="1" x14ac:dyDescent="0.25">
      <c r="A8" s="5" t="s">
        <v>1</v>
      </c>
      <c r="B8" s="92">
        <v>28.810786046207198</v>
      </c>
      <c r="C8" s="30">
        <v>32.142040442978001</v>
      </c>
      <c r="D8" s="28">
        <v>29.3690222717902</v>
      </c>
      <c r="E8" s="11">
        <v>31.621342267526799</v>
      </c>
      <c r="F8" s="11">
        <v>31.029406352361001</v>
      </c>
      <c r="G8" s="11">
        <v>31.196351931330501</v>
      </c>
      <c r="J8" s="80">
        <v>98.093220338983045</v>
      </c>
      <c r="K8" s="80">
        <v>99.71659391491302</v>
      </c>
      <c r="L8" s="80">
        <v>99.178789300797746</v>
      </c>
      <c r="M8" s="80">
        <v>99.475270342137904</v>
      </c>
      <c r="N8" s="80">
        <v>99.593138332966802</v>
      </c>
      <c r="O8" s="80">
        <v>99.736288935600996</v>
      </c>
    </row>
    <row r="9" spans="1:15" ht="15" customHeight="1" x14ac:dyDescent="0.25">
      <c r="A9" s="5" t="s">
        <v>2</v>
      </c>
      <c r="B9" s="93">
        <v>63.018065887353899</v>
      </c>
      <c r="C9" s="29">
        <v>65.151515151515198</v>
      </c>
      <c r="D9" s="32">
        <v>66.279069767441896</v>
      </c>
      <c r="E9" s="11">
        <v>63.96292004635</v>
      </c>
      <c r="F9" s="11">
        <v>70.465686274509807</v>
      </c>
      <c r="G9" s="11">
        <v>70.230040595399203</v>
      </c>
      <c r="J9" s="80">
        <v>99.261603375527429</v>
      </c>
      <c r="K9" s="80">
        <v>99.568965517241381</v>
      </c>
      <c r="L9" s="80">
        <v>99.652375434530711</v>
      </c>
      <c r="M9" s="80">
        <v>99.653579676674397</v>
      </c>
      <c r="N9" s="80">
        <v>99.877600979192195</v>
      </c>
      <c r="O9" s="80">
        <v>99.864864864864899</v>
      </c>
    </row>
    <row r="10" spans="1:15" ht="15" customHeight="1" x14ac:dyDescent="0.25">
      <c r="A10" s="5" t="s">
        <v>3</v>
      </c>
      <c r="B10" s="93">
        <v>47.891999009165197</v>
      </c>
      <c r="C10" s="29">
        <v>50.787294074815698</v>
      </c>
      <c r="D10" s="32">
        <v>49.728886185097998</v>
      </c>
      <c r="E10" s="11">
        <v>50.817798826995599</v>
      </c>
      <c r="F10" s="11">
        <v>52.3274753536219</v>
      </c>
      <c r="G10" s="11">
        <v>52.350949640943099</v>
      </c>
      <c r="J10" s="80">
        <v>99.138036885145254</v>
      </c>
      <c r="K10" s="80">
        <v>98.025695276453646</v>
      </c>
      <c r="L10" s="80">
        <v>98.988047704452327</v>
      </c>
      <c r="M10" s="80">
        <v>99.195607937396701</v>
      </c>
      <c r="N10" s="80">
        <v>99.078438866946996</v>
      </c>
      <c r="O10" s="80">
        <v>99.239136985475795</v>
      </c>
    </row>
    <row r="11" spans="1:15" ht="15" customHeight="1" x14ac:dyDescent="0.25">
      <c r="A11" s="5" t="s">
        <v>4</v>
      </c>
      <c r="B11" s="93">
        <v>36.245316505620202</v>
      </c>
      <c r="C11" s="29">
        <v>34.998064266356899</v>
      </c>
      <c r="D11" s="32">
        <v>35.339384372533502</v>
      </c>
      <c r="E11" s="11">
        <v>31.6290130796671</v>
      </c>
      <c r="F11" s="11">
        <v>33.239662786029697</v>
      </c>
      <c r="G11" s="11">
        <v>34.350990699555197</v>
      </c>
      <c r="J11" s="80">
        <v>98.504273504273499</v>
      </c>
      <c r="K11" s="80">
        <v>98.250285279573987</v>
      </c>
      <c r="L11" s="80">
        <v>98.065015479876166</v>
      </c>
      <c r="M11" s="80">
        <v>98.285936891312801</v>
      </c>
      <c r="N11" s="80">
        <v>98.516907257267206</v>
      </c>
      <c r="O11" s="80">
        <v>98.4866587017125</v>
      </c>
    </row>
    <row r="12" spans="1:15" ht="15" customHeight="1" x14ac:dyDescent="0.25">
      <c r="A12" s="5" t="s">
        <v>5</v>
      </c>
      <c r="B12" s="93">
        <v>26.022384847180401</v>
      </c>
      <c r="C12" s="29">
        <v>27.374301675977701</v>
      </c>
      <c r="D12" s="32">
        <v>29.301260022909499</v>
      </c>
      <c r="E12" s="11">
        <v>28.8333333333333</v>
      </c>
      <c r="F12" s="11">
        <v>29.7330097087379</v>
      </c>
      <c r="G12" s="11">
        <v>24.353120243531201</v>
      </c>
      <c r="J12" s="80">
        <v>98.935264054514477</v>
      </c>
      <c r="K12" s="80">
        <v>99.004424778761063</v>
      </c>
      <c r="L12" s="80">
        <v>98.912304554724685</v>
      </c>
      <c r="M12" s="80">
        <v>98.661028893587002</v>
      </c>
      <c r="N12" s="80">
        <v>98.919567827130805</v>
      </c>
      <c r="O12" s="80">
        <v>99.219733199093895</v>
      </c>
    </row>
    <row r="13" spans="1:15" ht="15" customHeight="1" x14ac:dyDescent="0.25">
      <c r="A13" s="5" t="s">
        <v>6</v>
      </c>
      <c r="B13" s="93">
        <v>40.0836620687829</v>
      </c>
      <c r="C13" s="29">
        <v>40.473395397089703</v>
      </c>
      <c r="D13" s="32">
        <v>39.518938968191499</v>
      </c>
      <c r="E13" s="11">
        <v>40.808802013226398</v>
      </c>
      <c r="F13" s="11">
        <v>43.1598992567111</v>
      </c>
      <c r="G13" s="11">
        <v>43.296758733762097</v>
      </c>
      <c r="J13" s="80">
        <v>99.139085015354738</v>
      </c>
      <c r="K13" s="80">
        <v>99.14199101391219</v>
      </c>
      <c r="L13" s="80">
        <v>99.202765233874118</v>
      </c>
      <c r="M13" s="80">
        <v>99.1499115095599</v>
      </c>
      <c r="N13" s="80">
        <v>99.271274811720602</v>
      </c>
      <c r="O13" s="80">
        <v>99.270712698362999</v>
      </c>
    </row>
    <row r="14" spans="1:15" ht="15" customHeight="1" x14ac:dyDescent="0.25">
      <c r="A14" s="5" t="s">
        <v>7</v>
      </c>
      <c r="B14" s="93">
        <v>51.9825918762089</v>
      </c>
      <c r="C14" s="29">
        <v>53.433528836754597</v>
      </c>
      <c r="D14" s="32">
        <v>53.6261491317671</v>
      </c>
      <c r="E14" s="11">
        <v>54.755235427504303</v>
      </c>
      <c r="F14" s="11">
        <v>53.122836172275299</v>
      </c>
      <c r="G14" s="11">
        <v>50.372871816518902</v>
      </c>
      <c r="J14" s="80">
        <v>99.674659597541876</v>
      </c>
      <c r="K14" s="80">
        <v>99.707602339181292</v>
      </c>
      <c r="L14" s="80">
        <v>99.757992612406056</v>
      </c>
      <c r="M14" s="80">
        <v>99.6279069767442</v>
      </c>
      <c r="N14" s="80">
        <v>99.792703150912104</v>
      </c>
      <c r="O14" s="80">
        <v>99.8454622084855</v>
      </c>
    </row>
    <row r="15" spans="1:15" ht="15" customHeight="1" x14ac:dyDescent="0.25">
      <c r="A15" s="5" t="s">
        <v>8</v>
      </c>
      <c r="B15" s="93">
        <v>72.626441881100305</v>
      </c>
      <c r="C15" s="29">
        <v>72.984699703128598</v>
      </c>
      <c r="D15" s="32">
        <v>72.256997755993893</v>
      </c>
      <c r="E15" s="11">
        <v>72.168203055941405</v>
      </c>
      <c r="F15" s="11">
        <v>63.124916677776298</v>
      </c>
      <c r="G15" s="11">
        <v>64.957146806745897</v>
      </c>
      <c r="J15" s="80">
        <v>95.407407407407405</v>
      </c>
      <c r="K15" s="80">
        <v>94.527792768483494</v>
      </c>
      <c r="L15" s="80">
        <v>94.255816542357792</v>
      </c>
      <c r="M15" s="80">
        <v>94.431194848557098</v>
      </c>
      <c r="N15" s="80">
        <v>91.721692345316697</v>
      </c>
      <c r="O15" s="80">
        <v>90.165773401470801</v>
      </c>
    </row>
    <row r="16" spans="1:15" ht="15" customHeight="1" x14ac:dyDescent="0.25">
      <c r="A16" s="5" t="s">
        <v>9</v>
      </c>
      <c r="B16" s="93">
        <v>45.1623328926105</v>
      </c>
      <c r="C16" s="29">
        <v>45.466719420519198</v>
      </c>
      <c r="D16" s="32">
        <v>45.674981774382701</v>
      </c>
      <c r="E16" s="11">
        <v>44.173800678404099</v>
      </c>
      <c r="F16" s="11">
        <v>44.528762111254203</v>
      </c>
      <c r="G16" s="11">
        <v>43.716020617100902</v>
      </c>
      <c r="J16" s="80">
        <v>99.282401330182907</v>
      </c>
      <c r="K16" s="80">
        <v>99.217900712646454</v>
      </c>
      <c r="L16" s="80">
        <v>99.438963658713405</v>
      </c>
      <c r="M16" s="80">
        <v>99.294306335204496</v>
      </c>
      <c r="N16" s="80">
        <v>99.403940057248704</v>
      </c>
      <c r="O16" s="80">
        <v>99.243220517132599</v>
      </c>
    </row>
    <row r="17" spans="1:15" ht="15" customHeight="1" x14ac:dyDescent="0.25">
      <c r="A17" s="5" t="s">
        <v>10</v>
      </c>
      <c r="B17" s="93">
        <v>50.203799123279303</v>
      </c>
      <c r="C17" s="29">
        <v>50.2280435036838</v>
      </c>
      <c r="D17" s="32">
        <v>50.936645762984398</v>
      </c>
      <c r="E17" s="11">
        <v>51.583672086720902</v>
      </c>
      <c r="F17" s="11">
        <v>52.0271770504907</v>
      </c>
      <c r="G17" s="11">
        <v>52.1809444598466</v>
      </c>
      <c r="J17" s="80">
        <v>97.156946986961557</v>
      </c>
      <c r="K17" s="80">
        <v>98.279825300743241</v>
      </c>
      <c r="L17" s="80">
        <v>98.78092363896279</v>
      </c>
      <c r="M17" s="80">
        <v>98.318068276436307</v>
      </c>
      <c r="N17" s="80">
        <v>99.084789017468196</v>
      </c>
      <c r="O17" s="80">
        <v>99.3527062388101</v>
      </c>
    </row>
    <row r="18" spans="1:15" ht="15" customHeight="1" x14ac:dyDescent="0.25">
      <c r="A18" s="5" t="s">
        <v>11</v>
      </c>
      <c r="B18" s="93">
        <v>79.774348763895802</v>
      </c>
      <c r="C18" s="29">
        <v>79.419937478291104</v>
      </c>
      <c r="D18" s="32">
        <v>80.735426008968602</v>
      </c>
      <c r="E18" s="11">
        <v>80.334805003679193</v>
      </c>
      <c r="F18" s="11">
        <v>82.249626307922298</v>
      </c>
      <c r="G18" s="11">
        <v>81.917211328975995</v>
      </c>
      <c r="J18" s="80">
        <v>97.068771138669675</v>
      </c>
      <c r="K18" s="80">
        <v>96.936026936026934</v>
      </c>
      <c r="L18" s="80">
        <v>97.978910369068544</v>
      </c>
      <c r="M18" s="80">
        <v>97.699496764917299</v>
      </c>
      <c r="N18" s="80">
        <v>98.3281278706596</v>
      </c>
      <c r="O18" s="80">
        <v>99.175014731879799</v>
      </c>
    </row>
    <row r="19" spans="1:15" x14ac:dyDescent="0.25">
      <c r="A19" s="5" t="s">
        <v>12</v>
      </c>
      <c r="B19" s="93">
        <v>53.418689428291998</v>
      </c>
      <c r="C19" s="29">
        <v>56.673492181682803</v>
      </c>
      <c r="D19" s="32">
        <v>58.068292682926803</v>
      </c>
      <c r="E19" s="11">
        <v>59.200410046130202</v>
      </c>
      <c r="F19" s="11">
        <v>61.876075731497401</v>
      </c>
      <c r="G19" s="11">
        <v>63.096429763096403</v>
      </c>
      <c r="J19" s="80">
        <v>99.33757286698463</v>
      </c>
      <c r="K19" s="80">
        <v>99.196750069245681</v>
      </c>
      <c r="L19" s="80">
        <v>99.360217138425753</v>
      </c>
      <c r="M19" s="80">
        <v>99.277427233869304</v>
      </c>
      <c r="N19" s="80">
        <v>99.263214095034698</v>
      </c>
      <c r="O19" s="80">
        <v>99.501992031872504</v>
      </c>
    </row>
    <row r="20" spans="1:15" ht="15" customHeight="1" x14ac:dyDescent="0.25">
      <c r="A20" s="5" t="s">
        <v>13</v>
      </c>
      <c r="B20" s="93">
        <v>78.627069133398194</v>
      </c>
      <c r="C20" s="29">
        <v>79.0767686904165</v>
      </c>
      <c r="D20" s="32">
        <v>79.281302638966906</v>
      </c>
      <c r="E20" s="11">
        <v>80.162412993039396</v>
      </c>
      <c r="F20" s="11">
        <v>53.477515806889997</v>
      </c>
      <c r="G20" s="11">
        <v>56.326530612244902</v>
      </c>
      <c r="J20" s="80">
        <v>4.3434129837174993</v>
      </c>
      <c r="K20" s="80">
        <v>4.305093532639205</v>
      </c>
      <c r="L20" s="80">
        <v>4.047359330969897</v>
      </c>
      <c r="M20" s="80">
        <v>4.0649831411662101</v>
      </c>
      <c r="N20" s="80">
        <v>47.7174679261243</v>
      </c>
      <c r="O20" s="80">
        <v>90.073529411764696</v>
      </c>
    </row>
    <row r="21" spans="1:15" ht="15" customHeight="1" x14ac:dyDescent="0.25">
      <c r="A21" s="5" t="s">
        <v>14</v>
      </c>
      <c r="B21" s="93">
        <v>86.467486818980703</v>
      </c>
      <c r="C21" s="29">
        <v>86.244268445185497</v>
      </c>
      <c r="D21" s="32">
        <v>84.196095635007694</v>
      </c>
      <c r="E21" s="11">
        <v>84.940600978336803</v>
      </c>
      <c r="F21" s="11">
        <v>84.644331148337002</v>
      </c>
      <c r="G21" s="11">
        <v>84.319899244332504</v>
      </c>
      <c r="J21" s="80">
        <v>97.011332865309399</v>
      </c>
      <c r="K21" s="80">
        <v>97.233762285945886</v>
      </c>
      <c r="L21" s="80">
        <v>97.248293515358355</v>
      </c>
      <c r="M21" s="80">
        <v>97.170665459483899</v>
      </c>
      <c r="N21" s="80">
        <v>98.164918970448099</v>
      </c>
      <c r="O21" s="80">
        <v>98.805375808860106</v>
      </c>
    </row>
    <row r="22" spans="1:15" ht="15" customHeight="1" x14ac:dyDescent="0.25">
      <c r="A22" s="5" t="s">
        <v>15</v>
      </c>
      <c r="B22" s="93">
        <v>84.215834594049397</v>
      </c>
      <c r="C22" s="29">
        <v>84.088568486096804</v>
      </c>
      <c r="D22" s="32">
        <v>84.941889843355199</v>
      </c>
      <c r="E22" s="11">
        <v>86.152987158012294</v>
      </c>
      <c r="F22" s="11">
        <v>87.681970884658497</v>
      </c>
      <c r="G22" s="11">
        <v>86.369119420989193</v>
      </c>
      <c r="J22" s="80">
        <v>92.404473438956202</v>
      </c>
      <c r="K22" s="80">
        <v>94.134755210857975</v>
      </c>
      <c r="L22" s="80">
        <v>94.148430066603225</v>
      </c>
      <c r="M22" s="80">
        <v>95.570971184631802</v>
      </c>
      <c r="N22" s="80">
        <v>95.712754555198302</v>
      </c>
      <c r="O22" s="80">
        <v>98.456057007125906</v>
      </c>
    </row>
    <row r="23" spans="1:15" ht="15" customHeight="1" x14ac:dyDescent="0.25">
      <c r="A23" s="5" t="s">
        <v>16</v>
      </c>
      <c r="B23" s="93">
        <v>81.168166939443495</v>
      </c>
      <c r="C23" s="29">
        <v>82.833878256523505</v>
      </c>
      <c r="D23" s="32">
        <v>83.944069431051105</v>
      </c>
      <c r="E23" s="11">
        <v>88.392688009092595</v>
      </c>
      <c r="F23" s="11">
        <v>89.230244457077902</v>
      </c>
      <c r="G23" s="11">
        <v>89.237470747700399</v>
      </c>
      <c r="J23" s="80">
        <v>97.855898780805191</v>
      </c>
      <c r="K23" s="80">
        <v>97.080646139538644</v>
      </c>
      <c r="L23" s="80">
        <v>97.291454211707119</v>
      </c>
      <c r="M23" s="80">
        <v>89.8113689045786</v>
      </c>
      <c r="N23" s="80">
        <v>95.820713398557501</v>
      </c>
      <c r="O23" s="80">
        <v>97.417782091506197</v>
      </c>
    </row>
    <row r="24" spans="1:15" ht="15" customHeight="1" x14ac:dyDescent="0.25">
      <c r="A24" s="5" t="s">
        <v>17</v>
      </c>
      <c r="B24" s="93">
        <v>84.637353878852295</v>
      </c>
      <c r="C24" s="29">
        <v>83.948868427265694</v>
      </c>
      <c r="D24" s="32">
        <v>84.7988025619605</v>
      </c>
      <c r="E24" s="11">
        <v>85.691271236086706</v>
      </c>
      <c r="F24" s="11">
        <v>87.7819262419994</v>
      </c>
      <c r="G24" s="11">
        <v>88.748853348223193</v>
      </c>
      <c r="J24" s="80">
        <v>99.085225403093119</v>
      </c>
      <c r="K24" s="80">
        <v>99.283394166694578</v>
      </c>
      <c r="L24" s="80">
        <v>99.222878458190863</v>
      </c>
      <c r="M24" s="80">
        <v>99.175714441337703</v>
      </c>
      <c r="N24" s="80">
        <v>99.469455813248402</v>
      </c>
      <c r="O24" s="80">
        <v>99.610663064637905</v>
      </c>
    </row>
    <row r="25" spans="1:15" ht="15" customHeight="1" x14ac:dyDescent="0.25">
      <c r="A25" s="5" t="s">
        <v>18</v>
      </c>
      <c r="B25" s="93">
        <v>88.604417670682693</v>
      </c>
      <c r="C25" s="29">
        <v>88.719124013241697</v>
      </c>
      <c r="D25" s="32">
        <v>89.462702138758502</v>
      </c>
      <c r="E25" s="11">
        <v>90.430490814368</v>
      </c>
      <c r="F25" s="11">
        <v>91.352859135285897</v>
      </c>
      <c r="G25" s="11">
        <v>91.326973113616603</v>
      </c>
      <c r="J25" s="80">
        <v>98.200640867636181</v>
      </c>
      <c r="K25" s="80">
        <v>97.954602145173354</v>
      </c>
      <c r="L25" s="80">
        <v>97.831079356978819</v>
      </c>
      <c r="M25" s="80">
        <v>97.487302860197801</v>
      </c>
      <c r="N25" s="80">
        <v>98.543155579989005</v>
      </c>
      <c r="O25" s="80">
        <v>99.310938845822605</v>
      </c>
    </row>
    <row r="26" spans="1:15" ht="15" customHeight="1" x14ac:dyDescent="0.25">
      <c r="A26" s="5" t="s">
        <v>19</v>
      </c>
      <c r="B26" s="93">
        <v>87.381318963305105</v>
      </c>
      <c r="C26" s="29">
        <v>88.083757183433505</v>
      </c>
      <c r="D26" s="32">
        <v>85.957922695184195</v>
      </c>
      <c r="E26" s="11">
        <v>87.287550089816193</v>
      </c>
      <c r="F26" s="11">
        <v>90.618320610686993</v>
      </c>
      <c r="G26" s="11">
        <v>87.825115685335902</v>
      </c>
      <c r="J26" s="80">
        <v>98.037735849056602</v>
      </c>
      <c r="K26" s="80">
        <v>98.19042677390064</v>
      </c>
      <c r="L26" s="80">
        <v>98.539844341896824</v>
      </c>
      <c r="M26" s="80">
        <v>98.536319695009894</v>
      </c>
      <c r="N26" s="80">
        <v>98.987456551307304</v>
      </c>
      <c r="O26" s="80">
        <v>99.563110652156695</v>
      </c>
    </row>
    <row r="27" spans="1:15" ht="15" customHeight="1" x14ac:dyDescent="0.25">
      <c r="A27" s="5" t="s">
        <v>20</v>
      </c>
      <c r="B27" s="93">
        <v>75.0672455287622</v>
      </c>
      <c r="C27" s="29">
        <v>74.149326805385599</v>
      </c>
      <c r="D27" s="32">
        <v>74.370816765047294</v>
      </c>
      <c r="E27" s="11">
        <v>77.552765161635094</v>
      </c>
      <c r="F27" s="11">
        <v>76.161840099764504</v>
      </c>
      <c r="G27" s="11">
        <v>76.340568372542904</v>
      </c>
      <c r="J27" s="80">
        <v>99.132224639206612</v>
      </c>
      <c r="K27" s="80">
        <v>99.210686095932004</v>
      </c>
      <c r="L27" s="80">
        <v>98.626166175431763</v>
      </c>
      <c r="M27" s="80">
        <v>94.255999597089001</v>
      </c>
      <c r="N27" s="80">
        <v>95.023041474654406</v>
      </c>
      <c r="O27" s="80">
        <v>95.844807372467798</v>
      </c>
    </row>
    <row r="28" spans="1:15" ht="15" customHeight="1" x14ac:dyDescent="0.25">
      <c r="A28" s="6" t="s">
        <v>21</v>
      </c>
      <c r="B28" s="94">
        <v>81.513659619654405</v>
      </c>
      <c r="C28" s="31">
        <v>79.630590432707294</v>
      </c>
      <c r="D28" s="33">
        <v>86.433667666218597</v>
      </c>
      <c r="E28" s="12">
        <v>87.725954028118693</v>
      </c>
      <c r="F28" s="12">
        <v>88.886300093196695</v>
      </c>
      <c r="G28" s="12">
        <v>89.960484070140794</v>
      </c>
      <c r="J28" s="80">
        <v>96.5964192465498</v>
      </c>
      <c r="K28" s="80">
        <v>94.693917657462904</v>
      </c>
      <c r="L28" s="80">
        <v>99.169401148482365</v>
      </c>
      <c r="M28" s="80">
        <v>99.038567797546705</v>
      </c>
      <c r="N28" s="80">
        <v>99.317366655096606</v>
      </c>
      <c r="O28" s="80">
        <v>99.606396063960602</v>
      </c>
    </row>
    <row r="30" spans="1:15" x14ac:dyDescent="0.25">
      <c r="A30" s="137" t="s">
        <v>72</v>
      </c>
      <c r="B30" s="138">
        <f t="shared" ref="B30:E30" si="0">QUARTILE(B$8:B$28,1)</f>
        <v>47.891999009165197</v>
      </c>
      <c r="C30" s="138">
        <f t="shared" si="0"/>
        <v>50.2280435036838</v>
      </c>
      <c r="D30" s="138">
        <f t="shared" si="0"/>
        <v>49.728886185097998</v>
      </c>
      <c r="E30" s="138">
        <f t="shared" si="0"/>
        <v>50.817798826995599</v>
      </c>
      <c r="F30" s="138">
        <f>QUARTILE(F$8:F$28,1)</f>
        <v>52.0271770504907</v>
      </c>
      <c r="G30" s="138">
        <f>QUARTILE(G$8:G$28,1)</f>
        <v>50.372871816518902</v>
      </c>
    </row>
    <row r="31" spans="1:15" x14ac:dyDescent="0.25">
      <c r="A31" s="137" t="s">
        <v>73</v>
      </c>
      <c r="B31" s="138">
        <f t="shared" ref="B31:G31" si="1">MEDIAN(B$8:B$28)</f>
        <v>72.626441881100305</v>
      </c>
      <c r="C31" s="138">
        <f t="shared" si="1"/>
        <v>72.984699703128598</v>
      </c>
      <c r="D31" s="138">
        <f t="shared" si="1"/>
        <v>72.256997755993893</v>
      </c>
      <c r="E31" s="138">
        <f t="shared" si="1"/>
        <v>72.168203055941405</v>
      </c>
      <c r="F31" s="138">
        <f t="shared" si="1"/>
        <v>63.124916677776298</v>
      </c>
      <c r="G31" s="138">
        <f t="shared" si="1"/>
        <v>64.957146806745897</v>
      </c>
    </row>
    <row r="32" spans="1:15" x14ac:dyDescent="0.25">
      <c r="A32" s="137" t="s">
        <v>74</v>
      </c>
      <c r="B32" s="138">
        <f t="shared" ref="B32:G32" si="2">QUARTILE(B$8:B$28,3)</f>
        <v>81.513659619654405</v>
      </c>
      <c r="C32" s="138">
        <f t="shared" si="2"/>
        <v>82.833878256523505</v>
      </c>
      <c r="D32" s="138">
        <f t="shared" si="2"/>
        <v>84.196095635007694</v>
      </c>
      <c r="E32" s="138">
        <f t="shared" si="2"/>
        <v>85.691271236086706</v>
      </c>
      <c r="F32" s="138">
        <f t="shared" si="2"/>
        <v>87.681970884658497</v>
      </c>
      <c r="G32" s="138">
        <f t="shared" si="2"/>
        <v>86.369119420989193</v>
      </c>
    </row>
    <row r="33" spans="1:7" x14ac:dyDescent="0.25">
      <c r="A33" s="137" t="s">
        <v>75</v>
      </c>
      <c r="B33" s="138">
        <f t="shared" ref="B33:G33" si="3">AVERAGE(B$8:B$28)</f>
        <v>63.948712927467859</v>
      </c>
      <c r="C33" s="138">
        <f t="shared" si="3"/>
        <v>64.567056327288071</v>
      </c>
      <c r="D33" s="138">
        <f t="shared" si="3"/>
        <v>64.962967813358929</v>
      </c>
      <c r="E33" s="138">
        <f t="shared" si="3"/>
        <v>65.629812206380237</v>
      </c>
      <c r="F33" s="138">
        <f t="shared" si="3"/>
        <v>65.081897250527831</v>
      </c>
      <c r="G33" s="138">
        <f t="shared" si="3"/>
        <v>64.879707202472972</v>
      </c>
    </row>
    <row r="34" spans="1:7" x14ac:dyDescent="0.25">
      <c r="A34" s="137" t="s">
        <v>76</v>
      </c>
      <c r="B34" s="138">
        <f t="shared" ref="B34:G34" si="4">_xlfn.STDEV.S(B$8:B$28)</f>
        <v>21.020742241762786</v>
      </c>
      <c r="C34" s="138">
        <f t="shared" si="4"/>
        <v>20.437510033208653</v>
      </c>
      <c r="D34" s="138">
        <f t="shared" si="4"/>
        <v>20.811775448948932</v>
      </c>
      <c r="E34" s="138">
        <f t="shared" si="4"/>
        <v>21.472710004272177</v>
      </c>
      <c r="F34" s="138">
        <f t="shared" si="4"/>
        <v>21.561803545062514</v>
      </c>
      <c r="G34" s="138">
        <f t="shared" si="4"/>
        <v>21.835431837528155</v>
      </c>
    </row>
  </sheetData>
  <mergeCells count="2">
    <mergeCell ref="J5:O6"/>
    <mergeCell ref="A5:G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5:G34"/>
  <sheetViews>
    <sheetView view="pageBreakPreview" zoomScale="60" zoomScaleNormal="100" workbookViewId="0">
      <selection activeCell="T55" sqref="T55"/>
    </sheetView>
  </sheetViews>
  <sheetFormatPr defaultRowHeight="15" x14ac:dyDescent="0.25"/>
  <cols>
    <col min="1" max="1" width="23.5703125" bestFit="1" customWidth="1"/>
    <col min="2" max="7" width="9" customWidth="1"/>
    <col min="8" max="8" width="9.7109375" bestFit="1" customWidth="1"/>
  </cols>
  <sheetData>
    <row r="5" spans="1:7" ht="47.25" customHeight="1" x14ac:dyDescent="0.25">
      <c r="A5" s="142" t="s">
        <v>49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34">
        <v>11.409351762916691</v>
      </c>
      <c r="C8" s="34">
        <v>9.7908431267400076</v>
      </c>
      <c r="D8" s="42">
        <v>8.8171497862287396</v>
      </c>
      <c r="E8" s="11">
        <v>8.4614741331549297</v>
      </c>
      <c r="F8" s="11">
        <v>8.7141841673374234</v>
      </c>
      <c r="G8" s="11">
        <v>9.8640200603363279</v>
      </c>
    </row>
    <row r="9" spans="1:7" ht="15" customHeight="1" x14ac:dyDescent="0.25">
      <c r="A9" s="5" t="s">
        <v>2</v>
      </c>
      <c r="B9" s="38" t="s">
        <v>22</v>
      </c>
      <c r="C9" s="38" t="s">
        <v>22</v>
      </c>
      <c r="D9" s="39" t="s">
        <v>22</v>
      </c>
      <c r="E9" s="39" t="s">
        <v>22</v>
      </c>
      <c r="F9" s="39">
        <v>0.45725155236902032</v>
      </c>
      <c r="G9" s="131">
        <v>0.56906837999082149</v>
      </c>
    </row>
    <row r="10" spans="1:7" ht="15" customHeight="1" x14ac:dyDescent="0.25">
      <c r="A10" s="5" t="s">
        <v>3</v>
      </c>
      <c r="B10" s="37">
        <v>4.5196286997701467</v>
      </c>
      <c r="C10" s="37">
        <v>5.4710674426720294</v>
      </c>
      <c r="D10" s="35">
        <v>4.7811246498084561</v>
      </c>
      <c r="E10" s="11">
        <v>4.9206579312127507</v>
      </c>
      <c r="F10" s="11">
        <v>6.1110259499534463</v>
      </c>
      <c r="G10" s="11">
        <v>6.1485270514118282</v>
      </c>
    </row>
    <row r="11" spans="1:7" ht="15" customHeight="1" x14ac:dyDescent="0.25">
      <c r="A11" s="5" t="s">
        <v>4</v>
      </c>
      <c r="B11" s="38" t="s">
        <v>22</v>
      </c>
      <c r="C11" s="38" t="s">
        <v>22</v>
      </c>
      <c r="D11" s="39" t="s">
        <v>22</v>
      </c>
      <c r="E11" s="39" t="s">
        <v>22</v>
      </c>
      <c r="F11" s="39">
        <v>0.46150590502433597</v>
      </c>
      <c r="G11" s="131">
        <v>0.68088969586926917</v>
      </c>
    </row>
    <row r="12" spans="1:7" ht="15" customHeight="1" x14ac:dyDescent="0.25">
      <c r="A12" s="5" t="s">
        <v>5</v>
      </c>
      <c r="B12" s="37">
        <v>10.621052287082593</v>
      </c>
      <c r="C12" s="37">
        <v>10.608688461446395</v>
      </c>
      <c r="D12" s="35">
        <v>9.9339828879832375</v>
      </c>
      <c r="E12" s="11">
        <v>8.8788357415387811</v>
      </c>
      <c r="F12" s="11">
        <v>8.1898484878029763</v>
      </c>
      <c r="G12" s="11">
        <v>8.2778489116517289</v>
      </c>
    </row>
    <row r="13" spans="1:7" ht="15" customHeight="1" x14ac:dyDescent="0.25">
      <c r="A13" s="5" t="s">
        <v>6</v>
      </c>
      <c r="B13" s="37">
        <v>12.65687116969943</v>
      </c>
      <c r="C13" s="37">
        <v>13.960210238557329</v>
      </c>
      <c r="D13" s="35">
        <v>13.229347170926351</v>
      </c>
      <c r="E13" s="11">
        <v>13.041042397175989</v>
      </c>
      <c r="F13" s="11">
        <v>14.306021152745183</v>
      </c>
      <c r="G13" s="11">
        <v>14.478163095276512</v>
      </c>
    </row>
    <row r="14" spans="1:7" ht="15" customHeight="1" x14ac:dyDescent="0.25">
      <c r="A14" s="5" t="s">
        <v>7</v>
      </c>
      <c r="B14" s="37">
        <v>6.7556573018892268</v>
      </c>
      <c r="C14" s="37">
        <v>7.4433763035039497</v>
      </c>
      <c r="D14" s="35">
        <v>7.5134295526979962</v>
      </c>
      <c r="E14" s="11">
        <v>7.3014081554539239</v>
      </c>
      <c r="F14" s="11">
        <v>7.8273491171772136</v>
      </c>
      <c r="G14" s="11">
        <v>7.9515384948121284</v>
      </c>
    </row>
    <row r="15" spans="1:7" ht="15" customHeight="1" x14ac:dyDescent="0.25">
      <c r="A15" s="5" t="s">
        <v>8</v>
      </c>
      <c r="B15" s="38" t="s">
        <v>22</v>
      </c>
      <c r="C15" s="37">
        <v>1.2106554978892798</v>
      </c>
      <c r="D15" s="78">
        <v>1.3265555727637082</v>
      </c>
      <c r="E15" s="11">
        <v>1.2035253232438881</v>
      </c>
      <c r="F15" s="11">
        <v>1.3214896213128919</v>
      </c>
      <c r="G15" s="11">
        <v>1.7830392533771693</v>
      </c>
    </row>
    <row r="16" spans="1:7" ht="15" customHeight="1" x14ac:dyDescent="0.25">
      <c r="A16" s="5" t="s">
        <v>9</v>
      </c>
      <c r="B16" s="37">
        <v>19.296919640538153</v>
      </c>
      <c r="C16" s="37">
        <v>18.175643755306957</v>
      </c>
      <c r="D16" s="35">
        <v>17.778670461492748</v>
      </c>
      <c r="E16" s="11">
        <v>16.616254769631521</v>
      </c>
      <c r="F16" s="11">
        <v>16.894240619789386</v>
      </c>
      <c r="G16" s="11">
        <v>17.080081656039617</v>
      </c>
    </row>
    <row r="17" spans="1:7" ht="15" customHeight="1" x14ac:dyDescent="0.25">
      <c r="A17" s="5" t="s">
        <v>10</v>
      </c>
      <c r="B17" s="37">
        <v>15.460965424187854</v>
      </c>
      <c r="C17" s="37">
        <v>17.971653038476646</v>
      </c>
      <c r="D17" s="35">
        <v>18.08516984866818</v>
      </c>
      <c r="E17" s="11">
        <v>16.911900802932102</v>
      </c>
      <c r="F17" s="11">
        <v>16.558543371947703</v>
      </c>
      <c r="G17" s="11">
        <v>22.449014833618264</v>
      </c>
    </row>
    <row r="18" spans="1:7" ht="15" customHeight="1" x14ac:dyDescent="0.25">
      <c r="A18" s="5" t="s">
        <v>11</v>
      </c>
      <c r="B18" s="38" t="s">
        <v>22</v>
      </c>
      <c r="C18" s="38" t="s">
        <v>22</v>
      </c>
      <c r="D18" s="35">
        <v>3.6031278877439292</v>
      </c>
      <c r="E18" s="39" t="s">
        <v>22</v>
      </c>
      <c r="F18" s="39">
        <v>4.1402320807804704</v>
      </c>
      <c r="G18" s="131">
        <v>4.3884577406318019</v>
      </c>
    </row>
    <row r="19" spans="1:7" x14ac:dyDescent="0.25">
      <c r="A19" s="5" t="s">
        <v>12</v>
      </c>
      <c r="B19" s="37">
        <v>1.9939139427934465</v>
      </c>
      <c r="C19" s="37">
        <v>1.8479704444241936</v>
      </c>
      <c r="D19" s="35">
        <v>2.5063125829322135</v>
      </c>
      <c r="E19" s="11">
        <v>2.1970484369056211</v>
      </c>
      <c r="F19" s="11">
        <v>1.9716525338692912</v>
      </c>
      <c r="G19" s="11">
        <v>2.2858514173939031</v>
      </c>
    </row>
    <row r="20" spans="1:7" ht="15" customHeight="1" x14ac:dyDescent="0.25">
      <c r="A20" s="5" t="s">
        <v>13</v>
      </c>
      <c r="B20" s="37">
        <v>2.6267841053878302</v>
      </c>
      <c r="C20" s="37">
        <v>1.6827291106443951</v>
      </c>
      <c r="D20" s="39" t="s">
        <v>22</v>
      </c>
      <c r="E20" s="11">
        <v>1.0117548624417225</v>
      </c>
      <c r="F20" s="11">
        <v>1.0437091431194983</v>
      </c>
      <c r="G20" s="11">
        <v>0.83172170591720018</v>
      </c>
    </row>
    <row r="21" spans="1:7" ht="15" customHeight="1" x14ac:dyDescent="0.25">
      <c r="A21" s="5" t="s">
        <v>14</v>
      </c>
      <c r="B21" s="37">
        <v>2.0259896894836014</v>
      </c>
      <c r="C21" s="37">
        <v>2.3586233051724332</v>
      </c>
      <c r="D21" s="35">
        <v>1.8955516272615105</v>
      </c>
      <c r="E21" s="11">
        <v>2.5529080631375205</v>
      </c>
      <c r="F21" s="11">
        <v>3.0894013447982323</v>
      </c>
      <c r="G21" s="11">
        <v>3.3144364665500801</v>
      </c>
    </row>
    <row r="22" spans="1:7" ht="15" customHeight="1" x14ac:dyDescent="0.25">
      <c r="A22" s="5" t="s">
        <v>15</v>
      </c>
      <c r="B22" s="38" t="s">
        <v>22</v>
      </c>
      <c r="C22" s="36">
        <v>3.7996633855255775</v>
      </c>
      <c r="D22" s="35">
        <v>5.40077404992146</v>
      </c>
      <c r="E22" s="11">
        <v>5.8218513487288961</v>
      </c>
      <c r="F22" s="11">
        <v>6.3124979403827783</v>
      </c>
      <c r="G22" s="11">
        <v>8.784581093483677</v>
      </c>
    </row>
    <row r="23" spans="1:7" ht="15" customHeight="1" x14ac:dyDescent="0.25">
      <c r="A23" s="5" t="s">
        <v>16</v>
      </c>
      <c r="B23" s="37">
        <v>0.60119804132823229</v>
      </c>
      <c r="C23" s="37">
        <v>0.88311984389421816</v>
      </c>
      <c r="D23" s="35">
        <v>0.51069706022078531</v>
      </c>
      <c r="E23" s="11">
        <v>0.45755396842012025</v>
      </c>
      <c r="F23" s="11">
        <v>0.55357387292359472</v>
      </c>
      <c r="G23" s="11">
        <v>0.54062121215523917</v>
      </c>
    </row>
    <row r="24" spans="1:7" ht="15" customHeight="1" x14ac:dyDescent="0.25">
      <c r="A24" s="5" t="s">
        <v>17</v>
      </c>
      <c r="B24" s="37">
        <v>2.2894449077777104</v>
      </c>
      <c r="C24" s="37">
        <v>2.2097352474123437</v>
      </c>
      <c r="D24" s="35">
        <v>1.9452247070903212</v>
      </c>
      <c r="E24" s="11">
        <v>1.4783023638585002</v>
      </c>
      <c r="F24" s="11">
        <v>1.8725353313124735</v>
      </c>
      <c r="G24" s="11">
        <v>2.1303260327582616</v>
      </c>
    </row>
    <row r="25" spans="1:7" ht="15" customHeight="1" x14ac:dyDescent="0.25">
      <c r="A25" s="5" t="s">
        <v>18</v>
      </c>
      <c r="B25" s="38" t="s">
        <v>22</v>
      </c>
      <c r="C25" s="38" t="s">
        <v>22</v>
      </c>
      <c r="D25" s="35">
        <v>4.5780638120305577</v>
      </c>
      <c r="E25" s="39" t="s">
        <v>22</v>
      </c>
      <c r="F25" s="39">
        <v>2.9490595108172304</v>
      </c>
      <c r="G25" s="131">
        <v>3.3919747147425006</v>
      </c>
    </row>
    <row r="26" spans="1:7" ht="15" customHeight="1" x14ac:dyDescent="0.25">
      <c r="A26" s="5" t="s">
        <v>19</v>
      </c>
      <c r="B26" s="37">
        <v>1.7384795618490982</v>
      </c>
      <c r="C26" s="37">
        <v>2.1513422504910671</v>
      </c>
      <c r="D26" s="35">
        <v>2.1321294923537732</v>
      </c>
      <c r="E26" s="11">
        <v>2.114430575704461</v>
      </c>
      <c r="F26" s="11">
        <v>2.3285874671611348</v>
      </c>
      <c r="G26" s="11">
        <v>2.4805832407568817</v>
      </c>
    </row>
    <row r="27" spans="1:7" ht="15" customHeight="1" x14ac:dyDescent="0.25">
      <c r="A27" s="5" t="s">
        <v>20</v>
      </c>
      <c r="B27" s="37">
        <v>0.86383901370140193</v>
      </c>
      <c r="C27" s="37">
        <v>0.89113141230171122</v>
      </c>
      <c r="D27" s="35">
        <v>1.3957390770181168</v>
      </c>
      <c r="E27" s="11">
        <v>0.91461715896698204</v>
      </c>
      <c r="F27" s="11">
        <v>1.3802488470760572</v>
      </c>
      <c r="G27" s="11">
        <v>1.3344726910204372</v>
      </c>
    </row>
    <row r="28" spans="1:7" ht="15" customHeight="1" x14ac:dyDescent="0.25">
      <c r="A28" s="6" t="s">
        <v>21</v>
      </c>
      <c r="B28" s="40" t="s">
        <v>22</v>
      </c>
      <c r="C28" s="40" t="s">
        <v>22</v>
      </c>
      <c r="D28" s="41" t="s">
        <v>22</v>
      </c>
      <c r="E28" s="41" t="s">
        <v>22</v>
      </c>
      <c r="F28" s="41" t="s">
        <v>22</v>
      </c>
      <c r="G28" s="132" t="s">
        <v>22</v>
      </c>
    </row>
    <row r="30" spans="1:7" x14ac:dyDescent="0.25">
      <c r="A30" s="137" t="s">
        <v>72</v>
      </c>
      <c r="B30" s="138">
        <f t="shared" ref="B30:E30" si="0">QUARTILE(B$8:B$28,1)</f>
        <v>2.0019328794659854</v>
      </c>
      <c r="C30" s="138">
        <f t="shared" si="0"/>
        <v>1.8066601109792439</v>
      </c>
      <c r="D30" s="138">
        <f t="shared" si="0"/>
        <v>1.9452247070903212</v>
      </c>
      <c r="E30" s="138">
        <f t="shared" si="0"/>
        <v>1.4096081037048471</v>
      </c>
      <c r="F30" s="138">
        <f>QUARTILE(F$8:F$28,1)</f>
        <v>1.365559040635266</v>
      </c>
      <c r="G30" s="138">
        <f>QUARTILE(G$8:G$28,1)</f>
        <v>1.6708976127879862</v>
      </c>
    </row>
    <row r="31" spans="1:7" x14ac:dyDescent="0.25">
      <c r="A31" s="137" t="s">
        <v>73</v>
      </c>
      <c r="B31" s="138">
        <f t="shared" ref="B31:G31" si="1">MEDIAN(B$8:B$28)</f>
        <v>3.5732064025789887</v>
      </c>
      <c r="C31" s="138">
        <f t="shared" si="1"/>
        <v>3.0791433453490056</v>
      </c>
      <c r="D31" s="138">
        <f t="shared" si="1"/>
        <v>4.5780638120305577</v>
      </c>
      <c r="E31" s="138">
        <f t="shared" si="1"/>
        <v>3.7367829971751356</v>
      </c>
      <c r="F31" s="138">
        <f t="shared" si="1"/>
        <v>3.0192304278077313</v>
      </c>
      <c r="G31" s="138">
        <f t="shared" si="1"/>
        <v>3.3532055906462901</v>
      </c>
    </row>
    <row r="32" spans="1:7" x14ac:dyDescent="0.25">
      <c r="A32" s="137" t="s">
        <v>74</v>
      </c>
      <c r="B32" s="138">
        <f t="shared" ref="B32:G32" si="2">QUARTILE(B$8:B$28,3)</f>
        <v>11.212276893958165</v>
      </c>
      <c r="C32" s="138">
        <f t="shared" si="2"/>
        <v>9.9953044604166053</v>
      </c>
      <c r="D32" s="138">
        <f t="shared" si="2"/>
        <v>8.8171497862287396</v>
      </c>
      <c r="E32" s="138">
        <f t="shared" si="2"/>
        <v>8.5658145352508921</v>
      </c>
      <c r="F32" s="138">
        <f t="shared" si="2"/>
        <v>7.9179739598336543</v>
      </c>
      <c r="G32" s="138">
        <f t="shared" si="2"/>
        <v>8.4045319571097163</v>
      </c>
    </row>
    <row r="33" spans="1:7" x14ac:dyDescent="0.25">
      <c r="A33" s="137" t="s">
        <v>75</v>
      </c>
      <c r="B33" s="138">
        <f t="shared" ref="B33:G33" si="3">AVERAGE(B$8:B$28)</f>
        <v>6.6328639677432433</v>
      </c>
      <c r="C33" s="138">
        <f t="shared" si="3"/>
        <v>6.2785283040286579</v>
      </c>
      <c r="D33" s="138">
        <f t="shared" si="3"/>
        <v>6.201944131008359</v>
      </c>
      <c r="E33" s="138">
        <f t="shared" si="3"/>
        <v>5.8677228770317305</v>
      </c>
      <c r="F33" s="138">
        <f t="shared" si="3"/>
        <v>5.3241479008850172</v>
      </c>
      <c r="G33" s="138">
        <f t="shared" si="3"/>
        <v>5.9382608873896832</v>
      </c>
    </row>
    <row r="34" spans="1:7" x14ac:dyDescent="0.25">
      <c r="A34" s="137" t="s">
        <v>76</v>
      </c>
      <c r="B34" s="138">
        <f t="shared" ref="B34:G34" si="4">_xlfn.STDEV.S(B$8:B$28)</f>
        <v>6.1336300070966043</v>
      </c>
      <c r="C34" s="138">
        <f t="shared" si="4"/>
        <v>6.0555344359922909</v>
      </c>
      <c r="D34" s="138">
        <f t="shared" si="4"/>
        <v>5.6197195006670624</v>
      </c>
      <c r="E34" s="138">
        <f t="shared" si="4"/>
        <v>5.5657558006136485</v>
      </c>
      <c r="F34" s="138">
        <f t="shared" si="4"/>
        <v>5.2938419662674638</v>
      </c>
      <c r="G34" s="138">
        <f t="shared" si="4"/>
        <v>6.106361973118096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5:K34"/>
  <sheetViews>
    <sheetView view="pageBreakPreview" zoomScale="60" zoomScaleNormal="100" workbookViewId="0">
      <selection activeCell="H20" sqref="H20"/>
    </sheetView>
  </sheetViews>
  <sheetFormatPr defaultRowHeight="15" x14ac:dyDescent="0.25"/>
  <cols>
    <col min="1" max="1" width="23.5703125" bestFit="1" customWidth="1"/>
    <col min="2" max="7" width="9" customWidth="1"/>
    <col min="9" max="11" width="9.7109375" bestFit="1" customWidth="1"/>
  </cols>
  <sheetData>
    <row r="5" spans="1:11" ht="47.25" customHeight="1" x14ac:dyDescent="0.25">
      <c r="A5" s="142" t="s">
        <v>48</v>
      </c>
      <c r="B5" s="142"/>
      <c r="C5" s="142"/>
      <c r="D5" s="142"/>
      <c r="E5" s="142"/>
      <c r="F5" s="142"/>
      <c r="G5" s="142"/>
    </row>
    <row r="6" spans="1:11" ht="15" customHeight="1" x14ac:dyDescent="0.25">
      <c r="A6" s="9"/>
      <c r="B6" s="10"/>
      <c r="C6" s="10"/>
      <c r="D6" s="10"/>
    </row>
    <row r="7" spans="1:11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11" ht="15" customHeight="1" x14ac:dyDescent="0.25">
      <c r="A8" s="5" t="s">
        <v>1</v>
      </c>
      <c r="B8" s="34">
        <v>0.2058427396958851</v>
      </c>
      <c r="C8" s="34">
        <v>0.1760383116848124</v>
      </c>
      <c r="D8" s="42">
        <v>0.22390301176856076</v>
      </c>
      <c r="E8" s="11">
        <v>0.19617241704775318</v>
      </c>
      <c r="F8" s="11">
        <v>0.18651106315112345</v>
      </c>
      <c r="G8" s="11">
        <v>0.27976659472668514</v>
      </c>
      <c r="I8" s="112"/>
      <c r="J8" s="112"/>
      <c r="K8" s="112"/>
    </row>
    <row r="9" spans="1:11" ht="15" customHeight="1" x14ac:dyDescent="0.25">
      <c r="A9" s="5" t="s">
        <v>2</v>
      </c>
      <c r="B9" s="38" t="s">
        <v>22</v>
      </c>
      <c r="C9" s="38">
        <v>5.8139534883720936E-2</v>
      </c>
      <c r="D9" s="39">
        <v>5.9336616626119977E-2</v>
      </c>
      <c r="E9" s="97" t="s">
        <v>22</v>
      </c>
      <c r="F9" s="97">
        <v>0.18652076597861231</v>
      </c>
      <c r="G9" s="97">
        <v>0.43521512061676199</v>
      </c>
      <c r="I9" s="112"/>
      <c r="J9" s="112"/>
      <c r="K9" s="112"/>
    </row>
    <row r="10" spans="1:11" ht="15" customHeight="1" x14ac:dyDescent="0.25">
      <c r="A10" s="5" t="s">
        <v>3</v>
      </c>
      <c r="B10" s="37">
        <v>9.3034156318688138E-2</v>
      </c>
      <c r="C10" s="37">
        <v>0.1188501321312764</v>
      </c>
      <c r="D10" s="35">
        <v>0.10173218893038342</v>
      </c>
      <c r="E10" s="11">
        <v>0.1062984759273996</v>
      </c>
      <c r="F10" s="11">
        <v>0.2449588000145933</v>
      </c>
      <c r="G10" s="11">
        <v>0.23379046566742337</v>
      </c>
      <c r="I10" s="112"/>
      <c r="J10" s="112"/>
      <c r="K10" s="112"/>
    </row>
    <row r="11" spans="1:11" ht="15" customHeight="1" x14ac:dyDescent="0.25">
      <c r="A11" s="5" t="s">
        <v>4</v>
      </c>
      <c r="B11" s="38" t="s">
        <v>22</v>
      </c>
      <c r="C11" s="38" t="s">
        <v>22</v>
      </c>
      <c r="D11" s="39" t="s">
        <v>22</v>
      </c>
      <c r="E11" s="97" t="s">
        <v>22</v>
      </c>
      <c r="F11" s="97">
        <v>1.2014609765474818E-2</v>
      </c>
      <c r="G11" s="97">
        <v>0.40849673202614378</v>
      </c>
      <c r="I11" s="112"/>
      <c r="J11" s="112"/>
      <c r="K11" s="112"/>
    </row>
    <row r="12" spans="1:11" ht="15" customHeight="1" x14ac:dyDescent="0.25">
      <c r="A12" s="5" t="s">
        <v>5</v>
      </c>
      <c r="B12" s="37">
        <v>0.27538553975565794</v>
      </c>
      <c r="C12" s="37">
        <v>0.24027821688270629</v>
      </c>
      <c r="D12" s="35">
        <v>0.2424985003382216</v>
      </c>
      <c r="E12" s="11">
        <v>0.25754610075203466</v>
      </c>
      <c r="F12" s="11">
        <v>0.28636511552229094</v>
      </c>
      <c r="G12" s="11">
        <v>0.4295476732834364</v>
      </c>
      <c r="I12" s="112"/>
      <c r="J12" s="112"/>
      <c r="K12" s="112"/>
    </row>
    <row r="13" spans="1:11" ht="15" customHeight="1" x14ac:dyDescent="0.25">
      <c r="A13" s="5" t="s">
        <v>6</v>
      </c>
      <c r="B13" s="37">
        <v>0.26797690686919051</v>
      </c>
      <c r="C13" s="37">
        <v>0.30594412117178088</v>
      </c>
      <c r="D13" s="35">
        <v>0.28587029353887761</v>
      </c>
      <c r="E13" s="11">
        <v>0.35741404038932056</v>
      </c>
      <c r="F13" s="11">
        <v>0.35186044236589065</v>
      </c>
      <c r="G13" s="11">
        <v>0.90252992391609632</v>
      </c>
      <c r="I13" s="112"/>
      <c r="J13" s="112"/>
      <c r="K13" s="112"/>
    </row>
    <row r="14" spans="1:11" ht="15" customHeight="1" x14ac:dyDescent="0.25">
      <c r="A14" s="5" t="s">
        <v>7</v>
      </c>
      <c r="B14" s="37">
        <v>0.63861164511626678</v>
      </c>
      <c r="C14" s="37">
        <v>0.6330083890269661</v>
      </c>
      <c r="D14" s="35">
        <v>0.54011720543357911</v>
      </c>
      <c r="E14" s="11">
        <v>0.64910218918254114</v>
      </c>
      <c r="F14" s="11">
        <v>0.60235056803059384</v>
      </c>
      <c r="G14" s="11">
        <v>0.51830165156120866</v>
      </c>
      <c r="I14" s="112"/>
      <c r="J14" s="112"/>
      <c r="K14" s="112"/>
    </row>
    <row r="15" spans="1:11" ht="15" customHeight="1" x14ac:dyDescent="0.25">
      <c r="A15" s="5" t="s">
        <v>8</v>
      </c>
      <c r="B15" s="38">
        <v>3.8904018229311395E-2</v>
      </c>
      <c r="C15" s="37">
        <v>3.3778268188189992E-2</v>
      </c>
      <c r="D15" s="35">
        <v>5.1367810646834891E-2</v>
      </c>
      <c r="E15" s="11">
        <v>3.4736494740315753E-2</v>
      </c>
      <c r="F15" s="11">
        <v>4.190813736290052E-2</v>
      </c>
      <c r="G15" s="11">
        <v>4.7895014129029162E-2</v>
      </c>
      <c r="I15" s="112"/>
      <c r="J15" s="112"/>
      <c r="K15" s="112"/>
    </row>
    <row r="16" spans="1:11" ht="15" customHeight="1" x14ac:dyDescent="0.25">
      <c r="A16" s="5" t="s">
        <v>9</v>
      </c>
      <c r="B16" s="37">
        <v>0.4431838326537848</v>
      </c>
      <c r="C16" s="37">
        <v>0.51326754533582841</v>
      </c>
      <c r="D16" s="35">
        <v>0.53808797144229648</v>
      </c>
      <c r="E16" s="11">
        <v>0.92823686279872808</v>
      </c>
      <c r="F16" s="11">
        <v>0.55245451370973209</v>
      </c>
      <c r="G16" s="11">
        <v>0.59588647233471093</v>
      </c>
      <c r="I16" s="112"/>
      <c r="J16" s="112"/>
      <c r="K16" s="112"/>
    </row>
    <row r="17" spans="1:11" ht="15" customHeight="1" x14ac:dyDescent="0.25">
      <c r="A17" s="5" t="s">
        <v>10</v>
      </c>
      <c r="B17" s="37">
        <v>0.23457413275639266</v>
      </c>
      <c r="C17" s="37">
        <v>0.30217672901086784</v>
      </c>
      <c r="D17" s="35">
        <v>0.35659149774834892</v>
      </c>
      <c r="E17" s="11">
        <v>0.3564684989867653</v>
      </c>
      <c r="F17" s="11">
        <v>0.33581599951962743</v>
      </c>
      <c r="G17" s="11">
        <v>4.1676767092700775</v>
      </c>
      <c r="I17" s="112"/>
      <c r="J17" s="112"/>
      <c r="K17" s="112"/>
    </row>
    <row r="18" spans="1:11" ht="15" customHeight="1" x14ac:dyDescent="0.25">
      <c r="A18" s="5" t="s">
        <v>11</v>
      </c>
      <c r="B18" s="38">
        <v>4.3532013442685751E-2</v>
      </c>
      <c r="C18" s="38">
        <v>5.276116778051354E-2</v>
      </c>
      <c r="D18" s="35">
        <v>8.0372930397042283E-2</v>
      </c>
      <c r="E18" s="11">
        <v>4.5256240835611229E-2</v>
      </c>
      <c r="F18" s="11">
        <v>4.6917078755008397E-2</v>
      </c>
      <c r="G18" s="11">
        <v>7.5067326008013441E-2</v>
      </c>
      <c r="I18" s="112"/>
      <c r="J18" s="112"/>
      <c r="K18" s="112"/>
    </row>
    <row r="19" spans="1:11" x14ac:dyDescent="0.25">
      <c r="A19" s="5" t="s">
        <v>12</v>
      </c>
      <c r="B19" s="37">
        <v>0.33718785330344925</v>
      </c>
      <c r="C19" s="37">
        <v>0.26594543602506909</v>
      </c>
      <c r="D19" s="35">
        <v>0.22411817139946516</v>
      </c>
      <c r="E19" s="11">
        <v>0.25934551565668873</v>
      </c>
      <c r="F19" s="11">
        <v>0.22925508093237507</v>
      </c>
      <c r="G19" s="11">
        <v>0.37853745921392162</v>
      </c>
      <c r="I19" s="112"/>
      <c r="J19" s="112"/>
      <c r="K19" s="112"/>
    </row>
    <row r="20" spans="1:11" ht="15" customHeight="1" x14ac:dyDescent="0.25">
      <c r="A20" s="5" t="s">
        <v>13</v>
      </c>
      <c r="B20" s="37">
        <v>4.9544561617332672E-2</v>
      </c>
      <c r="C20" s="37">
        <v>4.6052893615326398E-2</v>
      </c>
      <c r="D20" s="39">
        <v>1.0054609095650754E-2</v>
      </c>
      <c r="E20" s="11">
        <v>1.9119727735077051E-2</v>
      </c>
      <c r="F20" s="11">
        <v>1.7240761935580554E-2</v>
      </c>
      <c r="G20" s="11">
        <v>2.1219399305329914E-2</v>
      </c>
      <c r="I20" s="112"/>
      <c r="J20" s="112"/>
      <c r="K20" s="112"/>
    </row>
    <row r="21" spans="1:11" ht="15" customHeight="1" x14ac:dyDescent="0.25">
      <c r="A21" s="5" t="s">
        <v>14</v>
      </c>
      <c r="B21" s="37">
        <v>0.11830539354289162</v>
      </c>
      <c r="C21" s="37">
        <v>0.14342400917913659</v>
      </c>
      <c r="D21" s="35">
        <v>8.4779120113846251E-2</v>
      </c>
      <c r="E21" s="11">
        <v>0.1104741797292155</v>
      </c>
      <c r="F21" s="11">
        <v>0.13897399291232637</v>
      </c>
      <c r="G21" s="11">
        <v>0.1895099903349905</v>
      </c>
      <c r="I21" s="112"/>
      <c r="J21" s="112"/>
      <c r="K21" s="112"/>
    </row>
    <row r="22" spans="1:11" ht="15" customHeight="1" x14ac:dyDescent="0.25">
      <c r="A22" s="5" t="s">
        <v>15</v>
      </c>
      <c r="B22" s="38">
        <v>2.7333606669400025E-2</v>
      </c>
      <c r="C22" s="36">
        <v>0.11126255180662568</v>
      </c>
      <c r="D22" s="35">
        <v>5.6522722134297987E-2</v>
      </c>
      <c r="E22" s="11">
        <v>0.20221278562555969</v>
      </c>
      <c r="F22" s="11">
        <v>0.23830091447975932</v>
      </c>
      <c r="G22" s="11">
        <v>0.17872568585981949</v>
      </c>
      <c r="I22" s="112"/>
      <c r="J22" s="112"/>
      <c r="K22" s="112"/>
    </row>
    <row r="23" spans="1:11" ht="15" customHeight="1" x14ac:dyDescent="0.25">
      <c r="A23" s="5" t="s">
        <v>16</v>
      </c>
      <c r="B23" s="37">
        <v>4.3783132043190377E-2</v>
      </c>
      <c r="C23" s="37">
        <v>5.7225719985395995E-2</v>
      </c>
      <c r="D23" s="35">
        <v>3.3754684917475616E-2</v>
      </c>
      <c r="E23" s="11">
        <v>3.6878332433184786E-2</v>
      </c>
      <c r="F23" s="11">
        <v>6.8789815176507285E-2</v>
      </c>
      <c r="G23" s="11">
        <v>2.5796180691190235E-2</v>
      </c>
      <c r="I23" s="112"/>
      <c r="J23" s="112"/>
      <c r="K23" s="112"/>
    </row>
    <row r="24" spans="1:11" ht="15" customHeight="1" x14ac:dyDescent="0.25">
      <c r="A24" s="5" t="s">
        <v>17</v>
      </c>
      <c r="B24" s="37">
        <v>0.14037531739925405</v>
      </c>
      <c r="C24" s="37">
        <v>0.13968253968253969</v>
      </c>
      <c r="D24" s="35">
        <v>0.11292866610881139</v>
      </c>
      <c r="E24" s="11">
        <v>0.12123646034999451</v>
      </c>
      <c r="F24" s="11">
        <v>0.11027464293661375</v>
      </c>
      <c r="G24" s="11">
        <v>0.11421302304149279</v>
      </c>
      <c r="I24" s="112"/>
      <c r="J24" s="112"/>
      <c r="K24" s="112"/>
    </row>
    <row r="25" spans="1:11" ht="15" customHeight="1" x14ac:dyDescent="0.25">
      <c r="A25" s="5" t="s">
        <v>18</v>
      </c>
      <c r="B25" s="38">
        <v>6.9847034993364532E-2</v>
      </c>
      <c r="C25" s="38">
        <v>4.2758797622610846E-2</v>
      </c>
      <c r="D25" s="35">
        <v>0.13109214321088355</v>
      </c>
      <c r="E25" s="11">
        <v>0.13439455254080368</v>
      </c>
      <c r="F25" s="11">
        <v>0.35522332736146289</v>
      </c>
      <c r="G25" s="11">
        <v>0.50966825230122936</v>
      </c>
      <c r="I25" s="112"/>
      <c r="J25" s="112"/>
      <c r="K25" s="112"/>
    </row>
    <row r="26" spans="1:11" ht="15" customHeight="1" x14ac:dyDescent="0.25">
      <c r="A26" s="5" t="s">
        <v>19</v>
      </c>
      <c r="B26" s="37">
        <v>5.2149490238732915E-2</v>
      </c>
      <c r="C26" s="37">
        <v>6.0318405784535116E-2</v>
      </c>
      <c r="D26" s="35">
        <v>6.1146185242368201E-2</v>
      </c>
      <c r="E26" s="11">
        <v>5.4376745396425896E-2</v>
      </c>
      <c r="F26" s="11">
        <v>6.0551503090145044E-2</v>
      </c>
      <c r="G26" s="11">
        <v>8.4772104326203052E-2</v>
      </c>
      <c r="I26" s="112"/>
      <c r="J26" s="112"/>
      <c r="K26" s="112"/>
    </row>
    <row r="27" spans="1:11" ht="15" customHeight="1" x14ac:dyDescent="0.25">
      <c r="A27" s="5" t="s">
        <v>20</v>
      </c>
      <c r="B27" s="37">
        <v>1.2412577526890472E-2</v>
      </c>
      <c r="C27" s="37">
        <v>1.1224525588410677E-2</v>
      </c>
      <c r="D27" s="35">
        <v>2.5652646070442164E-2</v>
      </c>
      <c r="E27" s="11">
        <v>3.4801926286619968E-2</v>
      </c>
      <c r="F27" s="11">
        <v>4.9819592687087667E-2</v>
      </c>
      <c r="G27" s="11">
        <v>3.9251800298917554E-2</v>
      </c>
      <c r="I27" s="112"/>
      <c r="J27" s="112"/>
      <c r="K27" s="112"/>
    </row>
    <row r="28" spans="1:11" ht="15" customHeight="1" x14ac:dyDescent="0.25">
      <c r="A28" s="6" t="s">
        <v>21</v>
      </c>
      <c r="B28" s="40" t="s">
        <v>22</v>
      </c>
      <c r="C28" s="40" t="s">
        <v>22</v>
      </c>
      <c r="D28" s="41" t="s">
        <v>22</v>
      </c>
      <c r="E28" s="98" t="s">
        <v>22</v>
      </c>
      <c r="F28" s="98" t="s">
        <v>22</v>
      </c>
      <c r="G28" s="98" t="s">
        <v>22</v>
      </c>
      <c r="I28" s="133"/>
      <c r="J28" s="133"/>
      <c r="K28" s="133"/>
    </row>
    <row r="30" spans="1:11" x14ac:dyDescent="0.25">
      <c r="A30" s="137" t="s">
        <v>72</v>
      </c>
      <c r="B30" s="138">
        <f t="shared" ref="B30:E30" si="0">QUARTILE(B$8:B$28,1)</f>
        <v>4.5223489436725953E-2</v>
      </c>
      <c r="C30" s="138">
        <f t="shared" si="0"/>
        <v>5.4993443882954768E-2</v>
      </c>
      <c r="D30" s="138">
        <f t="shared" si="0"/>
        <v>5.7929669380208978E-2</v>
      </c>
      <c r="E30" s="138">
        <f t="shared" si="0"/>
        <v>4.7536366975814898E-2</v>
      </c>
      <c r="F30" s="138">
        <f>QUARTILE(F$8:F$28,1)</f>
        <v>5.78685254893807E-2</v>
      </c>
      <c r="G30" s="138">
        <f>QUARTILE(G$8:G$28,1)</f>
        <v>8.2345909746655649E-2</v>
      </c>
    </row>
    <row r="31" spans="1:11" x14ac:dyDescent="0.25">
      <c r="A31" s="137" t="s">
        <v>73</v>
      </c>
      <c r="B31" s="138">
        <f t="shared" ref="B31:G31" si="1">MEDIAN(B$8:B$28)</f>
        <v>0.10566977493078988</v>
      </c>
      <c r="C31" s="138">
        <f t="shared" si="1"/>
        <v>0.1188501321312764</v>
      </c>
      <c r="D31" s="138">
        <f t="shared" si="1"/>
        <v>0.10173218893038342</v>
      </c>
      <c r="E31" s="138">
        <f t="shared" si="1"/>
        <v>0.1278155064453991</v>
      </c>
      <c r="F31" s="138">
        <f t="shared" si="1"/>
        <v>0.18651591456486788</v>
      </c>
      <c r="G31" s="138">
        <f t="shared" si="1"/>
        <v>0.25677853019705427</v>
      </c>
    </row>
    <row r="32" spans="1:11" x14ac:dyDescent="0.25">
      <c r="A32" s="137" t="s">
        <v>74</v>
      </c>
      <c r="B32" s="138">
        <f t="shared" ref="B32:G32" si="2">QUARTILE(B$8:B$28,3)</f>
        <v>0.25962621334099106</v>
      </c>
      <c r="C32" s="138">
        <f t="shared" si="2"/>
        <v>0.25311182645388769</v>
      </c>
      <c r="D32" s="138">
        <f t="shared" si="2"/>
        <v>0.23330833586884336</v>
      </c>
      <c r="E32" s="138">
        <f t="shared" si="2"/>
        <v>0.25889566193052521</v>
      </c>
      <c r="F32" s="138">
        <f t="shared" si="2"/>
        <v>0.29872783652162505</v>
      </c>
      <c r="G32" s="138">
        <f t="shared" si="2"/>
        <v>0.45382840353787884</v>
      </c>
    </row>
    <row r="33" spans="1:7" x14ac:dyDescent="0.25">
      <c r="A33" s="137" t="s">
        <v>75</v>
      </c>
      <c r="B33" s="138">
        <f t="shared" ref="B33:G33" si="3">AVERAGE(B$8:B$28)</f>
        <v>0.17177688623179829</v>
      </c>
      <c r="C33" s="138">
        <f t="shared" si="3"/>
        <v>0.174323015546648</v>
      </c>
      <c r="D33" s="138">
        <f t="shared" si="3"/>
        <v>0.16946984079807922</v>
      </c>
      <c r="E33" s="138">
        <f t="shared" si="3"/>
        <v>0.21689286368966884</v>
      </c>
      <c r="F33" s="138">
        <f t="shared" si="3"/>
        <v>0.20580533628438524</v>
      </c>
      <c r="G33" s="138">
        <f t="shared" si="3"/>
        <v>0.48179337894563412</v>
      </c>
    </row>
    <row r="34" spans="1:7" x14ac:dyDescent="0.25">
      <c r="A34" s="137" t="s">
        <v>76</v>
      </c>
      <c r="B34" s="138">
        <f t="shared" ref="B34:G34" si="4">_xlfn.STDEV.S(B$8:B$28)</f>
        <v>0.1698584881513788</v>
      </c>
      <c r="C34" s="138">
        <f t="shared" si="4"/>
        <v>0.16931293334383829</v>
      </c>
      <c r="D34" s="138">
        <f t="shared" si="4"/>
        <v>0.16202838866435973</v>
      </c>
      <c r="E34" s="138">
        <f t="shared" si="4"/>
        <v>0.23879387984561556</v>
      </c>
      <c r="F34" s="138">
        <f t="shared" si="4"/>
        <v>0.17034987245407143</v>
      </c>
      <c r="G34" s="138">
        <f t="shared" si="4"/>
        <v>0.89855894670240144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5:G34"/>
  <sheetViews>
    <sheetView view="pageBreakPreview" zoomScale="60" zoomScaleNormal="100" workbookViewId="0">
      <selection activeCell="I23" sqref="I23"/>
    </sheetView>
  </sheetViews>
  <sheetFormatPr defaultRowHeight="15" x14ac:dyDescent="0.25"/>
  <cols>
    <col min="1" max="1" width="23.5703125" bestFit="1" customWidth="1"/>
    <col min="2" max="7" width="9" customWidth="1"/>
  </cols>
  <sheetData>
    <row r="5" spans="1:7" ht="47.25" customHeight="1" x14ac:dyDescent="0.25">
      <c r="A5" s="142" t="s">
        <v>47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34">
        <v>6.9287682840604266</v>
      </c>
      <c r="C8" s="34">
        <v>7.0927297869153199</v>
      </c>
      <c r="D8" s="42">
        <v>6.6258899668979732</v>
      </c>
      <c r="E8" s="11">
        <v>8.0169292242790871</v>
      </c>
      <c r="F8" s="11">
        <v>7.8894115791963477</v>
      </c>
      <c r="G8" s="128">
        <v>7.1726846502971142</v>
      </c>
    </row>
    <row r="9" spans="1:7" ht="15" customHeight="1" x14ac:dyDescent="0.25">
      <c r="A9" s="5" t="s">
        <v>2</v>
      </c>
      <c r="B9" s="38">
        <v>0.84034273417681749</v>
      </c>
      <c r="C9" s="38">
        <v>0.70931488063806813</v>
      </c>
      <c r="D9" s="39">
        <v>0.34072360184466172</v>
      </c>
      <c r="E9" s="11">
        <v>0.4675044769496518</v>
      </c>
      <c r="F9" s="11">
        <v>1.370818212072709</v>
      </c>
      <c r="G9" s="129">
        <v>1.1756802149815246</v>
      </c>
    </row>
    <row r="10" spans="1:7" ht="15" customHeight="1" x14ac:dyDescent="0.25">
      <c r="A10" s="5" t="s">
        <v>3</v>
      </c>
      <c r="B10" s="37">
        <v>5.2718984919490719</v>
      </c>
      <c r="C10" s="37">
        <v>6.3474345070238378</v>
      </c>
      <c r="D10" s="35">
        <v>5.518590693862194</v>
      </c>
      <c r="E10" s="11">
        <v>6.4820972119289895</v>
      </c>
      <c r="F10" s="11">
        <v>12.726755330522591</v>
      </c>
      <c r="G10" s="129">
        <v>12.186861823993409</v>
      </c>
    </row>
    <row r="11" spans="1:7" ht="15" customHeight="1" x14ac:dyDescent="0.25">
      <c r="A11" s="5" t="s">
        <v>4</v>
      </c>
      <c r="B11" s="38">
        <v>0</v>
      </c>
      <c r="C11" s="38">
        <v>0</v>
      </c>
      <c r="D11" s="39">
        <v>0</v>
      </c>
      <c r="E11" s="39">
        <v>0</v>
      </c>
      <c r="F11" s="39">
        <v>0.38844149692089086</v>
      </c>
      <c r="G11" s="129">
        <v>0.93495843377565457</v>
      </c>
    </row>
    <row r="12" spans="1:7" ht="15" customHeight="1" x14ac:dyDescent="0.25">
      <c r="A12" s="5" t="s">
        <v>5</v>
      </c>
      <c r="B12" s="37">
        <v>7.6306660993677342</v>
      </c>
      <c r="C12" s="37">
        <v>7.5417189623545315</v>
      </c>
      <c r="D12" s="35">
        <v>7.3865804281549465</v>
      </c>
      <c r="E12" s="11">
        <v>6.7420142323179491</v>
      </c>
      <c r="F12" s="11">
        <v>9.0146657331569973</v>
      </c>
      <c r="G12" s="129">
        <v>7.232891781638167</v>
      </c>
    </row>
    <row r="13" spans="1:7" ht="15" customHeight="1" x14ac:dyDescent="0.25">
      <c r="A13" s="5" t="s">
        <v>6</v>
      </c>
      <c r="B13" s="37">
        <v>5.0470761362431817</v>
      </c>
      <c r="C13" s="37">
        <v>10.434171657467536</v>
      </c>
      <c r="D13" s="35">
        <v>14.236589856508729</v>
      </c>
      <c r="E13" s="11">
        <v>11.588952228531722</v>
      </c>
      <c r="F13" s="11">
        <v>13.682260128123094</v>
      </c>
      <c r="G13" s="129">
        <v>13.595653162149917</v>
      </c>
    </row>
    <row r="14" spans="1:7" ht="15" customHeight="1" x14ac:dyDescent="0.25">
      <c r="A14" s="5" t="s">
        <v>7</v>
      </c>
      <c r="B14" s="37">
        <v>6.9750036439030545</v>
      </c>
      <c r="C14" s="37">
        <v>7.0524652837079769</v>
      </c>
      <c r="D14" s="35">
        <v>7.9783601993520561</v>
      </c>
      <c r="E14" s="11">
        <v>10.089139772840269</v>
      </c>
      <c r="F14" s="11">
        <v>9.6412631599708352</v>
      </c>
      <c r="G14" s="129">
        <v>9.9517830968914325</v>
      </c>
    </row>
    <row r="15" spans="1:7" ht="15" customHeight="1" x14ac:dyDescent="0.25">
      <c r="A15" s="5" t="s">
        <v>8</v>
      </c>
      <c r="B15" s="38">
        <v>9.6852238594114901</v>
      </c>
      <c r="C15" s="37">
        <v>9.4090168893386412</v>
      </c>
      <c r="D15" s="35">
        <v>10.034804535187005</v>
      </c>
      <c r="E15" s="11">
        <v>10.554399828899641</v>
      </c>
      <c r="F15" s="11">
        <v>10.091324171585903</v>
      </c>
      <c r="G15" s="129">
        <v>8.9675805632905004</v>
      </c>
    </row>
    <row r="16" spans="1:7" ht="15" customHeight="1" x14ac:dyDescent="0.25">
      <c r="A16" s="5" t="s">
        <v>9</v>
      </c>
      <c r="B16" s="37">
        <v>9.686957217681254</v>
      </c>
      <c r="C16" s="37">
        <v>9.1124857013320995</v>
      </c>
      <c r="D16" s="35">
        <v>9.9163887222582421</v>
      </c>
      <c r="E16" s="11">
        <v>9.9949939687317286</v>
      </c>
      <c r="F16" s="11">
        <v>9.8326179881593507</v>
      </c>
      <c r="G16" s="129">
        <v>9.4468807843160114</v>
      </c>
    </row>
    <row r="17" spans="1:7" ht="15" customHeight="1" x14ac:dyDescent="0.25">
      <c r="A17" s="5" t="s">
        <v>10</v>
      </c>
      <c r="B17" s="37">
        <v>6.6830502526707889</v>
      </c>
      <c r="C17" s="37">
        <v>7.8521027875686347</v>
      </c>
      <c r="D17" s="35">
        <v>8.2880024661704361</v>
      </c>
      <c r="E17" s="11">
        <v>8.8868836982280772</v>
      </c>
      <c r="F17" s="11">
        <v>8.2500037463526539</v>
      </c>
      <c r="G17" s="129">
        <v>11.421630822018898</v>
      </c>
    </row>
    <row r="18" spans="1:7" ht="15" customHeight="1" x14ac:dyDescent="0.25">
      <c r="A18" s="5" t="s">
        <v>11</v>
      </c>
      <c r="B18" s="38">
        <v>4.4491523046384511</v>
      </c>
      <c r="C18" s="38">
        <v>4.9318939642797677</v>
      </c>
      <c r="D18" s="35">
        <v>6.8649394103816235</v>
      </c>
      <c r="E18" s="11">
        <v>5.111683848797254</v>
      </c>
      <c r="F18" s="11">
        <v>7.9874299149936761</v>
      </c>
      <c r="G18" s="129">
        <v>6.8423804680721538</v>
      </c>
    </row>
    <row r="19" spans="1:7" x14ac:dyDescent="0.25">
      <c r="A19" s="5" t="s">
        <v>12</v>
      </c>
      <c r="B19" s="37">
        <v>4.1852577356984799</v>
      </c>
      <c r="C19" s="37">
        <v>4.858083748630575</v>
      </c>
      <c r="D19" s="35">
        <v>6.6244361852074061</v>
      </c>
      <c r="E19" s="11">
        <v>7.5769396240777747</v>
      </c>
      <c r="F19" s="11">
        <v>9.3748796313766061</v>
      </c>
      <c r="G19" s="129">
        <v>9.3648854477375156</v>
      </c>
    </row>
    <row r="20" spans="1:7" ht="15" customHeight="1" x14ac:dyDescent="0.25">
      <c r="A20" s="5" t="s">
        <v>13</v>
      </c>
      <c r="B20" s="37">
        <v>2.5797864029921516</v>
      </c>
      <c r="C20" s="37">
        <v>3.2179723586686206</v>
      </c>
      <c r="D20" s="39">
        <v>2.8895857389896342</v>
      </c>
      <c r="E20" s="11">
        <v>4.3305629104313255</v>
      </c>
      <c r="F20" s="11">
        <v>4.8881635859285888</v>
      </c>
      <c r="G20" s="129">
        <v>5.3225498201782626</v>
      </c>
    </row>
    <row r="21" spans="1:7" ht="15" customHeight="1" x14ac:dyDescent="0.25">
      <c r="A21" s="5" t="s">
        <v>14</v>
      </c>
      <c r="B21" s="37">
        <v>7.8845816060603999</v>
      </c>
      <c r="C21" s="37">
        <v>7.4275078710709881</v>
      </c>
      <c r="D21" s="35">
        <v>6.6971006602818131</v>
      </c>
      <c r="E21" s="11">
        <v>8.4527325204760402</v>
      </c>
      <c r="F21" s="11">
        <v>9.5818417939227292</v>
      </c>
      <c r="G21" s="129">
        <v>11.134974469469618</v>
      </c>
    </row>
    <row r="22" spans="1:7" ht="15" customHeight="1" x14ac:dyDescent="0.25">
      <c r="A22" s="5" t="s">
        <v>15</v>
      </c>
      <c r="B22" s="38">
        <v>9.0729327910725672</v>
      </c>
      <c r="C22" s="36">
        <v>11.496252202455153</v>
      </c>
      <c r="D22" s="35">
        <v>17.352095509460508</v>
      </c>
      <c r="E22" s="11">
        <v>17.880470545522908</v>
      </c>
      <c r="F22" s="11">
        <v>21.261422463394631</v>
      </c>
      <c r="G22" s="129">
        <v>11.293907811896862</v>
      </c>
    </row>
    <row r="23" spans="1:7" ht="15" customHeight="1" x14ac:dyDescent="0.25">
      <c r="A23" s="5" t="s">
        <v>16</v>
      </c>
      <c r="B23" s="37">
        <v>1.9976584598818976</v>
      </c>
      <c r="C23" s="37">
        <v>2.9175809082383468</v>
      </c>
      <c r="D23" s="35">
        <v>4.0987770428669981</v>
      </c>
      <c r="E23" s="11">
        <v>5.6404306950913536</v>
      </c>
      <c r="F23" s="11">
        <v>5.8897931304338851</v>
      </c>
      <c r="G23" s="129">
        <v>5.9433035902637563</v>
      </c>
    </row>
    <row r="24" spans="1:7" ht="15" customHeight="1" x14ac:dyDescent="0.25">
      <c r="A24" s="5" t="s">
        <v>17</v>
      </c>
      <c r="B24" s="37">
        <v>4.6466099246388293</v>
      </c>
      <c r="C24" s="37">
        <v>6.1025303846956414</v>
      </c>
      <c r="D24" s="35">
        <v>7.4155645833425972</v>
      </c>
      <c r="E24" s="11">
        <v>7.9422129408271545</v>
      </c>
      <c r="F24" s="11">
        <v>8.4901050875911057</v>
      </c>
      <c r="G24" s="129">
        <v>8.2078159919358633</v>
      </c>
    </row>
    <row r="25" spans="1:7" ht="15" customHeight="1" x14ac:dyDescent="0.25">
      <c r="A25" s="5" t="s">
        <v>18</v>
      </c>
      <c r="B25" s="38">
        <v>3.7685595456811471</v>
      </c>
      <c r="C25" s="38">
        <v>3.4714612572650849</v>
      </c>
      <c r="D25" s="35">
        <v>8.7283422497610736</v>
      </c>
      <c r="E25" s="11">
        <v>6.913905042689529</v>
      </c>
      <c r="F25" s="11">
        <v>8.5502488018366503</v>
      </c>
      <c r="G25" s="129">
        <v>8.2258781680747042</v>
      </c>
    </row>
    <row r="26" spans="1:7" ht="15" customHeight="1" x14ac:dyDescent="0.25">
      <c r="A26" s="5" t="s">
        <v>19</v>
      </c>
      <c r="B26" s="37">
        <v>3.3209491296971714</v>
      </c>
      <c r="C26" s="37">
        <v>3.4883223891777022</v>
      </c>
      <c r="D26" s="35">
        <v>3.1078041608085503</v>
      </c>
      <c r="E26" s="11">
        <v>3.5003043409600054</v>
      </c>
      <c r="F26" s="11">
        <v>2.7832760170635287</v>
      </c>
      <c r="G26" s="129">
        <v>2.5478984853044477</v>
      </c>
    </row>
    <row r="27" spans="1:7" ht="15" customHeight="1" x14ac:dyDescent="0.25">
      <c r="A27" s="5" t="s">
        <v>20</v>
      </c>
      <c r="B27" s="37">
        <v>6.3847720879946852</v>
      </c>
      <c r="C27" s="37">
        <v>7.4377437512372344</v>
      </c>
      <c r="D27" s="35">
        <v>8.0881418280406034</v>
      </c>
      <c r="E27" s="11">
        <v>9.0167294975182966</v>
      </c>
      <c r="F27" s="11">
        <v>9.8709187547456292</v>
      </c>
      <c r="G27" s="129">
        <v>9.2037601865735095</v>
      </c>
    </row>
    <row r="28" spans="1:7" ht="15" customHeight="1" x14ac:dyDescent="0.25">
      <c r="A28" s="6" t="s">
        <v>21</v>
      </c>
      <c r="B28" s="40">
        <v>0</v>
      </c>
      <c r="C28" s="40">
        <v>0.2667658721157074</v>
      </c>
      <c r="D28" s="41">
        <v>0</v>
      </c>
      <c r="E28" s="41">
        <v>0</v>
      </c>
      <c r="F28" s="41">
        <v>0</v>
      </c>
      <c r="G28" s="41">
        <v>0</v>
      </c>
    </row>
    <row r="30" spans="1:7" x14ac:dyDescent="0.25">
      <c r="A30" s="137" t="s">
        <v>72</v>
      </c>
      <c r="B30" s="138">
        <f t="shared" ref="B30:E30" si="0">QUARTILE(B$8:B$28,1)</f>
        <v>3.3209491296971714</v>
      </c>
      <c r="C30" s="138">
        <f t="shared" si="0"/>
        <v>3.4714612572650849</v>
      </c>
      <c r="D30" s="138">
        <f t="shared" si="0"/>
        <v>4.0987770428669981</v>
      </c>
      <c r="E30" s="138">
        <f t="shared" si="0"/>
        <v>5.111683848797254</v>
      </c>
      <c r="F30" s="138">
        <f>QUARTILE(F$8:F$28,1)</f>
        <v>5.8897931304338851</v>
      </c>
      <c r="G30" s="138">
        <f>QUARTILE(G$8:G$28,1)</f>
        <v>5.9433035902637563</v>
      </c>
    </row>
    <row r="31" spans="1:7" x14ac:dyDescent="0.25">
      <c r="A31" s="137" t="s">
        <v>73</v>
      </c>
      <c r="B31" s="138">
        <f t="shared" ref="B31:G31" si="1">MEDIAN(B$8:B$28)</f>
        <v>5.0470761362431817</v>
      </c>
      <c r="C31" s="138">
        <f t="shared" si="1"/>
        <v>6.3474345070238378</v>
      </c>
      <c r="D31" s="138">
        <f t="shared" si="1"/>
        <v>6.8649394103816235</v>
      </c>
      <c r="E31" s="138">
        <f t="shared" si="1"/>
        <v>7.5769396240777747</v>
      </c>
      <c r="F31" s="138">
        <f t="shared" si="1"/>
        <v>8.5502488018366503</v>
      </c>
      <c r="G31" s="138">
        <f t="shared" si="1"/>
        <v>8.2258781680747042</v>
      </c>
    </row>
    <row r="32" spans="1:7" x14ac:dyDescent="0.25">
      <c r="A32" s="137" t="s">
        <v>74</v>
      </c>
      <c r="B32" s="138">
        <f t="shared" ref="B32:G32" si="2">QUARTILE(B$8:B$28,3)</f>
        <v>6.9750036439030545</v>
      </c>
      <c r="C32" s="138">
        <f t="shared" si="2"/>
        <v>7.5417189623545315</v>
      </c>
      <c r="D32" s="138">
        <f t="shared" si="2"/>
        <v>8.2880024661704361</v>
      </c>
      <c r="E32" s="138">
        <f t="shared" si="2"/>
        <v>9.0167294975182966</v>
      </c>
      <c r="F32" s="138">
        <f t="shared" si="2"/>
        <v>9.8326179881593507</v>
      </c>
      <c r="G32" s="138">
        <f t="shared" si="2"/>
        <v>9.9517830968914325</v>
      </c>
    </row>
    <row r="33" spans="1:7" x14ac:dyDescent="0.25">
      <c r="A33" s="137" t="s">
        <v>75</v>
      </c>
      <c r="B33" s="138">
        <f t="shared" ref="B33:G33" si="3">AVERAGE(B$8:B$28)</f>
        <v>5.097106986086648</v>
      </c>
      <c r="C33" s="138">
        <f t="shared" si="3"/>
        <v>5.769883579246736</v>
      </c>
      <c r="D33" s="138">
        <f t="shared" si="3"/>
        <v>6.7710818018750976</v>
      </c>
      <c r="E33" s="138">
        <f t="shared" si="3"/>
        <v>7.1042326956713699</v>
      </c>
      <c r="F33" s="138">
        <f t="shared" si="3"/>
        <v>8.1697924155880184</v>
      </c>
      <c r="G33" s="138">
        <f t="shared" si="3"/>
        <v>7.6273314177552054</v>
      </c>
    </row>
    <row r="34" spans="1:7" x14ac:dyDescent="0.25">
      <c r="A34" s="137" t="s">
        <v>76</v>
      </c>
      <c r="B34" s="138">
        <f t="shared" ref="B34:G34" si="4">_xlfn.STDEV.S(B$8:B$28)</f>
        <v>2.9631070073504757</v>
      </c>
      <c r="C34" s="138">
        <f t="shared" si="4"/>
        <v>3.2531661608893137</v>
      </c>
      <c r="D34" s="138">
        <f t="shared" si="4"/>
        <v>4.2933193368317424</v>
      </c>
      <c r="E34" s="138">
        <f t="shared" si="4"/>
        <v>4.1722766561053168</v>
      </c>
      <c r="F34" s="138">
        <f t="shared" si="4"/>
        <v>4.7806323996743032</v>
      </c>
      <c r="G34" s="138">
        <f t="shared" si="4"/>
        <v>3.8260858771267667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L52"/>
  <sheetViews>
    <sheetView zoomScaleNormal="100" workbookViewId="0">
      <selection activeCell="P52" sqref="P52"/>
    </sheetView>
  </sheetViews>
  <sheetFormatPr defaultRowHeight="15" x14ac:dyDescent="0.25"/>
  <cols>
    <col min="1" max="1" width="31.42578125" style="82" customWidth="1"/>
    <col min="2" max="2" width="10" style="82" customWidth="1"/>
    <col min="3" max="9" width="9.7109375" style="82" bestFit="1" customWidth="1"/>
    <col min="10" max="16384" width="9.140625" style="82"/>
  </cols>
  <sheetData>
    <row r="1" spans="1:12" customFormat="1" x14ac:dyDescent="0.25"/>
    <row r="2" spans="1:12" customFormat="1" x14ac:dyDescent="0.25"/>
    <row r="3" spans="1:12" customFormat="1" x14ac:dyDescent="0.25"/>
    <row r="5" spans="1:12" ht="47.25" customHeight="1" x14ac:dyDescent="0.25">
      <c r="A5" s="146" t="s">
        <v>67</v>
      </c>
      <c r="B5" s="146"/>
      <c r="C5" s="146"/>
      <c r="D5" s="146"/>
      <c r="E5" s="146"/>
      <c r="F5" s="146"/>
      <c r="G5" s="146"/>
    </row>
    <row r="6" spans="1:12" ht="15" customHeight="1" x14ac:dyDescent="0.25">
      <c r="A6" s="83" t="s">
        <v>29</v>
      </c>
      <c r="B6" s="113"/>
      <c r="C6" s="81"/>
      <c r="D6" s="81"/>
      <c r="E6" s="81"/>
      <c r="F6" s="81"/>
    </row>
    <row r="7" spans="1:12" ht="15" customHeight="1" x14ac:dyDescent="0.25">
      <c r="A7" s="84" t="s">
        <v>0</v>
      </c>
      <c r="B7" s="114">
        <v>2012</v>
      </c>
      <c r="C7" s="85">
        <v>2013</v>
      </c>
      <c r="D7" s="85">
        <v>2014</v>
      </c>
      <c r="E7" s="85">
        <v>2015</v>
      </c>
      <c r="F7" s="85">
        <v>2016</v>
      </c>
      <c r="G7" s="7">
        <v>2020</v>
      </c>
      <c r="H7" s="85">
        <v>2018</v>
      </c>
      <c r="I7" s="85">
        <v>2019</v>
      </c>
      <c r="J7" s="85">
        <v>2020</v>
      </c>
      <c r="K7" s="119"/>
      <c r="L7" s="86" t="s">
        <v>30</v>
      </c>
    </row>
    <row r="8" spans="1:12" ht="15" customHeight="1" x14ac:dyDescent="0.25">
      <c r="A8" s="87" t="s">
        <v>1</v>
      </c>
      <c r="B8" s="34">
        <v>0.29088106249258866</v>
      </c>
      <c r="C8" s="34">
        <v>0.28796068796068797</v>
      </c>
      <c r="D8" s="34">
        <v>0.28123324396782839</v>
      </c>
      <c r="E8" s="34">
        <v>0.29175475687103591</v>
      </c>
      <c r="F8" s="34">
        <v>0.27896599476842593</v>
      </c>
      <c r="G8" s="34">
        <v>0.28107165504121751</v>
      </c>
      <c r="H8" s="34">
        <v>0.25763831544178367</v>
      </c>
      <c r="I8" s="34">
        <v>0.26614547926580556</v>
      </c>
      <c r="J8" s="42">
        <v>0.26933778519755147</v>
      </c>
      <c r="K8" s="120"/>
    </row>
    <row r="9" spans="1:12" ht="15" customHeight="1" x14ac:dyDescent="0.25">
      <c r="A9" s="87" t="s">
        <v>2</v>
      </c>
      <c r="B9" s="38">
        <v>0.2109704641350211</v>
      </c>
      <c r="C9" s="38">
        <v>0.26748971193415638</v>
      </c>
      <c r="D9" s="38">
        <v>0.28855721393034828</v>
      </c>
      <c r="E9" s="38">
        <v>0.22777777777777777</v>
      </c>
      <c r="F9" s="38">
        <v>0.25730994152046782</v>
      </c>
      <c r="G9" s="38">
        <v>0.20125786163522014</v>
      </c>
      <c r="H9" s="38">
        <v>0.19858156028368795</v>
      </c>
      <c r="I9" s="38">
        <v>0.17687074829931973</v>
      </c>
      <c r="J9" s="39">
        <v>0.13157894736842105</v>
      </c>
      <c r="K9" s="121"/>
      <c r="L9" s="86" t="s">
        <v>31</v>
      </c>
    </row>
    <row r="10" spans="1:12" ht="15" customHeight="1" x14ac:dyDescent="0.25">
      <c r="A10" s="87" t="s">
        <v>3</v>
      </c>
      <c r="B10" s="37">
        <v>0.26258511673151752</v>
      </c>
      <c r="C10" s="37">
        <v>0.25601575481568095</v>
      </c>
      <c r="D10" s="37">
        <v>0.27019736842105263</v>
      </c>
      <c r="E10" s="37">
        <v>0.25953428015283686</v>
      </c>
      <c r="F10" s="37">
        <v>0.27079365079365081</v>
      </c>
      <c r="G10" s="37">
        <v>0.25384288747346073</v>
      </c>
      <c r="H10" s="37">
        <v>0.24202127659574468</v>
      </c>
      <c r="I10" s="37">
        <v>0.2422568223673196</v>
      </c>
      <c r="J10" s="35">
        <v>0.23212226066897348</v>
      </c>
      <c r="K10" s="120"/>
    </row>
    <row r="11" spans="1:12" ht="15" customHeight="1" x14ac:dyDescent="0.25">
      <c r="A11" s="87" t="s">
        <v>4</v>
      </c>
      <c r="B11" s="38">
        <v>0.25289575289575289</v>
      </c>
      <c r="C11" s="38">
        <v>0.24333333333333335</v>
      </c>
      <c r="D11" s="38">
        <v>0.27692307692307694</v>
      </c>
      <c r="E11" s="38">
        <v>0.26915520628683692</v>
      </c>
      <c r="F11" s="38">
        <v>0.25812274368231047</v>
      </c>
      <c r="G11" s="38">
        <v>0.1925343811394892</v>
      </c>
      <c r="H11" s="38">
        <v>0.26692456479690524</v>
      </c>
      <c r="I11" s="38">
        <v>0.24750499001996007</v>
      </c>
      <c r="J11" s="39">
        <v>0.26195028680688337</v>
      </c>
      <c r="K11" s="121"/>
      <c r="L11" s="86" t="s">
        <v>32</v>
      </c>
    </row>
    <row r="12" spans="1:12" ht="15" customHeight="1" x14ac:dyDescent="0.25">
      <c r="A12" s="87" t="s">
        <v>5</v>
      </c>
      <c r="B12" s="37">
        <v>0.24274099883855982</v>
      </c>
      <c r="C12" s="37">
        <v>0.25728770595690748</v>
      </c>
      <c r="D12" s="37">
        <v>0.23108108108108108</v>
      </c>
      <c r="E12" s="37">
        <v>0.24823695345557123</v>
      </c>
      <c r="F12" s="37">
        <v>0.1996996996996997</v>
      </c>
      <c r="G12" s="37">
        <v>0.21333333333333335</v>
      </c>
      <c r="H12" s="37">
        <v>0.30582524271844658</v>
      </c>
      <c r="I12" s="37">
        <v>0.28664495114006516</v>
      </c>
      <c r="J12" s="35">
        <v>0.23818181818181819</v>
      </c>
      <c r="K12" s="120"/>
    </row>
    <row r="13" spans="1:12" ht="15" customHeight="1" x14ac:dyDescent="0.25">
      <c r="A13" s="87" t="s">
        <v>6</v>
      </c>
      <c r="B13" s="37">
        <v>0.23668639053254437</v>
      </c>
      <c r="C13" s="37">
        <v>0.24311421226588323</v>
      </c>
      <c r="D13" s="37">
        <v>0.24908986395861277</v>
      </c>
      <c r="E13" s="37">
        <v>0.24120234604105573</v>
      </c>
      <c r="F13" s="37">
        <v>0.24499654934437542</v>
      </c>
      <c r="G13" s="37">
        <v>0.22761474793077502</v>
      </c>
      <c r="H13" s="37">
        <v>0.22872928176795579</v>
      </c>
      <c r="I13" s="37">
        <v>0.24559967253376996</v>
      </c>
      <c r="J13" s="35">
        <v>0.20625826355222565</v>
      </c>
      <c r="K13" s="120"/>
      <c r="L13" s="86" t="s">
        <v>33</v>
      </c>
    </row>
    <row r="14" spans="1:12" ht="15" customHeight="1" x14ac:dyDescent="0.25">
      <c r="A14" s="87" t="s">
        <v>7</v>
      </c>
      <c r="B14" s="37">
        <v>0.27027027027027029</v>
      </c>
      <c r="C14" s="37">
        <v>0.26510263929618766</v>
      </c>
      <c r="D14" s="37">
        <v>0.27519379844961239</v>
      </c>
      <c r="E14" s="37">
        <v>0.26101928374655647</v>
      </c>
      <c r="F14" s="37">
        <v>0.27494615936826994</v>
      </c>
      <c r="G14" s="37">
        <v>0.24848942598187312</v>
      </c>
      <c r="H14" s="37">
        <v>0.23498888065233506</v>
      </c>
      <c r="I14" s="37">
        <v>0.22369446609508964</v>
      </c>
      <c r="J14" s="35">
        <v>0.21228070175438596</v>
      </c>
      <c r="K14" s="120"/>
    </row>
    <row r="15" spans="1:12" ht="15" customHeight="1" x14ac:dyDescent="0.25">
      <c r="A15" s="87" t="s">
        <v>8</v>
      </c>
      <c r="B15" s="37">
        <v>0.35480047412090082</v>
      </c>
      <c r="C15" s="37">
        <v>0.37534354142127996</v>
      </c>
      <c r="D15" s="37">
        <v>0.31178707224334601</v>
      </c>
      <c r="E15" s="38">
        <v>0.31229372937293731</v>
      </c>
      <c r="F15" s="37">
        <v>0.28880565959217647</v>
      </c>
      <c r="G15" s="37">
        <v>0.32559219693450997</v>
      </c>
      <c r="H15" s="37">
        <v>0.33700335088559119</v>
      </c>
      <c r="I15" s="37">
        <v>0.30519480519480519</v>
      </c>
      <c r="J15" s="35">
        <v>0.30049999999999999</v>
      </c>
      <c r="K15" s="120"/>
      <c r="L15" s="86" t="s">
        <v>34</v>
      </c>
    </row>
    <row r="16" spans="1:12" ht="15" customHeight="1" x14ac:dyDescent="0.25">
      <c r="A16" s="87" t="s">
        <v>9</v>
      </c>
      <c r="B16" s="37">
        <v>0.29694886119467123</v>
      </c>
      <c r="C16" s="37">
        <v>0.29204857928505956</v>
      </c>
      <c r="D16" s="37">
        <v>0.30733267716535434</v>
      </c>
      <c r="E16" s="37">
        <v>0.32055475598586941</v>
      </c>
      <c r="F16" s="37">
        <v>0.30182063385030344</v>
      </c>
      <c r="G16" s="37">
        <v>0.30039583638762646</v>
      </c>
      <c r="H16" s="37">
        <v>0.30757621491095682</v>
      </c>
      <c r="I16" s="37">
        <v>0.28227848101265823</v>
      </c>
      <c r="J16" s="35">
        <v>0.28476482617586912</v>
      </c>
      <c r="K16" s="120"/>
    </row>
    <row r="17" spans="1:12" ht="15" customHeight="1" x14ac:dyDescent="0.25">
      <c r="A17" s="87" t="s">
        <v>10</v>
      </c>
      <c r="B17" s="37">
        <v>0.29461932082493408</v>
      </c>
      <c r="C17" s="37">
        <v>0.29482394937530426</v>
      </c>
      <c r="D17" s="37">
        <v>0.30426808936312105</v>
      </c>
      <c r="E17" s="37">
        <v>0.29737453116627971</v>
      </c>
      <c r="F17" s="37">
        <v>0.27706890266131973</v>
      </c>
      <c r="G17" s="37">
        <v>0.28393621159082072</v>
      </c>
      <c r="H17" s="37">
        <v>0.26739043023723363</v>
      </c>
      <c r="I17" s="37">
        <v>0.28004136504653565</v>
      </c>
      <c r="J17" s="35">
        <v>0.25376884422110552</v>
      </c>
      <c r="K17" s="120"/>
      <c r="L17" s="86" t="s">
        <v>35</v>
      </c>
    </row>
    <row r="18" spans="1:12" ht="15" customHeight="1" x14ac:dyDescent="0.25">
      <c r="A18" s="87" t="s">
        <v>11</v>
      </c>
      <c r="B18" s="38">
        <v>0.25830721003134799</v>
      </c>
      <c r="C18" s="38">
        <v>0.2508059316569955</v>
      </c>
      <c r="D18" s="38">
        <v>0.26515704894083275</v>
      </c>
      <c r="E18" s="38">
        <v>0.25905511811023624</v>
      </c>
      <c r="F18" s="38">
        <v>0.27497935590421141</v>
      </c>
      <c r="G18" s="38">
        <v>0.26947754353803849</v>
      </c>
      <c r="H18" s="38">
        <v>0.23255813953488372</v>
      </c>
      <c r="I18" s="38">
        <v>0.24263839811542992</v>
      </c>
      <c r="J18" s="35">
        <v>0.22632226322263221</v>
      </c>
      <c r="K18" s="120"/>
    </row>
    <row r="19" spans="1:12" x14ac:dyDescent="0.25">
      <c r="A19" s="87" t="s">
        <v>12</v>
      </c>
      <c r="B19" s="37">
        <v>0.24834123222748816</v>
      </c>
      <c r="C19" s="37">
        <v>0.24406265790803436</v>
      </c>
      <c r="D19" s="37">
        <v>0.25042301184433163</v>
      </c>
      <c r="E19" s="37">
        <v>0.23238566131025959</v>
      </c>
      <c r="F19" s="37">
        <v>0.2266325224071703</v>
      </c>
      <c r="G19" s="37">
        <v>0.24088093599449414</v>
      </c>
      <c r="H19" s="37">
        <v>0.21035169210351692</v>
      </c>
      <c r="I19" s="37">
        <v>0.23707533234859676</v>
      </c>
      <c r="J19" s="35">
        <v>0.23152337858220212</v>
      </c>
      <c r="K19" s="120"/>
      <c r="L19" s="86" t="s">
        <v>37</v>
      </c>
    </row>
    <row r="20" spans="1:12" ht="15" customHeight="1" x14ac:dyDescent="0.25">
      <c r="A20" s="87" t="s">
        <v>13</v>
      </c>
      <c r="B20" s="37">
        <v>0.23833038293114692</v>
      </c>
      <c r="C20" s="37">
        <v>0.25110640754281316</v>
      </c>
      <c r="D20" s="37">
        <v>0.23795859807337569</v>
      </c>
      <c r="E20" s="37">
        <v>0.23835164835164835</v>
      </c>
      <c r="F20" s="37">
        <v>0.23193083573487031</v>
      </c>
      <c r="G20" s="37">
        <v>0.22874713613891234</v>
      </c>
      <c r="H20" s="37">
        <v>0.21633497027655724</v>
      </c>
      <c r="I20" s="37">
        <v>0.22084681389787594</v>
      </c>
      <c r="J20" s="39">
        <v>0.22380467955239064</v>
      </c>
      <c r="K20" s="121"/>
    </row>
    <row r="21" spans="1:12" ht="15" customHeight="1" x14ac:dyDescent="0.25">
      <c r="A21" s="87" t="s">
        <v>14</v>
      </c>
      <c r="B21" s="37">
        <v>0.23793103448275862</v>
      </c>
      <c r="C21" s="37">
        <v>0.25561944589649765</v>
      </c>
      <c r="D21" s="37">
        <v>0.25120307988450435</v>
      </c>
      <c r="E21" s="37">
        <v>0.21993318485523386</v>
      </c>
      <c r="F21" s="37">
        <v>0.18564217610768369</v>
      </c>
      <c r="G21" s="37">
        <v>0.22069825436408977</v>
      </c>
      <c r="H21" s="37">
        <v>0.23556735235567353</v>
      </c>
      <c r="I21" s="37">
        <v>0.2073509015256588</v>
      </c>
      <c r="J21" s="35">
        <v>0.22575869726128794</v>
      </c>
      <c r="K21" s="120"/>
      <c r="L21" s="86" t="s">
        <v>64</v>
      </c>
    </row>
    <row r="22" spans="1:12" ht="15" customHeight="1" x14ac:dyDescent="0.25">
      <c r="A22" s="87" t="s">
        <v>15</v>
      </c>
      <c r="B22" s="36">
        <v>0.21300448430493274</v>
      </c>
      <c r="C22" s="36">
        <v>0.27948717948717949</v>
      </c>
      <c r="D22" s="36">
        <v>0.26515151515151514</v>
      </c>
      <c r="E22" s="38">
        <v>0.31428571428571428</v>
      </c>
      <c r="F22" s="36">
        <v>0.27455919395465994</v>
      </c>
      <c r="G22" s="36">
        <v>0.26912928759894461</v>
      </c>
      <c r="H22" s="36">
        <v>0.30267062314540061</v>
      </c>
      <c r="I22" s="36">
        <v>0.2638888888888889</v>
      </c>
      <c r="J22" s="35">
        <v>0.20542635658914729</v>
      </c>
      <c r="K22" s="120"/>
    </row>
    <row r="23" spans="1:12" ht="15" customHeight="1" x14ac:dyDescent="0.25">
      <c r="A23" s="87" t="s">
        <v>16</v>
      </c>
      <c r="B23" s="37">
        <v>0.25803501437157045</v>
      </c>
      <c r="C23" s="37">
        <v>0.27334851936218679</v>
      </c>
      <c r="D23" s="37">
        <v>0.2627238454288407</v>
      </c>
      <c r="E23" s="37">
        <v>0.24993849938499385</v>
      </c>
      <c r="F23" s="37">
        <v>0.24952868300565581</v>
      </c>
      <c r="G23" s="37">
        <v>0.21917016047419402</v>
      </c>
      <c r="H23" s="37">
        <v>0.24471992653810837</v>
      </c>
      <c r="I23" s="37">
        <v>0.21956870433077882</v>
      </c>
      <c r="J23" s="35">
        <v>0.22676129478968324</v>
      </c>
      <c r="K23" s="120"/>
      <c r="L23" s="86" t="s">
        <v>68</v>
      </c>
    </row>
    <row r="24" spans="1:12" ht="15" customHeight="1" x14ac:dyDescent="0.25">
      <c r="A24" s="87" t="s">
        <v>17</v>
      </c>
      <c r="B24" s="37">
        <v>0.31069080844193286</v>
      </c>
      <c r="C24" s="37">
        <v>0.33186050181473886</v>
      </c>
      <c r="D24" s="37">
        <v>0.32502934655014998</v>
      </c>
      <c r="E24" s="37">
        <v>0.35678749111584934</v>
      </c>
      <c r="F24" s="37">
        <v>0.33954175905395417</v>
      </c>
      <c r="G24" s="37">
        <v>0.31655669786711677</v>
      </c>
      <c r="H24" s="37">
        <v>0.32966661025554239</v>
      </c>
      <c r="I24" s="37">
        <v>0.31306063867958378</v>
      </c>
      <c r="J24" s="35">
        <v>0.30837090766516367</v>
      </c>
      <c r="K24" s="120"/>
    </row>
    <row r="25" spans="1:12" ht="15" customHeight="1" x14ac:dyDescent="0.25">
      <c r="A25" s="87" t="s">
        <v>18</v>
      </c>
      <c r="B25" s="37">
        <v>0.1834710743801653</v>
      </c>
      <c r="C25" s="37">
        <v>0.17627118644067796</v>
      </c>
      <c r="D25" s="37">
        <v>0.17011128775834658</v>
      </c>
      <c r="E25" s="38">
        <v>0.1705989110707804</v>
      </c>
      <c r="F25" s="38">
        <v>0.18928571428571428</v>
      </c>
      <c r="G25" s="38">
        <v>0.22867513611615245</v>
      </c>
      <c r="H25" s="38">
        <v>0.19569471624266144</v>
      </c>
      <c r="I25" s="38">
        <v>0.21041666666666667</v>
      </c>
      <c r="J25" s="35">
        <v>0.19437939110070257</v>
      </c>
      <c r="K25" s="120"/>
    </row>
    <row r="26" spans="1:12" ht="15" customHeight="1" x14ac:dyDescent="0.25">
      <c r="A26" s="87" t="s">
        <v>19</v>
      </c>
      <c r="B26" s="38">
        <v>0.18201915991156964</v>
      </c>
      <c r="C26" s="38">
        <v>0.19320000000000001</v>
      </c>
      <c r="D26" s="38">
        <v>0.18771626297577854</v>
      </c>
      <c r="E26" s="37">
        <v>0.19960765080922022</v>
      </c>
      <c r="F26" s="37">
        <v>0.23180458624127617</v>
      </c>
      <c r="G26" s="37">
        <v>0.19339865910263021</v>
      </c>
      <c r="H26" s="37">
        <v>0.19599350297780185</v>
      </c>
      <c r="I26" s="37">
        <v>0.18370986920332938</v>
      </c>
      <c r="J26" s="35">
        <v>0.20487364620938628</v>
      </c>
      <c r="K26" s="120"/>
    </row>
    <row r="27" spans="1:12" ht="15" customHeight="1" x14ac:dyDescent="0.25">
      <c r="A27" s="87" t="s">
        <v>20</v>
      </c>
      <c r="B27" s="37">
        <v>0.19177145981410607</v>
      </c>
      <c r="C27" s="37">
        <v>0.20987313844456701</v>
      </c>
      <c r="D27" s="37">
        <v>0.21276925461025881</v>
      </c>
      <c r="E27" s="37">
        <v>0.20817183462532299</v>
      </c>
      <c r="F27" s="37">
        <v>0.20565510438928161</v>
      </c>
      <c r="G27" s="37">
        <v>0.21810914146680571</v>
      </c>
      <c r="H27" s="37">
        <v>0.20391425908667288</v>
      </c>
      <c r="I27" s="37">
        <v>0.2313289927230946</v>
      </c>
      <c r="J27" s="35">
        <v>0.21641118124436429</v>
      </c>
      <c r="K27" s="120"/>
    </row>
    <row r="28" spans="1:12" ht="15" customHeight="1" x14ac:dyDescent="0.25">
      <c r="A28" s="88" t="s">
        <v>21</v>
      </c>
      <c r="B28" s="40">
        <v>0.19455066921606118</v>
      </c>
      <c r="C28" s="40">
        <v>0.22661122661122662</v>
      </c>
      <c r="D28" s="40">
        <v>0.22455752212389379</v>
      </c>
      <c r="E28" s="40">
        <v>0.19603267211201866</v>
      </c>
      <c r="F28" s="40">
        <v>0.19270833333333334</v>
      </c>
      <c r="G28" s="40">
        <v>0.21562867215041129</v>
      </c>
      <c r="H28" s="40">
        <v>0.20027529249827941</v>
      </c>
      <c r="I28" s="40">
        <v>0.19624352331606218</v>
      </c>
      <c r="J28" s="41">
        <v>0.20473022912047303</v>
      </c>
      <c r="K28" s="121"/>
    </row>
    <row r="30" spans="1:12" x14ac:dyDescent="0.25">
      <c r="A30" s="89" t="s">
        <v>36</v>
      </c>
      <c r="B30" s="113"/>
      <c r="C30" s="81"/>
      <c r="D30" s="81"/>
      <c r="E30" s="81"/>
      <c r="F30" s="81"/>
      <c r="J30" s="81"/>
      <c r="K30" s="81"/>
    </row>
    <row r="31" spans="1:12" x14ac:dyDescent="0.25">
      <c r="A31" s="84"/>
      <c r="B31" s="114">
        <v>2012</v>
      </c>
      <c r="C31" s="85">
        <v>2013</v>
      </c>
      <c r="D31" s="85">
        <v>2014</v>
      </c>
      <c r="E31" s="85">
        <v>2015</v>
      </c>
      <c r="F31" s="85">
        <v>2016</v>
      </c>
      <c r="G31" s="85">
        <v>2017</v>
      </c>
      <c r="H31" s="85">
        <v>2018</v>
      </c>
      <c r="I31" s="85">
        <v>2019</v>
      </c>
      <c r="J31" s="85">
        <v>2020</v>
      </c>
      <c r="K31" s="119"/>
    </row>
    <row r="32" spans="1:12" x14ac:dyDescent="0.25">
      <c r="A32" s="87" t="s">
        <v>1</v>
      </c>
      <c r="B32" s="34">
        <v>0.46984924623115576</v>
      </c>
      <c r="C32" s="34">
        <v>0.43252595155709345</v>
      </c>
      <c r="D32" s="34">
        <v>0.46302250803858519</v>
      </c>
      <c r="E32" s="34">
        <v>0.50212765957446803</v>
      </c>
      <c r="F32" s="34">
        <v>0.38362068965517243</v>
      </c>
      <c r="G32" s="34">
        <v>0.34728033472803349</v>
      </c>
      <c r="H32" s="34">
        <v>0.37560975609756098</v>
      </c>
      <c r="I32" s="34">
        <v>0.30769230769230771</v>
      </c>
      <c r="J32" s="42">
        <v>0.23076923076923078</v>
      </c>
      <c r="K32" s="120"/>
    </row>
    <row r="33" spans="1:11" x14ac:dyDescent="0.25">
      <c r="A33" s="87" t="s">
        <v>2</v>
      </c>
      <c r="B33" s="38">
        <v>0.375</v>
      </c>
      <c r="C33" s="38">
        <v>0</v>
      </c>
      <c r="D33" s="38">
        <v>0.33333333333333331</v>
      </c>
      <c r="E33" s="38">
        <v>0.25</v>
      </c>
      <c r="F33" s="38">
        <v>0</v>
      </c>
      <c r="G33" s="38">
        <v>0</v>
      </c>
      <c r="H33" s="38">
        <v>0</v>
      </c>
      <c r="I33" s="38">
        <v>0.25</v>
      </c>
      <c r="J33" s="39">
        <v>0</v>
      </c>
      <c r="K33" s="121"/>
    </row>
    <row r="34" spans="1:11" x14ac:dyDescent="0.25">
      <c r="A34" s="87" t="s">
        <v>3</v>
      </c>
      <c r="B34" s="37">
        <v>0.36409395973154363</v>
      </c>
      <c r="C34" s="37">
        <v>0.33554083885209712</v>
      </c>
      <c r="D34" s="37">
        <v>0.37889688249400477</v>
      </c>
      <c r="E34" s="37">
        <v>0.35574229691876752</v>
      </c>
      <c r="F34" s="37">
        <v>0.30971128608923887</v>
      </c>
      <c r="G34" s="37">
        <v>0.25853658536585367</v>
      </c>
      <c r="H34" s="37">
        <v>0.26488095238095238</v>
      </c>
      <c r="I34" s="37">
        <v>0.26774193548387099</v>
      </c>
      <c r="J34" s="35">
        <v>0.25</v>
      </c>
      <c r="K34" s="120"/>
    </row>
    <row r="35" spans="1:11" x14ac:dyDescent="0.25">
      <c r="A35" s="87" t="s">
        <v>4</v>
      </c>
      <c r="B35" s="38">
        <v>0.2</v>
      </c>
      <c r="C35" s="38">
        <v>0.375</v>
      </c>
      <c r="D35" s="38">
        <v>0.16666666666666666</v>
      </c>
      <c r="E35" s="38">
        <v>0.625</v>
      </c>
      <c r="F35" s="38">
        <v>0.22222222222222221</v>
      </c>
      <c r="G35" s="38">
        <v>0.14285714285714285</v>
      </c>
      <c r="H35" s="38">
        <v>0.14000000000000001</v>
      </c>
      <c r="I35" s="38">
        <v>0.1875</v>
      </c>
      <c r="J35" s="39">
        <v>0</v>
      </c>
      <c r="K35" s="121"/>
    </row>
    <row r="36" spans="1:11" x14ac:dyDescent="0.25">
      <c r="A36" s="87" t="s">
        <v>5</v>
      </c>
      <c r="B36" s="37">
        <v>0.15384615384615385</v>
      </c>
      <c r="C36" s="37">
        <v>0.25</v>
      </c>
      <c r="D36" s="37">
        <v>0.33333333333333331</v>
      </c>
      <c r="E36" s="37">
        <v>0.29411764705882354</v>
      </c>
      <c r="F36" s="37">
        <v>0.16666666666666666</v>
      </c>
      <c r="G36" s="37">
        <v>0.35714285714285715</v>
      </c>
      <c r="H36" s="37">
        <v>0.22</v>
      </c>
      <c r="I36" s="37">
        <v>0.41666666666666669</v>
      </c>
      <c r="J36" s="39">
        <v>0.22222222222222221</v>
      </c>
      <c r="K36" s="121"/>
    </row>
    <row r="37" spans="1:11" x14ac:dyDescent="0.25">
      <c r="A37" s="87" t="s">
        <v>6</v>
      </c>
      <c r="B37" s="37">
        <v>0.41176470588235292</v>
      </c>
      <c r="C37" s="37">
        <v>0.34883720930232559</v>
      </c>
      <c r="D37" s="37">
        <v>0.32673267326732675</v>
      </c>
      <c r="E37" s="37">
        <v>0.41860465116279072</v>
      </c>
      <c r="F37" s="37">
        <v>0.36153846153846153</v>
      </c>
      <c r="G37" s="37">
        <v>0.36496350364963503</v>
      </c>
      <c r="H37" s="37">
        <v>0</v>
      </c>
      <c r="I37" s="37">
        <v>0.30612244897959184</v>
      </c>
      <c r="J37" s="39">
        <v>0</v>
      </c>
      <c r="K37" s="121"/>
    </row>
    <row r="38" spans="1:11" x14ac:dyDescent="0.25">
      <c r="A38" s="87" t="s">
        <v>7</v>
      </c>
      <c r="B38" s="37">
        <v>0.18518518518518517</v>
      </c>
      <c r="C38" s="37">
        <v>0.38095238095238093</v>
      </c>
      <c r="D38" s="37">
        <v>0.26666666666666666</v>
      </c>
      <c r="E38" s="37">
        <v>0.3888888888888889</v>
      </c>
      <c r="F38" s="37">
        <v>0.30952380952380953</v>
      </c>
      <c r="G38" s="37">
        <v>0.32432432432432434</v>
      </c>
      <c r="H38" s="37">
        <v>0.31034482758620691</v>
      </c>
      <c r="I38" s="37">
        <v>0.25531914893617019</v>
      </c>
      <c r="J38" s="35">
        <v>0.3</v>
      </c>
      <c r="K38" s="120"/>
    </row>
    <row r="39" spans="1:11" x14ac:dyDescent="0.25">
      <c r="A39" s="87" t="s">
        <v>8</v>
      </c>
      <c r="B39" s="37">
        <v>0.5423728813559322</v>
      </c>
      <c r="C39" s="37">
        <v>0.43835616438356162</v>
      </c>
      <c r="D39" s="37">
        <v>0.47826086956521741</v>
      </c>
      <c r="E39" s="38">
        <v>0.49019607843137253</v>
      </c>
      <c r="F39" s="37">
        <v>0.39506172839506171</v>
      </c>
      <c r="G39" s="37">
        <v>0.41176470588235292</v>
      </c>
      <c r="H39" s="37">
        <v>0.4</v>
      </c>
      <c r="I39" s="37">
        <v>0.28205128205128205</v>
      </c>
      <c r="J39" s="35">
        <v>0.2</v>
      </c>
      <c r="K39" s="120"/>
    </row>
    <row r="40" spans="1:11" x14ac:dyDescent="0.25">
      <c r="A40" s="87" t="s">
        <v>9</v>
      </c>
      <c r="B40" s="37">
        <v>0.35786802030456855</v>
      </c>
      <c r="C40" s="37">
        <v>0.38837209302325582</v>
      </c>
      <c r="D40" s="37">
        <v>0.39589442815249265</v>
      </c>
      <c r="E40" s="37">
        <v>0.42574257425742573</v>
      </c>
      <c r="F40" s="37">
        <v>0.41544117647058826</v>
      </c>
      <c r="G40" s="37">
        <v>0.34740259740259738</v>
      </c>
      <c r="H40" s="37">
        <v>0.30364372469635625</v>
      </c>
      <c r="I40" s="37">
        <v>0.37222222222222223</v>
      </c>
      <c r="J40" s="35">
        <v>0.25974025974025972</v>
      </c>
      <c r="K40" s="120"/>
    </row>
    <row r="41" spans="1:11" x14ac:dyDescent="0.25">
      <c r="A41" s="87" t="s">
        <v>10</v>
      </c>
      <c r="B41" s="37">
        <v>0.37788018433179721</v>
      </c>
      <c r="C41" s="37">
        <v>0.40306122448979592</v>
      </c>
      <c r="D41" s="37">
        <v>0.44765342960288806</v>
      </c>
      <c r="E41" s="37">
        <v>0.45833333333333331</v>
      </c>
      <c r="F41" s="37">
        <v>0.43019943019943019</v>
      </c>
      <c r="G41" s="37">
        <v>0.43733333333333335</v>
      </c>
      <c r="H41" s="37">
        <v>0</v>
      </c>
      <c r="I41" s="37">
        <v>0</v>
      </c>
      <c r="J41" s="39">
        <v>0</v>
      </c>
      <c r="K41" s="121"/>
    </row>
    <row r="42" spans="1:11" x14ac:dyDescent="0.25">
      <c r="A42" s="87" t="s">
        <v>11</v>
      </c>
      <c r="B42" s="38">
        <v>0.33333333333333331</v>
      </c>
      <c r="C42" s="38">
        <v>0.3125</v>
      </c>
      <c r="D42" s="38">
        <v>0.5625</v>
      </c>
      <c r="E42" s="38">
        <v>0.4</v>
      </c>
      <c r="F42" s="38">
        <v>0.63157894736842102</v>
      </c>
      <c r="G42" s="38">
        <v>0.34482758620689657</v>
      </c>
      <c r="H42" s="38">
        <v>0.17647058823529413</v>
      </c>
      <c r="I42" s="38">
        <v>0.33333333333333331</v>
      </c>
      <c r="J42" s="35">
        <v>0</v>
      </c>
      <c r="K42" s="120"/>
    </row>
    <row r="43" spans="1:11" x14ac:dyDescent="0.25">
      <c r="A43" s="87" t="s">
        <v>12</v>
      </c>
      <c r="B43" s="37">
        <v>0.37313432835820898</v>
      </c>
      <c r="C43" s="37">
        <v>0.44444444444444442</v>
      </c>
      <c r="D43" s="37">
        <v>0.2978723404255319</v>
      </c>
      <c r="E43" s="37">
        <v>0.39215686274509803</v>
      </c>
      <c r="F43" s="37">
        <v>0.35294117647058826</v>
      </c>
      <c r="G43" s="37">
        <v>0.39473684210526316</v>
      </c>
      <c r="H43" s="37">
        <v>0</v>
      </c>
      <c r="I43" s="37">
        <v>0</v>
      </c>
      <c r="J43" s="39">
        <v>0.48</v>
      </c>
      <c r="K43" s="121"/>
    </row>
    <row r="44" spans="1:11" x14ac:dyDescent="0.25">
      <c r="A44" s="87" t="s">
        <v>13</v>
      </c>
      <c r="B44" s="37">
        <v>0.43026315789473685</v>
      </c>
      <c r="C44" s="37">
        <v>0.44244604316546765</v>
      </c>
      <c r="D44" s="37">
        <v>0.47941888619854722</v>
      </c>
      <c r="E44" s="37">
        <v>0.48943661971830987</v>
      </c>
      <c r="F44" s="37">
        <v>0.38490566037735852</v>
      </c>
      <c r="G44" s="37">
        <v>0.35046728971962615</v>
      </c>
      <c r="H44" s="37">
        <v>0.35499999999999998</v>
      </c>
      <c r="I44" s="37">
        <v>0.35810810810810811</v>
      </c>
      <c r="J44" s="39">
        <v>0.32317073170731708</v>
      </c>
      <c r="K44" s="121"/>
    </row>
    <row r="45" spans="1:11" x14ac:dyDescent="0.25">
      <c r="A45" s="87" t="s">
        <v>14</v>
      </c>
      <c r="B45" s="37">
        <v>0.23529411764705882</v>
      </c>
      <c r="C45" s="37">
        <v>0.31578947368421051</v>
      </c>
      <c r="D45" s="37">
        <v>0.22727272727272727</v>
      </c>
      <c r="E45" s="37">
        <v>0.14285714285714285</v>
      </c>
      <c r="F45" s="37">
        <v>0.36363636363636365</v>
      </c>
      <c r="G45" s="37">
        <v>0.14285714285714285</v>
      </c>
      <c r="H45" s="37">
        <v>0.375</v>
      </c>
      <c r="I45" s="37">
        <v>0.4</v>
      </c>
      <c r="J45" s="35">
        <v>0.25</v>
      </c>
      <c r="K45" s="120"/>
    </row>
    <row r="46" spans="1:11" x14ac:dyDescent="0.25">
      <c r="A46" s="87" t="s">
        <v>15</v>
      </c>
      <c r="B46" s="36">
        <v>0.4</v>
      </c>
      <c r="C46" s="36">
        <v>0.35714285714285715</v>
      </c>
      <c r="D46" s="36">
        <v>0.29411764705882354</v>
      </c>
      <c r="E46" s="38">
        <v>0.5</v>
      </c>
      <c r="F46" s="36">
        <v>0</v>
      </c>
      <c r="G46" s="36">
        <v>0</v>
      </c>
      <c r="H46" s="36">
        <v>0</v>
      </c>
      <c r="I46" s="36">
        <v>0</v>
      </c>
      <c r="J46" s="39">
        <v>0</v>
      </c>
      <c r="K46" s="121"/>
    </row>
    <row r="47" spans="1:11" x14ac:dyDescent="0.25">
      <c r="A47" s="87" t="s">
        <v>16</v>
      </c>
      <c r="B47" s="37">
        <v>0.4942528735632184</v>
      </c>
      <c r="C47" s="37">
        <v>0.38647342995169082</v>
      </c>
      <c r="D47" s="37">
        <v>0.37634408602150538</v>
      </c>
      <c r="E47" s="37">
        <v>0.32575757575757575</v>
      </c>
      <c r="F47" s="37">
        <v>0.4247787610619469</v>
      </c>
      <c r="G47" s="37">
        <v>0.27611940298507465</v>
      </c>
      <c r="H47" s="37">
        <v>0.28000000000000003</v>
      </c>
      <c r="I47" s="37">
        <v>0.34146341463414637</v>
      </c>
      <c r="J47" s="35">
        <v>0.29411764705882354</v>
      </c>
      <c r="K47" s="120"/>
    </row>
    <row r="48" spans="1:11" x14ac:dyDescent="0.25">
      <c r="A48" s="87" t="s">
        <v>17</v>
      </c>
      <c r="B48" s="37">
        <v>0.52830188679245282</v>
      </c>
      <c r="C48" s="37">
        <v>0.31531531531531531</v>
      </c>
      <c r="D48" s="37">
        <v>0.44701986754966888</v>
      </c>
      <c r="E48" s="37">
        <v>0.52879581151832455</v>
      </c>
      <c r="F48" s="37">
        <v>0.47761194029850745</v>
      </c>
      <c r="G48" s="37">
        <v>0.44329896907216493</v>
      </c>
      <c r="H48" s="37">
        <v>0</v>
      </c>
      <c r="I48" s="37">
        <v>0</v>
      </c>
      <c r="J48" s="39">
        <v>0.375</v>
      </c>
      <c r="K48" s="121"/>
    </row>
    <row r="49" spans="1:11" x14ac:dyDescent="0.25">
      <c r="A49" s="87" t="s">
        <v>18</v>
      </c>
      <c r="B49" s="37">
        <v>0.66666666666666663</v>
      </c>
      <c r="C49" s="37">
        <v>0.13333333333333333</v>
      </c>
      <c r="D49" s="37">
        <v>0.5</v>
      </c>
      <c r="E49" s="38">
        <v>0.4</v>
      </c>
      <c r="F49" s="38">
        <v>0.25</v>
      </c>
      <c r="G49" s="38">
        <v>0.33333333333333331</v>
      </c>
      <c r="H49" s="38">
        <v>0</v>
      </c>
      <c r="I49" s="38">
        <v>0</v>
      </c>
      <c r="J49" s="39">
        <v>0</v>
      </c>
      <c r="K49" s="121"/>
    </row>
    <row r="50" spans="1:11" x14ac:dyDescent="0.25">
      <c r="A50" s="87" t="s">
        <v>19</v>
      </c>
      <c r="B50" s="38">
        <v>0.37719298245614036</v>
      </c>
      <c r="C50" s="38">
        <v>0.25730994152046782</v>
      </c>
      <c r="D50" s="38">
        <v>0.23931623931623933</v>
      </c>
      <c r="E50" s="37">
        <v>0.30434782608695654</v>
      </c>
      <c r="F50" s="37">
        <v>0.40384615384615385</v>
      </c>
      <c r="G50" s="37">
        <v>0.23076923076923078</v>
      </c>
      <c r="H50" s="37">
        <v>0.5625</v>
      </c>
      <c r="I50" s="37">
        <v>0.25</v>
      </c>
      <c r="J50" s="35">
        <v>0</v>
      </c>
      <c r="K50" s="120"/>
    </row>
    <row r="51" spans="1:11" x14ac:dyDescent="0.25">
      <c r="A51" s="87" t="s">
        <v>20</v>
      </c>
      <c r="B51" s="37">
        <v>0.37096774193548387</v>
      </c>
      <c r="C51" s="37">
        <v>0.27192982456140352</v>
      </c>
      <c r="D51" s="37">
        <v>0.23021582733812951</v>
      </c>
      <c r="E51" s="37">
        <v>0.31205673758865249</v>
      </c>
      <c r="F51" s="37">
        <v>0.23595505617977527</v>
      </c>
      <c r="G51" s="37">
        <v>0.36046511627906974</v>
      </c>
      <c r="H51" s="37">
        <v>0.2878787878787879</v>
      </c>
      <c r="I51" s="37">
        <v>0.29090909090909089</v>
      </c>
      <c r="J51" s="35">
        <v>0.16666666666666666</v>
      </c>
      <c r="K51" s="120"/>
    </row>
    <row r="52" spans="1:11" x14ac:dyDescent="0.25">
      <c r="A52" s="88" t="s">
        <v>21</v>
      </c>
      <c r="B52" s="40">
        <v>0.36363636363636365</v>
      </c>
      <c r="C52" s="40">
        <v>0.47619047619047616</v>
      </c>
      <c r="D52" s="40">
        <v>0.31818181818181818</v>
      </c>
      <c r="E52" s="40">
        <v>0.375</v>
      </c>
      <c r="F52" s="40">
        <v>7.1428571428571425E-2</v>
      </c>
      <c r="G52" s="40">
        <v>0.22641509433962265</v>
      </c>
      <c r="H52" s="40">
        <v>0.35</v>
      </c>
      <c r="I52" s="40">
        <v>8.3333333333333329E-2</v>
      </c>
      <c r="J52" s="41">
        <v>0.25</v>
      </c>
      <c r="K52" s="121"/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00B050"/>
    <pageSetUpPr fitToPage="1"/>
  </sheetPr>
  <dimension ref="A5:G34"/>
  <sheetViews>
    <sheetView zoomScaleNormal="100" workbookViewId="0">
      <selection activeCell="K28" sqref="K28:K29"/>
    </sheetView>
  </sheetViews>
  <sheetFormatPr defaultRowHeight="15" x14ac:dyDescent="0.25"/>
  <cols>
    <col min="1" max="1" width="23.5703125" bestFit="1" customWidth="1"/>
    <col min="2" max="4" width="7" bestFit="1" customWidth="1"/>
  </cols>
  <sheetData>
    <row r="5" spans="1:7" ht="47.25" customHeight="1" x14ac:dyDescent="0.25">
      <c r="A5" s="142" t="s">
        <v>61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1">
        <v>20.010000000000002</v>
      </c>
      <c r="C8" s="1">
        <v>18.89</v>
      </c>
      <c r="D8" s="11">
        <v>19.05</v>
      </c>
      <c r="E8" s="11">
        <v>18.874217142126497</v>
      </c>
      <c r="F8" s="11">
        <v>20.000095294677379</v>
      </c>
      <c r="G8" s="11">
        <v>17.998189756035231</v>
      </c>
    </row>
    <row r="9" spans="1:7" ht="15" customHeight="1" x14ac:dyDescent="0.25">
      <c r="A9" s="5" t="s">
        <v>2</v>
      </c>
      <c r="B9" s="2">
        <v>22.41</v>
      </c>
      <c r="C9" s="2">
        <v>25.05</v>
      </c>
      <c r="D9" s="11">
        <v>19.68</v>
      </c>
      <c r="E9" s="11">
        <v>22.748795750602145</v>
      </c>
      <c r="F9" s="11">
        <v>17.907668600498116</v>
      </c>
      <c r="G9" s="11">
        <v>21.769672344539931</v>
      </c>
    </row>
    <row r="10" spans="1:7" ht="15" customHeight="1" x14ac:dyDescent="0.25">
      <c r="A10" s="5" t="s">
        <v>3</v>
      </c>
      <c r="B10" s="3">
        <v>15.19</v>
      </c>
      <c r="C10" s="3">
        <v>14.5</v>
      </c>
      <c r="D10" s="11">
        <v>15.21</v>
      </c>
      <c r="E10" s="11">
        <v>13.966685672121779</v>
      </c>
      <c r="F10" s="11">
        <v>13.837792595030413</v>
      </c>
      <c r="G10" s="11">
        <v>13.754538346240144</v>
      </c>
    </row>
    <row r="11" spans="1:7" ht="15" customHeight="1" x14ac:dyDescent="0.25">
      <c r="A11" s="5" t="s">
        <v>4</v>
      </c>
      <c r="B11" s="3">
        <v>26.02</v>
      </c>
      <c r="C11" s="3">
        <v>20.18</v>
      </c>
      <c r="D11" s="11">
        <v>18.53</v>
      </c>
      <c r="E11" s="11">
        <v>24.98793156004232</v>
      </c>
      <c r="F11" s="11">
        <v>26.540163105451519</v>
      </c>
      <c r="G11" s="11">
        <v>23.58077433861208</v>
      </c>
    </row>
    <row r="12" spans="1:7" ht="15" customHeight="1" x14ac:dyDescent="0.25">
      <c r="A12" s="5" t="s">
        <v>5</v>
      </c>
      <c r="B12" s="3">
        <v>19.48</v>
      </c>
      <c r="C12" s="3">
        <v>23.25</v>
      </c>
      <c r="D12" s="11">
        <v>19.39</v>
      </c>
      <c r="E12" s="11">
        <v>22.017721026770936</v>
      </c>
      <c r="F12" s="11">
        <v>19.773829012828038</v>
      </c>
      <c r="G12" s="11">
        <v>19.071273326802451</v>
      </c>
    </row>
    <row r="13" spans="1:7" ht="15" customHeight="1" x14ac:dyDescent="0.25">
      <c r="A13" s="5" t="s">
        <v>6</v>
      </c>
      <c r="B13" s="3">
        <v>18.55</v>
      </c>
      <c r="C13" s="3">
        <v>19.53</v>
      </c>
      <c r="D13" s="11">
        <v>18.579999999999998</v>
      </c>
      <c r="E13" s="11">
        <v>18.523634880208611</v>
      </c>
      <c r="F13" s="11">
        <v>18.285187607107385</v>
      </c>
      <c r="G13" s="11">
        <v>18.465857141192675</v>
      </c>
    </row>
    <row r="14" spans="1:7" ht="15" customHeight="1" x14ac:dyDescent="0.25">
      <c r="A14" s="5" t="s">
        <v>7</v>
      </c>
      <c r="B14" s="3">
        <v>17.34</v>
      </c>
      <c r="C14" s="3">
        <v>17.399999999999999</v>
      </c>
      <c r="D14" s="11">
        <v>17.97</v>
      </c>
      <c r="E14" s="11">
        <v>16.268414379542008</v>
      </c>
      <c r="F14" s="11">
        <v>19.990332798221232</v>
      </c>
      <c r="G14" s="11">
        <v>18.745183207114543</v>
      </c>
    </row>
    <row r="15" spans="1:7" ht="15" customHeight="1" x14ac:dyDescent="0.25">
      <c r="A15" s="5" t="s">
        <v>8</v>
      </c>
      <c r="B15" s="3">
        <v>20.6</v>
      </c>
      <c r="C15" s="3">
        <v>21.09</v>
      </c>
      <c r="D15" s="11">
        <v>21.16</v>
      </c>
      <c r="E15" s="11">
        <v>20.753406350951003</v>
      </c>
      <c r="F15" s="11">
        <v>18.57229862918085</v>
      </c>
      <c r="G15" s="11">
        <v>22.700517582725546</v>
      </c>
    </row>
    <row r="16" spans="1:7" ht="15" customHeight="1" x14ac:dyDescent="0.25">
      <c r="A16" s="5" t="s">
        <v>9</v>
      </c>
      <c r="B16" s="3">
        <v>18.670000000000002</v>
      </c>
      <c r="C16" s="3">
        <v>19.149999999999999</v>
      </c>
      <c r="D16" s="11">
        <v>19.760000000000002</v>
      </c>
      <c r="E16" s="11">
        <v>19.733959770921377</v>
      </c>
      <c r="F16" s="11">
        <v>18.757899010051922</v>
      </c>
      <c r="G16" s="11">
        <v>17.251538633356141</v>
      </c>
    </row>
    <row r="17" spans="1:7" ht="15" customHeight="1" x14ac:dyDescent="0.25">
      <c r="A17" s="5" t="s">
        <v>10</v>
      </c>
      <c r="B17" s="3">
        <v>20.399999999999999</v>
      </c>
      <c r="C17" s="3">
        <v>20.95</v>
      </c>
      <c r="D17" s="11">
        <v>20.72</v>
      </c>
      <c r="E17" s="11">
        <v>20.137086385476035</v>
      </c>
      <c r="F17" s="11">
        <v>19.809962576769983</v>
      </c>
      <c r="G17" s="11">
        <v>20.369985999950753</v>
      </c>
    </row>
    <row r="18" spans="1:7" ht="15" customHeight="1" x14ac:dyDescent="0.25">
      <c r="A18" s="5" t="s">
        <v>11</v>
      </c>
      <c r="B18" s="3">
        <v>17.86</v>
      </c>
      <c r="C18" s="3">
        <v>18.73</v>
      </c>
      <c r="D18" s="11">
        <v>16.48</v>
      </c>
      <c r="E18" s="11">
        <v>19.86593648166302</v>
      </c>
      <c r="F18" s="11">
        <v>14.474293368523966</v>
      </c>
      <c r="G18" s="11">
        <v>17.675408522835944</v>
      </c>
    </row>
    <row r="19" spans="1:7" x14ac:dyDescent="0.25">
      <c r="A19" s="5" t="s">
        <v>12</v>
      </c>
      <c r="B19" s="3">
        <v>23.27</v>
      </c>
      <c r="C19" s="3">
        <v>19.079999999999998</v>
      </c>
      <c r="D19" s="11">
        <v>20.95</v>
      </c>
      <c r="E19" s="11">
        <v>20.756376162497308</v>
      </c>
      <c r="F19" s="11">
        <v>21.880199978127298</v>
      </c>
      <c r="G19" s="11">
        <v>20.71884126271588</v>
      </c>
    </row>
    <row r="20" spans="1:7" ht="15" customHeight="1" x14ac:dyDescent="0.25">
      <c r="A20" s="5" t="s">
        <v>13</v>
      </c>
      <c r="B20" s="3">
        <v>24.65</v>
      </c>
      <c r="C20" s="3">
        <v>24.95</v>
      </c>
      <c r="D20" s="11">
        <v>24.44</v>
      </c>
      <c r="E20" s="11">
        <v>23.734445650815232</v>
      </c>
      <c r="F20" s="11">
        <v>24.154667477042693</v>
      </c>
      <c r="G20" s="11">
        <v>21.91074682842202</v>
      </c>
    </row>
    <row r="21" spans="1:7" ht="15" customHeight="1" x14ac:dyDescent="0.25">
      <c r="A21" s="5" t="s">
        <v>14</v>
      </c>
      <c r="B21" s="3">
        <v>21.55</v>
      </c>
      <c r="C21" s="3">
        <v>20.16</v>
      </c>
      <c r="D21" s="11">
        <v>21.87</v>
      </c>
      <c r="E21" s="11">
        <v>21.018584480667826</v>
      </c>
      <c r="F21" s="11">
        <v>19.433257104250195</v>
      </c>
      <c r="G21" s="11">
        <v>21.3130387255637</v>
      </c>
    </row>
    <row r="22" spans="1:7" ht="15" customHeight="1" x14ac:dyDescent="0.25">
      <c r="A22" s="5" t="s">
        <v>15</v>
      </c>
      <c r="B22" s="2">
        <v>22.24</v>
      </c>
      <c r="C22" s="2">
        <v>25.14</v>
      </c>
      <c r="D22" s="11">
        <v>24.06</v>
      </c>
      <c r="E22" s="11">
        <v>21.655012846438492</v>
      </c>
      <c r="F22" s="11">
        <v>22.805408078865291</v>
      </c>
      <c r="G22" s="11">
        <v>25.172332120882579</v>
      </c>
    </row>
    <row r="23" spans="1:7" ht="15" customHeight="1" x14ac:dyDescent="0.25">
      <c r="A23" s="5" t="s">
        <v>16</v>
      </c>
      <c r="B23" s="3">
        <v>20.350000000000001</v>
      </c>
      <c r="C23" s="3">
        <v>20.87</v>
      </c>
      <c r="D23" s="11">
        <v>19.91</v>
      </c>
      <c r="E23" s="11">
        <v>21.309057613828735</v>
      </c>
      <c r="F23" s="11">
        <v>20.460307661167526</v>
      </c>
      <c r="G23" s="11">
        <v>19.652819863125103</v>
      </c>
    </row>
    <row r="24" spans="1:7" ht="15" customHeight="1" x14ac:dyDescent="0.25">
      <c r="A24" s="5" t="s">
        <v>17</v>
      </c>
      <c r="B24" s="3">
        <v>18.86</v>
      </c>
      <c r="C24" s="3">
        <v>19.12</v>
      </c>
      <c r="D24" s="11">
        <v>19.8</v>
      </c>
      <c r="E24" s="11">
        <v>18.959634194812928</v>
      </c>
      <c r="F24" s="11">
        <v>18.562298994894267</v>
      </c>
      <c r="G24" s="11">
        <v>18.482905030782078</v>
      </c>
    </row>
    <row r="25" spans="1:7" ht="15" customHeight="1" x14ac:dyDescent="0.25">
      <c r="A25" s="5" t="s">
        <v>18</v>
      </c>
      <c r="B25" s="3">
        <v>23.26</v>
      </c>
      <c r="C25" s="3">
        <v>21.68</v>
      </c>
      <c r="D25" s="11">
        <v>22.06</v>
      </c>
      <c r="E25" s="11">
        <v>20.508411345958748</v>
      </c>
      <c r="F25" s="11">
        <v>20.307608168405782</v>
      </c>
      <c r="G25" s="11">
        <v>21.260576459917544</v>
      </c>
    </row>
    <row r="26" spans="1:7" ht="15" customHeight="1" x14ac:dyDescent="0.25">
      <c r="A26" s="5" t="s">
        <v>19</v>
      </c>
      <c r="B26" s="3">
        <v>20.93</v>
      </c>
      <c r="C26" s="3">
        <v>20.27</v>
      </c>
      <c r="D26" s="11">
        <v>20.57</v>
      </c>
      <c r="E26" s="11">
        <v>19.103605972390078</v>
      </c>
      <c r="F26" s="11">
        <v>19.778273794332172</v>
      </c>
      <c r="G26" s="11">
        <v>16.899101888399322</v>
      </c>
    </row>
    <row r="27" spans="1:7" ht="15" customHeight="1" x14ac:dyDescent="0.25">
      <c r="A27" s="5" t="s">
        <v>20</v>
      </c>
      <c r="B27" s="3">
        <v>20.13</v>
      </c>
      <c r="C27" s="3">
        <v>19.579999999999998</v>
      </c>
      <c r="D27" s="11">
        <v>20.09</v>
      </c>
      <c r="E27" s="11" t="s">
        <v>63</v>
      </c>
      <c r="F27" s="11">
        <v>18.62351359472262</v>
      </c>
      <c r="G27" s="11">
        <v>17.989709724084364</v>
      </c>
    </row>
    <row r="28" spans="1:7" ht="15" customHeight="1" x14ac:dyDescent="0.25">
      <c r="A28" s="6" t="s">
        <v>21</v>
      </c>
      <c r="B28" s="4">
        <v>19.059999999999999</v>
      </c>
      <c r="C28" s="4">
        <v>18.47</v>
      </c>
      <c r="D28" s="12">
        <v>20.420000000000002</v>
      </c>
      <c r="E28" s="12">
        <v>18.533273044668778</v>
      </c>
      <c r="F28" s="12">
        <v>19.631239851592955</v>
      </c>
      <c r="G28" s="12">
        <v>16.604209065048355</v>
      </c>
    </row>
    <row r="30" spans="1:7" x14ac:dyDescent="0.25">
      <c r="A30" s="137" t="s">
        <v>72</v>
      </c>
      <c r="B30" s="138">
        <f t="shared" ref="B30:E30" si="0">QUARTILE(B$8:B$28,1)</f>
        <v>18.86</v>
      </c>
      <c r="C30" s="138">
        <f t="shared" si="0"/>
        <v>19.079999999999998</v>
      </c>
      <c r="D30" s="138">
        <f t="shared" si="0"/>
        <v>19.05</v>
      </c>
      <c r="E30" s="138">
        <f t="shared" si="0"/>
        <v>18.938279931641318</v>
      </c>
      <c r="F30" s="138">
        <f>QUARTILE(F$8:F$28,1)</f>
        <v>18.57229862918085</v>
      </c>
      <c r="G30" s="138">
        <f>QUARTILE(G$8:G$28,1)</f>
        <v>17.989709724084364</v>
      </c>
    </row>
    <row r="31" spans="1:7" x14ac:dyDescent="0.25">
      <c r="A31" s="137" t="s">
        <v>73</v>
      </c>
      <c r="B31" s="138">
        <f t="shared" ref="B31:G31" si="1">MEDIAN(B$8:B$28)</f>
        <v>20.350000000000001</v>
      </c>
      <c r="C31" s="138">
        <f t="shared" si="1"/>
        <v>20.16</v>
      </c>
      <c r="D31" s="138">
        <f t="shared" si="1"/>
        <v>19.91</v>
      </c>
      <c r="E31" s="138">
        <f t="shared" si="1"/>
        <v>20.322748865717394</v>
      </c>
      <c r="F31" s="138">
        <f t="shared" si="1"/>
        <v>19.773829012828038</v>
      </c>
      <c r="G31" s="138">
        <f t="shared" si="1"/>
        <v>19.071273326802451</v>
      </c>
    </row>
    <row r="32" spans="1:7" x14ac:dyDescent="0.25">
      <c r="A32" s="137" t="s">
        <v>74</v>
      </c>
      <c r="B32" s="138">
        <f t="shared" ref="B32:G32" si="2">QUARTILE(B$8:B$28,3)</f>
        <v>22.24</v>
      </c>
      <c r="C32" s="138">
        <f t="shared" si="2"/>
        <v>21.09</v>
      </c>
      <c r="D32" s="138">
        <f t="shared" si="2"/>
        <v>20.95</v>
      </c>
      <c r="E32" s="138">
        <f t="shared" si="2"/>
        <v>21.395546421981173</v>
      </c>
      <c r="F32" s="138">
        <f t="shared" si="2"/>
        <v>20.307608168405782</v>
      </c>
      <c r="G32" s="138">
        <f t="shared" si="2"/>
        <v>21.3130387255637</v>
      </c>
    </row>
    <row r="33" spans="1:7" x14ac:dyDescent="0.25">
      <c r="A33" s="137" t="s">
        <v>75</v>
      </c>
      <c r="B33" s="138">
        <f t="shared" ref="B33:G33" si="3">AVERAGE(B$8:B$28)</f>
        <v>20.515714285714289</v>
      </c>
      <c r="C33" s="138">
        <f t="shared" si="3"/>
        <v>20.382857142857141</v>
      </c>
      <c r="D33" s="138">
        <f t="shared" si="3"/>
        <v>20.033333333333331</v>
      </c>
      <c r="E33" s="138">
        <f t="shared" si="3"/>
        <v>20.172809535625188</v>
      </c>
      <c r="F33" s="138">
        <f t="shared" si="3"/>
        <v>19.694585585797221</v>
      </c>
      <c r="G33" s="138">
        <f t="shared" si="3"/>
        <v>19.589867627064116</v>
      </c>
    </row>
    <row r="34" spans="1:7" x14ac:dyDescent="0.25">
      <c r="A34" s="137" t="s">
        <v>76</v>
      </c>
      <c r="B34" s="138">
        <f t="shared" ref="B34:G34" si="4">_xlfn.STDEV.S(B$8:B$28)</f>
        <v>2.5442790165950084</v>
      </c>
      <c r="C34" s="138">
        <f t="shared" si="4"/>
        <v>2.5946698110880089</v>
      </c>
      <c r="D34" s="138">
        <f t="shared" si="4"/>
        <v>2.1483210498744003</v>
      </c>
      <c r="E34" s="138">
        <f t="shared" si="4"/>
        <v>2.4565824492046731</v>
      </c>
      <c r="F34" s="138">
        <f t="shared" si="4"/>
        <v>2.7726282356866174</v>
      </c>
      <c r="G34" s="138">
        <f t="shared" si="4"/>
        <v>2.6688635840233963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L52"/>
  <sheetViews>
    <sheetView workbookViewId="0">
      <selection activeCell="M30" sqref="M30"/>
    </sheetView>
  </sheetViews>
  <sheetFormatPr defaultRowHeight="15" x14ac:dyDescent="0.25"/>
  <cols>
    <col min="1" max="1" width="23.5703125" style="82" bestFit="1" customWidth="1"/>
    <col min="2" max="2" width="10" style="82" customWidth="1"/>
    <col min="3" max="9" width="9.7109375" style="82" bestFit="1" customWidth="1"/>
    <col min="10" max="10" width="9.7109375" style="82" customWidth="1"/>
    <col min="11" max="16384" width="9.140625" style="82"/>
  </cols>
  <sheetData>
    <row r="1" spans="1:12" customFormat="1" x14ac:dyDescent="0.25"/>
    <row r="2" spans="1:12" customFormat="1" x14ac:dyDescent="0.25"/>
    <row r="3" spans="1:12" customFormat="1" x14ac:dyDescent="0.25"/>
    <row r="5" spans="1:12" ht="47.25" customHeight="1" x14ac:dyDescent="0.25">
      <c r="A5" s="146" t="s">
        <v>69</v>
      </c>
      <c r="B5" s="146"/>
      <c r="C5" s="146"/>
      <c r="D5" s="146"/>
      <c r="E5" s="146"/>
      <c r="F5" s="146"/>
      <c r="G5" s="146"/>
    </row>
    <row r="6" spans="1:12" ht="15" customHeight="1" x14ac:dyDescent="0.25">
      <c r="A6" s="83" t="s">
        <v>29</v>
      </c>
      <c r="B6" s="113"/>
      <c r="C6" s="81"/>
      <c r="D6" s="81"/>
      <c r="E6" s="81"/>
      <c r="F6" s="81"/>
    </row>
    <row r="7" spans="1:12" ht="15" customHeight="1" x14ac:dyDescent="0.25">
      <c r="A7" s="84" t="s">
        <v>0</v>
      </c>
      <c r="B7" s="114">
        <v>2012</v>
      </c>
      <c r="C7" s="85">
        <v>2013</v>
      </c>
      <c r="D7" s="85">
        <v>2014</v>
      </c>
      <c r="E7" s="85">
        <v>2015</v>
      </c>
      <c r="F7" s="85">
        <v>2016</v>
      </c>
      <c r="G7" s="7">
        <v>2020</v>
      </c>
      <c r="H7" s="85">
        <v>2018</v>
      </c>
      <c r="I7" s="85">
        <v>2019</v>
      </c>
      <c r="J7" s="85">
        <v>2020</v>
      </c>
      <c r="L7" s="86" t="s">
        <v>30</v>
      </c>
    </row>
    <row r="8" spans="1:12" ht="15" customHeight="1" x14ac:dyDescent="0.25">
      <c r="A8" s="87" t="s">
        <v>1</v>
      </c>
      <c r="B8" s="34">
        <v>63.417826966559566</v>
      </c>
      <c r="C8" s="34">
        <v>65.717455621301781</v>
      </c>
      <c r="D8" s="34">
        <v>64.149422198333781</v>
      </c>
      <c r="E8" s="34">
        <v>62.315981180755806</v>
      </c>
      <c r="F8" s="34">
        <v>63.028060437866174</v>
      </c>
      <c r="G8" s="34">
        <v>64.453621346886919</v>
      </c>
      <c r="H8" s="34">
        <v>63.947716743878225</v>
      </c>
      <c r="I8" s="34">
        <v>65.587182546446215</v>
      </c>
      <c r="J8" s="34">
        <v>64.489112227805705</v>
      </c>
    </row>
    <row r="9" spans="1:12" ht="15" customHeight="1" x14ac:dyDescent="0.25">
      <c r="A9" s="87" t="s">
        <v>2</v>
      </c>
      <c r="B9" s="34">
        <v>7.1729957805907167</v>
      </c>
      <c r="C9" s="34">
        <v>6.1983471074380168</v>
      </c>
      <c r="D9" s="34">
        <v>1.9801980198019802</v>
      </c>
      <c r="E9" s="34">
        <v>3.9106145251396649</v>
      </c>
      <c r="F9" s="34">
        <v>2.3391812865497075</v>
      </c>
      <c r="G9" s="34">
        <v>12.578616352201259</v>
      </c>
      <c r="H9" s="34">
        <v>7.8571428571428568</v>
      </c>
      <c r="I9" s="34">
        <v>0.68027210884353739</v>
      </c>
      <c r="J9" s="34">
        <v>3.5714285714285712</v>
      </c>
      <c r="L9" s="86" t="s">
        <v>31</v>
      </c>
    </row>
    <row r="10" spans="1:12" ht="15" customHeight="1" x14ac:dyDescent="0.25">
      <c r="A10" s="87" t="s">
        <v>3</v>
      </c>
      <c r="B10" s="34">
        <v>46.612707921738576</v>
      </c>
      <c r="C10" s="34">
        <v>48.040611651086486</v>
      </c>
      <c r="D10" s="34">
        <v>47.719298245614034</v>
      </c>
      <c r="E10" s="34">
        <v>46.612938357656283</v>
      </c>
      <c r="F10" s="34">
        <v>45.464878381450333</v>
      </c>
      <c r="G10" s="34">
        <v>45.851072375291189</v>
      </c>
      <c r="H10" s="34">
        <v>48.792504644212912</v>
      </c>
      <c r="I10" s="34">
        <v>50.100891205649908</v>
      </c>
      <c r="J10" s="34">
        <v>45.988995076744857</v>
      </c>
    </row>
    <row r="11" spans="1:12" ht="15" customHeight="1" x14ac:dyDescent="0.25">
      <c r="A11" s="87" t="s">
        <v>4</v>
      </c>
      <c r="B11" s="34">
        <v>2.7027027027027026</v>
      </c>
      <c r="C11" s="34">
        <v>1.8333333333333333</v>
      </c>
      <c r="D11" s="34">
        <v>1.9230769230769231</v>
      </c>
      <c r="E11" s="34">
        <v>2.161100196463654</v>
      </c>
      <c r="F11" s="34">
        <v>1.0830324909747291</v>
      </c>
      <c r="G11" s="34">
        <v>2.161100196463654</v>
      </c>
      <c r="H11" s="34">
        <v>1.3539651837524178</v>
      </c>
      <c r="I11" s="34">
        <v>1.7964071856287425</v>
      </c>
      <c r="J11" s="34">
        <v>1.338432122370937</v>
      </c>
      <c r="L11" s="86" t="s">
        <v>32</v>
      </c>
    </row>
    <row r="12" spans="1:12" ht="15" customHeight="1" x14ac:dyDescent="0.25">
      <c r="A12" s="87" t="s">
        <v>5</v>
      </c>
      <c r="B12" s="34">
        <v>54.587688734030195</v>
      </c>
      <c r="C12" s="34">
        <v>56.527249683143225</v>
      </c>
      <c r="D12" s="34">
        <v>58.378378378378379</v>
      </c>
      <c r="E12" s="34">
        <v>58.392101551480955</v>
      </c>
      <c r="F12" s="34">
        <v>58.558558558558559</v>
      </c>
      <c r="G12" s="34">
        <v>62.222222222222221</v>
      </c>
      <c r="H12" s="34">
        <v>66.019417475728162</v>
      </c>
      <c r="I12" s="34">
        <v>72.964169381107496</v>
      </c>
      <c r="J12" s="34">
        <v>74.36363636363636</v>
      </c>
    </row>
    <row r="13" spans="1:12" ht="15" customHeight="1" x14ac:dyDescent="0.25">
      <c r="A13" s="87" t="s">
        <v>6</v>
      </c>
      <c r="B13" s="34">
        <v>42.952332137365453</v>
      </c>
      <c r="C13" s="34">
        <v>43.787425149700596</v>
      </c>
      <c r="D13" s="34">
        <v>43.637798382323929</v>
      </c>
      <c r="E13" s="34">
        <v>43.475073313782993</v>
      </c>
      <c r="F13" s="34">
        <v>43.547273982056588</v>
      </c>
      <c r="G13" s="34">
        <v>48.081264108352144</v>
      </c>
      <c r="H13" s="34">
        <v>48.729281767955804</v>
      </c>
      <c r="I13" s="34">
        <v>49.938600081866561</v>
      </c>
      <c r="J13" s="34">
        <v>48.126928162185983</v>
      </c>
      <c r="L13" s="86" t="s">
        <v>33</v>
      </c>
    </row>
    <row r="14" spans="1:12" ht="15" customHeight="1" x14ac:dyDescent="0.25">
      <c r="A14" s="87" t="s">
        <v>7</v>
      </c>
      <c r="B14" s="34">
        <v>35.254237288135592</v>
      </c>
      <c r="C14" s="34">
        <v>34.869976359338061</v>
      </c>
      <c r="D14" s="34">
        <v>31.343283582089555</v>
      </c>
      <c r="E14" s="34">
        <v>36.570247933884296</v>
      </c>
      <c r="F14" s="34">
        <v>38.478104809763103</v>
      </c>
      <c r="G14" s="34">
        <v>37.009063444108762</v>
      </c>
      <c r="H14" s="34">
        <v>39.510748702742774</v>
      </c>
      <c r="I14" s="34">
        <v>44.27123928293063</v>
      </c>
      <c r="J14" s="34">
        <v>40.744021257750227</v>
      </c>
    </row>
    <row r="15" spans="1:12" ht="15" customHeight="1" x14ac:dyDescent="0.25">
      <c r="A15" s="87" t="s">
        <v>8</v>
      </c>
      <c r="B15" s="34">
        <v>48.998060762766642</v>
      </c>
      <c r="C15" s="34">
        <v>48.084544253632764</v>
      </c>
      <c r="D15" s="34">
        <v>47.580095432856169</v>
      </c>
      <c r="E15" s="34">
        <v>52.994692949203944</v>
      </c>
      <c r="F15" s="34">
        <v>55.676516329704505</v>
      </c>
      <c r="G15" s="34">
        <v>57.773019271948613</v>
      </c>
      <c r="H15" s="34">
        <v>55.57578516158398</v>
      </c>
      <c r="I15" s="34">
        <v>57.381069151544871</v>
      </c>
      <c r="J15" s="34">
        <v>52.487309644670056</v>
      </c>
      <c r="L15" s="86" t="s">
        <v>34</v>
      </c>
    </row>
    <row r="16" spans="1:12" ht="15" customHeight="1" x14ac:dyDescent="0.25">
      <c r="A16" s="87" t="s">
        <v>9</v>
      </c>
      <c r="B16" s="34">
        <v>64.922647185217016</v>
      </c>
      <c r="C16" s="34">
        <v>66.681943171402381</v>
      </c>
      <c r="D16" s="34">
        <v>68.110236220472444</v>
      </c>
      <c r="E16" s="34">
        <v>68.729556456888645</v>
      </c>
      <c r="F16" s="34">
        <v>67.848954821308155</v>
      </c>
      <c r="G16" s="34">
        <v>70.356252748863795</v>
      </c>
      <c r="H16" s="34">
        <v>69.664956233021442</v>
      </c>
      <c r="I16" s="34">
        <v>70.72784810126582</v>
      </c>
      <c r="J16" s="34">
        <v>72.716428084526243</v>
      </c>
    </row>
    <row r="17" spans="1:12" ht="15" customHeight="1" x14ac:dyDescent="0.25">
      <c r="A17" s="87" t="s">
        <v>10</v>
      </c>
      <c r="B17" s="34">
        <v>47.576356176872814</v>
      </c>
      <c r="C17" s="34">
        <v>48.821440103325799</v>
      </c>
      <c r="D17" s="34">
        <v>50.857775318206976</v>
      </c>
      <c r="E17" s="34">
        <v>50.640430666419157</v>
      </c>
      <c r="F17" s="34">
        <v>56.457787628450532</v>
      </c>
      <c r="G17" s="34">
        <v>54.006760787432896</v>
      </c>
      <c r="H17" s="34">
        <v>53.603420195439746</v>
      </c>
      <c r="I17" s="34">
        <v>52.198492462311563</v>
      </c>
      <c r="J17" s="34">
        <v>54.855947955390342</v>
      </c>
      <c r="L17" s="86" t="s">
        <v>35</v>
      </c>
    </row>
    <row r="18" spans="1:12" ht="15" customHeight="1" x14ac:dyDescent="0.25">
      <c r="A18" s="87" t="s">
        <v>11</v>
      </c>
      <c r="B18" s="34">
        <v>53.149370125974805</v>
      </c>
      <c r="C18" s="34">
        <v>53.395061728395063</v>
      </c>
      <c r="D18" s="34">
        <v>56.005586592178766</v>
      </c>
      <c r="E18" s="34">
        <v>58.984078847611833</v>
      </c>
      <c r="F18" s="34">
        <v>59.967974379503609</v>
      </c>
      <c r="G18" s="34">
        <v>62.287756925826635</v>
      </c>
      <c r="H18" s="34">
        <v>57.806324110671937</v>
      </c>
      <c r="I18" s="34">
        <v>60</v>
      </c>
      <c r="J18" s="34">
        <v>65.288220551378444</v>
      </c>
    </row>
    <row r="19" spans="1:12" x14ac:dyDescent="0.25">
      <c r="A19" s="87" t="s">
        <v>12</v>
      </c>
      <c r="B19" s="34">
        <v>44.626506024096386</v>
      </c>
      <c r="C19" s="34">
        <v>44.107233181588263</v>
      </c>
      <c r="D19" s="34">
        <v>46.497175141242934</v>
      </c>
      <c r="E19" s="34">
        <v>49.65986394557823</v>
      </c>
      <c r="F19" s="34">
        <v>51.280409731113949</v>
      </c>
      <c r="G19" s="34">
        <v>56.434962147281489</v>
      </c>
      <c r="H19" s="34">
        <v>61.380225613802253</v>
      </c>
      <c r="I19" s="34">
        <v>65.21418020679468</v>
      </c>
      <c r="J19" s="34">
        <v>65.082956259426851</v>
      </c>
      <c r="L19" s="86" t="s">
        <v>37</v>
      </c>
    </row>
    <row r="20" spans="1:12" ht="15" customHeight="1" x14ac:dyDescent="0.25">
      <c r="A20" s="87" t="s">
        <v>13</v>
      </c>
      <c r="B20" s="34">
        <v>51.47392290249433</v>
      </c>
      <c r="C20" s="34">
        <v>44.521416723582789</v>
      </c>
      <c r="D20" s="34">
        <v>44.363009269239065</v>
      </c>
      <c r="E20" s="34">
        <v>43.811508625680212</v>
      </c>
      <c r="F20" s="34">
        <v>40.721775176786153</v>
      </c>
      <c r="G20" s="34">
        <v>35.333333333333336</v>
      </c>
      <c r="H20" s="34">
        <v>34.630136986301366</v>
      </c>
      <c r="I20" s="34">
        <v>33.574634428840305</v>
      </c>
      <c r="J20" s="34">
        <v>30.576951024560383</v>
      </c>
    </row>
    <row r="21" spans="1:12" ht="15" customHeight="1" x14ac:dyDescent="0.25">
      <c r="A21" s="87" t="s">
        <v>14</v>
      </c>
      <c r="B21" s="34">
        <v>7.3775216138328537</v>
      </c>
      <c r="C21" s="34">
        <v>8.0967402733964242</v>
      </c>
      <c r="D21" s="34">
        <v>8.4778420038535636</v>
      </c>
      <c r="E21" s="34">
        <v>8.994413407821229</v>
      </c>
      <c r="F21" s="34">
        <v>13.550600343053173</v>
      </c>
      <c r="G21" s="34">
        <v>15.103838892385149</v>
      </c>
      <c r="H21" s="34">
        <v>13.953488372093023</v>
      </c>
      <c r="I21" s="34">
        <v>12.779329608938546</v>
      </c>
      <c r="J21" s="34">
        <v>16.454749439042633</v>
      </c>
      <c r="L21" s="86" t="s">
        <v>64</v>
      </c>
    </row>
    <row r="22" spans="1:12" ht="15" customHeight="1" x14ac:dyDescent="0.25">
      <c r="A22" s="87" t="s">
        <v>15</v>
      </c>
      <c r="B22" s="34">
        <v>4.4843049327354256</v>
      </c>
      <c r="C22" s="34">
        <v>2.3076923076923079</v>
      </c>
      <c r="D22" s="34">
        <v>2.2727272727272729</v>
      </c>
      <c r="E22" s="34">
        <v>5.7142857142857144</v>
      </c>
      <c r="F22" s="34">
        <v>8.5642317380352644</v>
      </c>
      <c r="G22" s="34">
        <v>3.1662269129287601</v>
      </c>
      <c r="H22" s="34">
        <v>8.9020771513353125</v>
      </c>
      <c r="I22" s="34">
        <v>1.7361111111111112</v>
      </c>
      <c r="J22" s="34">
        <v>0.77519379844961245</v>
      </c>
    </row>
    <row r="23" spans="1:12" ht="15" customHeight="1" x14ac:dyDescent="0.25">
      <c r="A23" s="87" t="s">
        <v>16</v>
      </c>
      <c r="B23" s="34">
        <v>27.292918735301804</v>
      </c>
      <c r="C23" s="34">
        <v>18.947115961146423</v>
      </c>
      <c r="D23" s="34">
        <v>21.536286522148917</v>
      </c>
      <c r="E23" s="34">
        <v>27.868045297882816</v>
      </c>
      <c r="F23" s="34">
        <v>31.42510775862069</v>
      </c>
      <c r="G23" s="34">
        <v>30.002896032435562</v>
      </c>
      <c r="H23" s="34">
        <v>31.779141104294478</v>
      </c>
      <c r="I23" s="34">
        <v>30.557038618971351</v>
      </c>
      <c r="J23" s="34">
        <v>30.88923556942278</v>
      </c>
      <c r="L23" s="86" t="s">
        <v>70</v>
      </c>
    </row>
    <row r="24" spans="1:12" ht="15" customHeight="1" x14ac:dyDescent="0.25">
      <c r="A24" s="87" t="s">
        <v>17</v>
      </c>
      <c r="B24" s="34">
        <v>19.613291652194047</v>
      </c>
      <c r="C24" s="34">
        <v>24.134858161295114</v>
      </c>
      <c r="D24" s="34">
        <v>22.798956910468149</v>
      </c>
      <c r="E24" s="34">
        <v>22.401752704368068</v>
      </c>
      <c r="F24" s="34">
        <v>22.849239280774551</v>
      </c>
      <c r="G24" s="34">
        <v>28.629265471370736</v>
      </c>
      <c r="H24" s="34">
        <v>27.208999021845454</v>
      </c>
      <c r="I24" s="34">
        <v>25.498670212765955</v>
      </c>
      <c r="J24" s="34">
        <v>23.728813559322035</v>
      </c>
    </row>
    <row r="25" spans="1:12" ht="15" customHeight="1" x14ac:dyDescent="0.25">
      <c r="A25" s="87" t="s">
        <v>18</v>
      </c>
      <c r="B25" s="34">
        <v>43.906510851419036</v>
      </c>
      <c r="C25" s="34">
        <v>42.711864406779661</v>
      </c>
      <c r="D25" s="34">
        <v>44.62279293739968</v>
      </c>
      <c r="E25" s="34">
        <v>48.446069469835464</v>
      </c>
      <c r="F25" s="34">
        <v>49.819494584837543</v>
      </c>
      <c r="G25" s="34">
        <v>46.630236794171218</v>
      </c>
      <c r="H25" s="34">
        <v>45.25691699604743</v>
      </c>
      <c r="I25" s="34">
        <v>49.688149688149693</v>
      </c>
      <c r="J25" s="34">
        <v>40.189125295508276</v>
      </c>
    </row>
    <row r="26" spans="1:12" ht="15" customHeight="1" x14ac:dyDescent="0.25">
      <c r="A26" s="87" t="s">
        <v>19</v>
      </c>
      <c r="B26" s="34">
        <v>28.850405305821663</v>
      </c>
      <c r="C26" s="34">
        <v>33.28</v>
      </c>
      <c r="D26" s="34">
        <v>35.077854671280278</v>
      </c>
      <c r="E26" s="34">
        <v>34.330554193231976</v>
      </c>
      <c r="F26" s="34">
        <v>38.733798604187434</v>
      </c>
      <c r="G26" s="34">
        <v>43.063434760185665</v>
      </c>
      <c r="H26" s="34">
        <v>37.175324675324681</v>
      </c>
      <c r="I26" s="34">
        <v>39.559785841760856</v>
      </c>
      <c r="J26" s="34">
        <v>35.945945945945944</v>
      </c>
    </row>
    <row r="27" spans="1:12" ht="15" customHeight="1" x14ac:dyDescent="0.25">
      <c r="A27" s="87" t="s">
        <v>20</v>
      </c>
      <c r="B27" s="34">
        <v>17.730496453900709</v>
      </c>
      <c r="C27" s="34">
        <v>21.150662251655632</v>
      </c>
      <c r="D27" s="34">
        <v>24.976729754886751</v>
      </c>
      <c r="E27" s="34">
        <v>23.551311103917126</v>
      </c>
      <c r="F27" s="34">
        <v>23.119960506829027</v>
      </c>
      <c r="G27" s="34">
        <v>22.139130434782608</v>
      </c>
      <c r="H27" s="34">
        <v>21.324626865671643</v>
      </c>
      <c r="I27" s="34">
        <v>20.467612111920275</v>
      </c>
      <c r="J27" s="34">
        <v>23.796610169491526</v>
      </c>
    </row>
    <row r="28" spans="1:12" ht="15" customHeight="1" x14ac:dyDescent="0.25">
      <c r="A28" s="88" t="s">
        <v>21</v>
      </c>
      <c r="B28" s="115">
        <v>21.047619047619047</v>
      </c>
      <c r="C28" s="115">
        <v>19.373072970195274</v>
      </c>
      <c r="D28" s="115">
        <v>24.765063571033721</v>
      </c>
      <c r="E28" s="115">
        <v>17.033603707995365</v>
      </c>
      <c r="F28" s="115">
        <v>17.495711835334475</v>
      </c>
      <c r="G28" s="115">
        <v>17.087492660011744</v>
      </c>
      <c r="H28" s="115">
        <v>18.585298196948681</v>
      </c>
      <c r="I28" s="115">
        <v>15.982028241335044</v>
      </c>
      <c r="J28" s="115">
        <v>13.12316715542522</v>
      </c>
    </row>
    <row r="29" spans="1:12" x14ac:dyDescent="0.25">
      <c r="J29" s="119"/>
    </row>
    <row r="30" spans="1:12" ht="15" customHeight="1" x14ac:dyDescent="0.25">
      <c r="A30" s="89" t="s">
        <v>36</v>
      </c>
      <c r="B30" s="113"/>
      <c r="C30" s="81"/>
      <c r="D30" s="81"/>
      <c r="E30" s="81"/>
      <c r="F30" s="81"/>
    </row>
    <row r="31" spans="1:12" ht="15" customHeight="1" x14ac:dyDescent="0.25">
      <c r="A31" s="84" t="s">
        <v>0</v>
      </c>
      <c r="B31" s="114">
        <v>2012</v>
      </c>
      <c r="C31" s="85">
        <v>2013</v>
      </c>
      <c r="D31" s="85">
        <v>2014</v>
      </c>
      <c r="E31" s="85">
        <v>2015</v>
      </c>
      <c r="F31" s="85">
        <v>2016</v>
      </c>
      <c r="G31" s="85">
        <v>2017</v>
      </c>
      <c r="H31" s="85">
        <v>2018</v>
      </c>
      <c r="I31" s="85">
        <v>2019</v>
      </c>
      <c r="J31" s="85">
        <v>2020</v>
      </c>
    </row>
    <row r="32" spans="1:12" ht="15" customHeight="1" x14ac:dyDescent="0.25">
      <c r="A32" s="87" t="s">
        <v>1</v>
      </c>
      <c r="B32" s="34">
        <v>83.165829145728637</v>
      </c>
      <c r="C32" s="34">
        <v>81.660899653979229</v>
      </c>
      <c r="D32" s="34">
        <v>79.421221864951761</v>
      </c>
      <c r="E32" s="34">
        <v>75.536480686695285</v>
      </c>
      <c r="F32" s="34">
        <v>68.103448275862064</v>
      </c>
      <c r="G32" s="34">
        <v>71.129707112970706</v>
      </c>
      <c r="H32" s="34">
        <v>75.609756097560975</v>
      </c>
      <c r="I32" s="34">
        <v>70.769230769230774</v>
      </c>
      <c r="J32" s="34">
        <v>0.72338959696865313</v>
      </c>
    </row>
    <row r="33" spans="1:10" ht="15" customHeight="1" x14ac:dyDescent="0.25">
      <c r="A33" s="87" t="s">
        <v>2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50</v>
      </c>
      <c r="I33" s="34">
        <v>0</v>
      </c>
      <c r="J33" s="34">
        <v>0</v>
      </c>
    </row>
    <row r="34" spans="1:10" ht="15" customHeight="1" x14ac:dyDescent="0.25">
      <c r="A34" s="87" t="s">
        <v>3</v>
      </c>
      <c r="B34" s="34">
        <v>58.710801393728218</v>
      </c>
      <c r="C34" s="34">
        <v>59.465478841870819</v>
      </c>
      <c r="D34" s="34">
        <v>52.517985611510788</v>
      </c>
      <c r="E34" s="34">
        <v>55.898876404494381</v>
      </c>
      <c r="F34" s="34">
        <v>49.868073878627968</v>
      </c>
      <c r="G34" s="34">
        <v>52.912621359223301</v>
      </c>
      <c r="H34" s="34">
        <v>55.223880597014926</v>
      </c>
      <c r="I34" s="34">
        <v>60.645161290322577</v>
      </c>
      <c r="J34" s="34">
        <v>1.4534883720930232</v>
      </c>
    </row>
    <row r="35" spans="1:10" ht="15" customHeight="1" x14ac:dyDescent="0.25">
      <c r="A35" s="87" t="s">
        <v>4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1:10" ht="15" customHeight="1" x14ac:dyDescent="0.25">
      <c r="A36" s="87" t="s">
        <v>5</v>
      </c>
      <c r="B36" s="34">
        <v>23.076923076923077</v>
      </c>
      <c r="C36" s="34">
        <v>81.818181818181827</v>
      </c>
      <c r="D36" s="34">
        <v>33.333333333333329</v>
      </c>
      <c r="E36" s="34">
        <v>82.35294117647058</v>
      </c>
      <c r="F36" s="34">
        <v>72.222222222222214</v>
      </c>
      <c r="G36" s="34">
        <v>92.857142857142861</v>
      </c>
      <c r="H36" s="34">
        <v>77.777777777777786</v>
      </c>
      <c r="I36" s="34">
        <v>83.333333333333343</v>
      </c>
      <c r="J36" s="34">
        <v>1.3223140495867769</v>
      </c>
    </row>
    <row r="37" spans="1:10" ht="15" customHeight="1" x14ac:dyDescent="0.25">
      <c r="A37" s="87" t="s">
        <v>6</v>
      </c>
      <c r="B37" s="34">
        <v>57.777777777777771</v>
      </c>
      <c r="C37" s="34">
        <v>57.936507936507944</v>
      </c>
      <c r="D37" s="34">
        <v>43.75</v>
      </c>
      <c r="E37" s="34">
        <v>72.093023255813947</v>
      </c>
      <c r="F37" s="34">
        <v>66.153846153846146</v>
      </c>
      <c r="G37" s="34">
        <v>62.773722627737229</v>
      </c>
      <c r="H37" s="34">
        <v>0</v>
      </c>
      <c r="I37" s="34">
        <v>61.224489795918366</v>
      </c>
      <c r="J37" s="34">
        <v>0</v>
      </c>
    </row>
    <row r="38" spans="1:10" ht="15" customHeight="1" x14ac:dyDescent="0.25">
      <c r="A38" s="87" t="s">
        <v>7</v>
      </c>
      <c r="B38" s="34">
        <v>44.444444444444443</v>
      </c>
      <c r="C38" s="34">
        <v>47.619047619047613</v>
      </c>
      <c r="D38" s="34">
        <v>54.54545454545454</v>
      </c>
      <c r="E38" s="34">
        <v>41.666666666666671</v>
      </c>
      <c r="F38" s="34">
        <v>28.571428571428569</v>
      </c>
      <c r="G38" s="34">
        <v>54.054054054054056</v>
      </c>
      <c r="H38" s="34">
        <v>31.03448275862069</v>
      </c>
      <c r="I38" s="34">
        <v>51.063829787234042</v>
      </c>
      <c r="J38" s="34">
        <v>0.2356637863315004</v>
      </c>
    </row>
    <row r="39" spans="1:10" ht="15" customHeight="1" x14ac:dyDescent="0.25">
      <c r="A39" s="87" t="s">
        <v>8</v>
      </c>
      <c r="B39" s="34">
        <v>54.666666666666664</v>
      </c>
      <c r="C39" s="34">
        <v>56.25</v>
      </c>
      <c r="D39" s="34">
        <v>63.380281690140848</v>
      </c>
      <c r="E39" s="34">
        <v>68.518518518518519</v>
      </c>
      <c r="F39" s="34">
        <v>62.5</v>
      </c>
      <c r="G39" s="34">
        <v>70.3125</v>
      </c>
      <c r="H39" s="34">
        <v>63.265306122448983</v>
      </c>
      <c r="I39" s="34">
        <v>73.170731707317074</v>
      </c>
      <c r="J39" s="34">
        <v>0.73028237585199607</v>
      </c>
    </row>
    <row r="40" spans="1:10" ht="15" customHeight="1" x14ac:dyDescent="0.25">
      <c r="A40" s="87" t="s">
        <v>9</v>
      </c>
      <c r="B40" s="34">
        <v>77.157360406091371</v>
      </c>
      <c r="C40" s="34">
        <v>79.767441860465112</v>
      </c>
      <c r="D40" s="34">
        <v>78.592375366568916</v>
      </c>
      <c r="E40" s="34">
        <v>70.792079207920793</v>
      </c>
      <c r="F40" s="34">
        <v>76.10294117647058</v>
      </c>
      <c r="G40" s="34">
        <v>73.701298701298697</v>
      </c>
      <c r="H40" s="34">
        <v>72.874493927125499</v>
      </c>
      <c r="I40" s="34">
        <v>71.666666666666671</v>
      </c>
      <c r="J40" s="34">
        <v>2.0596821277975996</v>
      </c>
    </row>
    <row r="41" spans="1:10" ht="15" customHeight="1" x14ac:dyDescent="0.25">
      <c r="A41" s="87" t="s">
        <v>10</v>
      </c>
      <c r="B41" s="34">
        <v>60.714285714285708</v>
      </c>
      <c r="C41" s="34">
        <v>65.174129353233837</v>
      </c>
      <c r="D41" s="34">
        <v>48.235294117647058</v>
      </c>
      <c r="E41" s="34">
        <v>47.552447552447553</v>
      </c>
      <c r="F41" s="34">
        <v>43.902439024390247</v>
      </c>
      <c r="G41" s="34">
        <v>39.837398373983739</v>
      </c>
      <c r="H41" s="34">
        <v>0</v>
      </c>
      <c r="I41" s="34">
        <v>50</v>
      </c>
      <c r="J41" s="34">
        <v>0</v>
      </c>
    </row>
    <row r="42" spans="1:10" ht="15" customHeight="1" x14ac:dyDescent="0.25">
      <c r="A42" s="87" t="s">
        <v>11</v>
      </c>
      <c r="B42" s="34">
        <v>61.53846153846154</v>
      </c>
      <c r="C42" s="34">
        <v>62.5</v>
      </c>
      <c r="D42" s="34">
        <v>41.17647058823529</v>
      </c>
      <c r="E42" s="34">
        <v>42.105263157894733</v>
      </c>
      <c r="F42" s="34">
        <v>60</v>
      </c>
      <c r="G42" s="34">
        <v>73.333333333333329</v>
      </c>
      <c r="H42" s="34">
        <v>53.333333333333336</v>
      </c>
      <c r="I42" s="34">
        <v>90</v>
      </c>
      <c r="J42" s="34">
        <v>0.22805017103762829</v>
      </c>
    </row>
    <row r="43" spans="1:10" x14ac:dyDescent="0.25">
      <c r="A43" s="87" t="s">
        <v>12</v>
      </c>
      <c r="B43" s="34">
        <v>21.875</v>
      </c>
      <c r="C43" s="34">
        <v>27.777777777777779</v>
      </c>
      <c r="D43" s="34">
        <v>29.787234042553191</v>
      </c>
      <c r="E43" s="34">
        <v>31.372549019607842</v>
      </c>
      <c r="F43" s="34">
        <v>19.607843137254903</v>
      </c>
      <c r="G43" s="34">
        <v>34.210526315789473</v>
      </c>
      <c r="H43" s="34">
        <v>0</v>
      </c>
      <c r="I43" s="34">
        <v>0</v>
      </c>
      <c r="J43" s="34">
        <v>0.45146726862302478</v>
      </c>
    </row>
    <row r="44" spans="1:10" ht="15" customHeight="1" x14ac:dyDescent="0.25">
      <c r="A44" s="87" t="s">
        <v>13</v>
      </c>
      <c r="B44" s="34">
        <v>28.647925033467203</v>
      </c>
      <c r="C44" s="34">
        <v>22.868217054263564</v>
      </c>
      <c r="D44" s="34">
        <v>28.132992327365731</v>
      </c>
      <c r="E44" s="34">
        <v>28.044280442804425</v>
      </c>
      <c r="F44" s="34">
        <v>34.274193548387096</v>
      </c>
      <c r="G44" s="34">
        <v>18.137254901960784</v>
      </c>
      <c r="H44" s="34">
        <v>22.051282051282051</v>
      </c>
      <c r="I44" s="34">
        <v>21.232876712328768</v>
      </c>
      <c r="J44" s="34">
        <v>0.32843067256889907</v>
      </c>
    </row>
    <row r="45" spans="1:10" ht="15" customHeight="1" x14ac:dyDescent="0.25">
      <c r="A45" s="87" t="s">
        <v>14</v>
      </c>
      <c r="B45" s="34">
        <v>23.52941176470588</v>
      </c>
      <c r="C45" s="34">
        <v>10.526315789473683</v>
      </c>
      <c r="D45" s="34">
        <v>0</v>
      </c>
      <c r="E45" s="34">
        <v>7.1428571428571423</v>
      </c>
      <c r="F45" s="34">
        <v>9.0909090909090917</v>
      </c>
      <c r="G45" s="34">
        <v>28.571428571428569</v>
      </c>
      <c r="H45" s="34">
        <v>0</v>
      </c>
      <c r="I45" s="34">
        <v>0</v>
      </c>
      <c r="J45" s="34">
        <v>6.65335994677312E-2</v>
      </c>
    </row>
    <row r="46" spans="1:10" ht="15" customHeight="1" x14ac:dyDescent="0.25">
      <c r="A46" s="87" t="s">
        <v>15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</row>
    <row r="47" spans="1:10" ht="15" customHeight="1" x14ac:dyDescent="0.25">
      <c r="A47" s="87" t="s">
        <v>16</v>
      </c>
      <c r="B47" s="34">
        <v>34.482758620689658</v>
      </c>
      <c r="C47" s="34">
        <v>31.40096618357488</v>
      </c>
      <c r="D47" s="34">
        <v>41.935483870967744</v>
      </c>
      <c r="E47" s="34">
        <v>50.757575757575758</v>
      </c>
      <c r="F47" s="34">
        <v>48.672566371681413</v>
      </c>
      <c r="G47" s="34">
        <v>50.746268656716417</v>
      </c>
      <c r="H47" s="34">
        <v>59</v>
      </c>
      <c r="I47" s="34">
        <v>52.439024390243901</v>
      </c>
      <c r="J47" s="34">
        <v>0.66642651296829969</v>
      </c>
    </row>
    <row r="48" spans="1:10" ht="15" customHeight="1" x14ac:dyDescent="0.25">
      <c r="A48" s="87" t="s">
        <v>17</v>
      </c>
      <c r="B48" s="34">
        <v>25</v>
      </c>
      <c r="C48" s="34">
        <v>20.408163265306122</v>
      </c>
      <c r="D48" s="34">
        <v>35.897435897435898</v>
      </c>
      <c r="E48" s="34">
        <v>43.877551020408163</v>
      </c>
      <c r="F48" s="34">
        <v>40.384615384615387</v>
      </c>
      <c r="G48" s="34">
        <v>35.353535353535356</v>
      </c>
      <c r="H48" s="34">
        <v>0</v>
      </c>
      <c r="I48" s="34">
        <v>100</v>
      </c>
      <c r="J48" s="34">
        <v>8.2918739635157543E-2</v>
      </c>
    </row>
    <row r="49" spans="1:10" ht="15" customHeight="1" x14ac:dyDescent="0.25">
      <c r="A49" s="87" t="s">
        <v>18</v>
      </c>
      <c r="B49" s="34">
        <v>33.333333333333329</v>
      </c>
      <c r="C49" s="34">
        <v>57.142857142857139</v>
      </c>
      <c r="D49" s="34">
        <v>0</v>
      </c>
      <c r="E49" s="34">
        <v>100</v>
      </c>
      <c r="F49" s="34">
        <v>25</v>
      </c>
      <c r="G49" s="34">
        <v>33.333333333333329</v>
      </c>
      <c r="H49" s="34">
        <v>100</v>
      </c>
      <c r="I49" s="34">
        <v>100</v>
      </c>
      <c r="J49" s="34">
        <v>0</v>
      </c>
    </row>
    <row r="50" spans="1:10" ht="15" customHeight="1" x14ac:dyDescent="0.25">
      <c r="A50" s="87" t="s">
        <v>19</v>
      </c>
      <c r="B50" s="34">
        <v>36.84210526315789</v>
      </c>
      <c r="C50" s="34">
        <v>41.520467836257311</v>
      </c>
      <c r="D50" s="34">
        <v>42.735042735042732</v>
      </c>
      <c r="E50" s="34">
        <v>46.376811594202898</v>
      </c>
      <c r="F50" s="34">
        <v>55.769230769230774</v>
      </c>
      <c r="G50" s="34">
        <v>53.846153846153847</v>
      </c>
      <c r="H50" s="34">
        <v>25</v>
      </c>
      <c r="I50" s="34">
        <v>25</v>
      </c>
      <c r="J50" s="34">
        <v>5.9523809523809527E-2</v>
      </c>
    </row>
    <row r="51" spans="1:10" ht="15" customHeight="1" x14ac:dyDescent="0.25">
      <c r="A51" s="87" t="s">
        <v>20</v>
      </c>
      <c r="B51" s="34">
        <v>29.032258064516132</v>
      </c>
      <c r="C51" s="34">
        <v>38.938053097345133</v>
      </c>
      <c r="D51" s="34">
        <v>51.798561151079134</v>
      </c>
      <c r="E51" s="34">
        <v>46.478873239436616</v>
      </c>
      <c r="F51" s="34">
        <v>47.191011235955052</v>
      </c>
      <c r="G51" s="34">
        <v>39.534883720930232</v>
      </c>
      <c r="H51" s="34">
        <v>27.27272727272727</v>
      </c>
      <c r="I51" s="34">
        <v>25.454545454545453</v>
      </c>
      <c r="J51" s="34">
        <v>0.1345119139123751</v>
      </c>
    </row>
    <row r="52" spans="1:10" x14ac:dyDescent="0.25">
      <c r="A52" s="88" t="s">
        <v>21</v>
      </c>
      <c r="B52" s="115">
        <v>12.121212121212121</v>
      </c>
      <c r="C52" s="115">
        <v>23.684210526315788</v>
      </c>
      <c r="D52" s="115">
        <v>26.923076923076923</v>
      </c>
      <c r="E52" s="115">
        <v>25</v>
      </c>
      <c r="F52" s="115">
        <v>34.883720930232556</v>
      </c>
      <c r="G52" s="115">
        <v>14.285714285714285</v>
      </c>
      <c r="H52" s="115">
        <v>15.789473684210526</v>
      </c>
      <c r="I52" s="115">
        <v>25</v>
      </c>
      <c r="J52" s="115">
        <v>0.32258064516129031</v>
      </c>
    </row>
  </sheetData>
  <mergeCells count="1">
    <mergeCell ref="A5:G5"/>
  </mergeCells>
  <pageMargins left="0.7" right="0.7" top="0.75" bottom="0.75" header="0.3" footer="0.3"/>
  <pageSetup paperSize="9" scale="6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5:G34"/>
  <sheetViews>
    <sheetView workbookViewId="0">
      <selection activeCell="N29" sqref="N29"/>
    </sheetView>
  </sheetViews>
  <sheetFormatPr defaultRowHeight="15" x14ac:dyDescent="0.25"/>
  <cols>
    <col min="1" max="1" width="23.5703125" bestFit="1" customWidth="1"/>
    <col min="2" max="4" width="9.7109375" bestFit="1" customWidth="1"/>
  </cols>
  <sheetData>
    <row r="5" spans="1:7" ht="34.5" customHeight="1" x14ac:dyDescent="0.25">
      <c r="A5" s="142" t="s">
        <v>46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34">
        <v>265.4473059825641</v>
      </c>
      <c r="C8" s="34">
        <v>260.26960463283655</v>
      </c>
      <c r="D8" s="42">
        <v>258.80946570761142</v>
      </c>
      <c r="E8" s="11">
        <v>236.01999164769438</v>
      </c>
      <c r="F8" s="11">
        <v>234.69967734197212</v>
      </c>
      <c r="G8" s="125">
        <v>179.07260815508914</v>
      </c>
    </row>
    <row r="9" spans="1:7" ht="15" customHeight="1" x14ac:dyDescent="0.25">
      <c r="A9" s="5" t="s">
        <v>2</v>
      </c>
      <c r="B9" s="38">
        <v>418.48430216808498</v>
      </c>
      <c r="C9" s="38">
        <v>352.69885161253916</v>
      </c>
      <c r="D9" s="39">
        <v>403.4424576055502</v>
      </c>
      <c r="E9" s="11">
        <v>316.57830824332115</v>
      </c>
      <c r="F9" s="11">
        <v>317.92892017713183</v>
      </c>
      <c r="G9" s="126">
        <v>273.04271980887012</v>
      </c>
    </row>
    <row r="10" spans="1:7" ht="15" customHeight="1" x14ac:dyDescent="0.25">
      <c r="A10" s="5" t="s">
        <v>3</v>
      </c>
      <c r="B10" s="37">
        <v>248.18080940387523</v>
      </c>
      <c r="C10" s="37">
        <v>243.61320336464004</v>
      </c>
      <c r="D10" s="35">
        <v>244.70070852206717</v>
      </c>
      <c r="E10" s="11">
        <v>222.87150069518893</v>
      </c>
      <c r="F10" s="11">
        <v>222.88972151811993</v>
      </c>
      <c r="G10" s="126">
        <v>173.39752501456883</v>
      </c>
    </row>
    <row r="11" spans="1:7" ht="15" customHeight="1" x14ac:dyDescent="0.25">
      <c r="A11" s="5" t="s">
        <v>4</v>
      </c>
      <c r="B11" s="38">
        <v>438.05340467368734</v>
      </c>
      <c r="C11" s="38">
        <v>422.46313860361056</v>
      </c>
      <c r="D11" s="39">
        <v>411.48863035430986</v>
      </c>
      <c r="E11" s="11">
        <v>340.08586465425776</v>
      </c>
      <c r="F11" s="11">
        <v>349.48703946833359</v>
      </c>
      <c r="G11" s="126">
        <v>326.20388899813764</v>
      </c>
    </row>
    <row r="12" spans="1:7" ht="15" customHeight="1" x14ac:dyDescent="0.25">
      <c r="A12" s="5" t="s">
        <v>5</v>
      </c>
      <c r="B12" s="37">
        <v>196.48686036712377</v>
      </c>
      <c r="C12" s="37">
        <v>203.13557997812384</v>
      </c>
      <c r="D12" s="35">
        <v>182.45702775695278</v>
      </c>
      <c r="E12" s="11">
        <v>188.34846714016004</v>
      </c>
      <c r="F12" s="11">
        <v>185.0207057633838</v>
      </c>
      <c r="G12" s="126">
        <v>147.8487781449405</v>
      </c>
    </row>
    <row r="13" spans="1:7" ht="15" customHeight="1" x14ac:dyDescent="0.25">
      <c r="A13" s="5" t="s">
        <v>6</v>
      </c>
      <c r="B13" s="37">
        <v>287.12307169979198</v>
      </c>
      <c r="C13" s="37">
        <v>287.69390774459112</v>
      </c>
      <c r="D13" s="35">
        <v>286.68788744285581</v>
      </c>
      <c r="E13" s="11">
        <v>273.41641151374705</v>
      </c>
      <c r="F13" s="11">
        <v>271.12789251885783</v>
      </c>
      <c r="G13" s="126">
        <v>240.6704575734592</v>
      </c>
    </row>
    <row r="14" spans="1:7" ht="15" customHeight="1" x14ac:dyDescent="0.25">
      <c r="A14" s="5" t="s">
        <v>7</v>
      </c>
      <c r="B14" s="37">
        <v>67.428684334964217</v>
      </c>
      <c r="C14" s="37">
        <v>68.192916605264145</v>
      </c>
      <c r="D14" s="35">
        <v>79.21682445706081</v>
      </c>
      <c r="E14" s="11">
        <v>86.303766087832898</v>
      </c>
      <c r="F14" s="11">
        <v>88.006870897872517</v>
      </c>
      <c r="G14" s="126">
        <v>77.328503693453541</v>
      </c>
    </row>
    <row r="15" spans="1:7" ht="15" customHeight="1" x14ac:dyDescent="0.25">
      <c r="A15" s="5" t="s">
        <v>8</v>
      </c>
      <c r="B15" s="38">
        <v>385.51451586156696</v>
      </c>
      <c r="C15" s="37">
        <v>378.59892532001328</v>
      </c>
      <c r="D15" s="35">
        <v>370.59597702171556</v>
      </c>
      <c r="E15" s="11">
        <v>342.8137527497683</v>
      </c>
      <c r="F15" s="11">
        <v>338.07438681562144</v>
      </c>
      <c r="G15" s="126">
        <v>266.07290185379776</v>
      </c>
    </row>
    <row r="16" spans="1:7" ht="15" customHeight="1" x14ac:dyDescent="0.25">
      <c r="A16" s="5" t="s">
        <v>9</v>
      </c>
      <c r="B16" s="37">
        <v>252.76944012920217</v>
      </c>
      <c r="C16" s="37">
        <v>251.38945475980273</v>
      </c>
      <c r="D16" s="35">
        <v>245.43182492404989</v>
      </c>
      <c r="E16" s="11">
        <v>233.27349976197397</v>
      </c>
      <c r="F16" s="11">
        <v>228.31882956782087</v>
      </c>
      <c r="G16" s="126">
        <v>184.91596260712137</v>
      </c>
    </row>
    <row r="17" spans="1:7" ht="15" customHeight="1" x14ac:dyDescent="0.25">
      <c r="A17" s="5" t="s">
        <v>10</v>
      </c>
      <c r="B17" s="37">
        <v>240.09346967789401</v>
      </c>
      <c r="C17" s="37">
        <v>228.49389484993424</v>
      </c>
      <c r="D17" s="35">
        <v>240.95292058511916</v>
      </c>
      <c r="E17" s="11">
        <v>188.35266000437062</v>
      </c>
      <c r="F17" s="11">
        <v>193.27272090440903</v>
      </c>
      <c r="G17" s="126">
        <v>157.78312483723249</v>
      </c>
    </row>
    <row r="18" spans="1:7" ht="15" customHeight="1" x14ac:dyDescent="0.25">
      <c r="A18" s="5" t="s">
        <v>11</v>
      </c>
      <c r="B18" s="38">
        <v>169.19332222134031</v>
      </c>
      <c r="C18" s="38">
        <v>163.26227221262855</v>
      </c>
      <c r="D18" s="35">
        <v>169.4980597457396</v>
      </c>
      <c r="E18" s="11">
        <v>150.74465189991622</v>
      </c>
      <c r="F18" s="11">
        <v>142.16939269350871</v>
      </c>
      <c r="G18" s="126">
        <v>121.94018584062432</v>
      </c>
    </row>
    <row r="19" spans="1:7" x14ac:dyDescent="0.25">
      <c r="A19" s="5" t="s">
        <v>12</v>
      </c>
      <c r="B19" s="37">
        <v>261.95510348644842</v>
      </c>
      <c r="C19" s="37">
        <v>253.85531708074842</v>
      </c>
      <c r="D19" s="35">
        <v>219.80511948627878</v>
      </c>
      <c r="E19" s="11">
        <v>218.51995230887039</v>
      </c>
      <c r="F19" s="11">
        <v>210.81823488697262</v>
      </c>
      <c r="G19" s="126">
        <v>169.21382927858687</v>
      </c>
    </row>
    <row r="20" spans="1:7" ht="15" customHeight="1" x14ac:dyDescent="0.25">
      <c r="A20" s="5" t="s">
        <v>13</v>
      </c>
      <c r="B20" s="37">
        <v>219.54503426149995</v>
      </c>
      <c r="C20" s="37">
        <v>203.21738856615232</v>
      </c>
      <c r="D20" s="39">
        <v>204.52636665819031</v>
      </c>
      <c r="E20" s="11">
        <v>164.93377248206806</v>
      </c>
      <c r="F20" s="11">
        <v>174.24226302130043</v>
      </c>
      <c r="G20" s="126">
        <v>151.59368514522308</v>
      </c>
    </row>
    <row r="21" spans="1:7" ht="15" customHeight="1" x14ac:dyDescent="0.25">
      <c r="A21" s="5" t="s">
        <v>14</v>
      </c>
      <c r="B21" s="37">
        <v>254.3065901050648</v>
      </c>
      <c r="C21" s="37">
        <v>252.44871689730545</v>
      </c>
      <c r="D21" s="35">
        <v>244.67153806299467</v>
      </c>
      <c r="E21" s="11">
        <v>190.05558161582223</v>
      </c>
      <c r="F21" s="11">
        <v>195.17905928002807</v>
      </c>
      <c r="G21" s="126">
        <v>150.84298616440159</v>
      </c>
    </row>
    <row r="22" spans="1:7" ht="15" customHeight="1" x14ac:dyDescent="0.25">
      <c r="A22" s="5" t="s">
        <v>15</v>
      </c>
      <c r="B22" s="38">
        <v>284.03137442744662</v>
      </c>
      <c r="C22" s="36">
        <v>275.1485389762525</v>
      </c>
      <c r="D22" s="35">
        <v>255.25068323728539</v>
      </c>
      <c r="E22" s="11">
        <v>176.70246024194645</v>
      </c>
      <c r="F22" s="11">
        <v>162.37223168654174</v>
      </c>
      <c r="G22" s="126">
        <v>142.02791157218724</v>
      </c>
    </row>
    <row r="23" spans="1:7" ht="15" customHeight="1" x14ac:dyDescent="0.25">
      <c r="A23" s="5" t="s">
        <v>16</v>
      </c>
      <c r="B23" s="37">
        <v>112.10939250722936</v>
      </c>
      <c r="C23" s="37">
        <v>109.04433327764485</v>
      </c>
      <c r="D23" s="35">
        <v>130.1611126781373</v>
      </c>
      <c r="E23" s="11">
        <v>90.969033000646775</v>
      </c>
      <c r="F23" s="11">
        <v>92.148046297730318</v>
      </c>
      <c r="G23" s="126">
        <v>69.639762455518849</v>
      </c>
    </row>
    <row r="24" spans="1:7" ht="15" customHeight="1" x14ac:dyDescent="0.25">
      <c r="A24" s="5" t="s">
        <v>17</v>
      </c>
      <c r="B24" s="37">
        <v>197.39223742108004</v>
      </c>
      <c r="C24" s="37">
        <v>200.93329705781309</v>
      </c>
      <c r="D24" s="35">
        <v>198.31325870852592</v>
      </c>
      <c r="E24" s="11">
        <v>165.80853993838525</v>
      </c>
      <c r="F24" s="11">
        <v>162.30789986313417</v>
      </c>
      <c r="G24" s="126">
        <v>128.40546764200266</v>
      </c>
    </row>
    <row r="25" spans="1:7" ht="15" customHeight="1" x14ac:dyDescent="0.25">
      <c r="A25" s="5" t="s">
        <v>18</v>
      </c>
      <c r="B25" s="38">
        <v>229.64260456242494</v>
      </c>
      <c r="C25" s="38">
        <v>231.08399212541613</v>
      </c>
      <c r="D25" s="35">
        <v>188.4879582885045</v>
      </c>
      <c r="E25" s="11">
        <v>152.78014190286004</v>
      </c>
      <c r="F25" s="11">
        <v>140.34136525247891</v>
      </c>
      <c r="G25" s="126">
        <v>107.51208981915536</v>
      </c>
    </row>
    <row r="26" spans="1:7" ht="15" customHeight="1" x14ac:dyDescent="0.25">
      <c r="A26" s="5" t="s">
        <v>19</v>
      </c>
      <c r="B26" s="37">
        <v>211.39206172940115</v>
      </c>
      <c r="C26" s="37">
        <v>210.63643992142084</v>
      </c>
      <c r="D26" s="35">
        <v>216.43095541680788</v>
      </c>
      <c r="E26" s="11">
        <v>180.81072129973518</v>
      </c>
      <c r="F26" s="11">
        <v>173.70642327751852</v>
      </c>
      <c r="G26" s="126">
        <v>122.1667591981887</v>
      </c>
    </row>
    <row r="27" spans="1:7" ht="15" customHeight="1" x14ac:dyDescent="0.25">
      <c r="A27" s="5" t="s">
        <v>20</v>
      </c>
      <c r="B27" s="37">
        <v>283.23383946966914</v>
      </c>
      <c r="C27" s="37">
        <v>283.55053587661467</v>
      </c>
      <c r="D27" s="35">
        <v>268.52107186672447</v>
      </c>
      <c r="E27" s="11">
        <v>265.91194986661213</v>
      </c>
      <c r="F27" s="11">
        <v>265.7900393485761</v>
      </c>
      <c r="G27" s="126">
        <v>198.55874376317951</v>
      </c>
    </row>
    <row r="28" spans="1:7" ht="15" customHeight="1" x14ac:dyDescent="0.25">
      <c r="A28" s="6" t="s">
        <v>21</v>
      </c>
      <c r="B28" s="40">
        <v>198.91405577325202</v>
      </c>
      <c r="C28" s="40">
        <v>193.12682464028018</v>
      </c>
      <c r="D28" s="41">
        <v>190.61242609804737</v>
      </c>
      <c r="E28" s="12">
        <v>183.04450626654102</v>
      </c>
      <c r="F28" s="12">
        <v>179.32805720395314</v>
      </c>
      <c r="G28" s="127">
        <v>136.74747634182563</v>
      </c>
    </row>
    <row r="30" spans="1:7" x14ac:dyDescent="0.25">
      <c r="A30" s="137" t="s">
        <v>72</v>
      </c>
      <c r="B30" s="138">
        <f t="shared" ref="B30:E30" si="0">QUARTILE(B$8:B$28,1)</f>
        <v>198.91405577325202</v>
      </c>
      <c r="C30" s="138">
        <f t="shared" si="0"/>
        <v>203.13557997812384</v>
      </c>
      <c r="D30" s="138">
        <f t="shared" si="0"/>
        <v>190.61242609804737</v>
      </c>
      <c r="E30" s="138">
        <f t="shared" si="0"/>
        <v>165.80853993838525</v>
      </c>
      <c r="F30" s="138">
        <f>QUARTILE(F$8:F$28,1)</f>
        <v>162.37223168654174</v>
      </c>
      <c r="G30" s="138">
        <f>QUARTILE(G$8:G$28,1)</f>
        <v>128.40546764200266</v>
      </c>
    </row>
    <row r="31" spans="1:7" x14ac:dyDescent="0.25">
      <c r="A31" s="137" t="s">
        <v>73</v>
      </c>
      <c r="B31" s="138">
        <f t="shared" ref="B31:G31" si="1">MEDIAN(B$8:B$28)</f>
        <v>248.18080940387523</v>
      </c>
      <c r="C31" s="138">
        <f t="shared" si="1"/>
        <v>243.61320336464004</v>
      </c>
      <c r="D31" s="138">
        <f t="shared" si="1"/>
        <v>240.95292058511916</v>
      </c>
      <c r="E31" s="138">
        <f t="shared" si="1"/>
        <v>188.35266000437062</v>
      </c>
      <c r="F31" s="138">
        <f t="shared" si="1"/>
        <v>193.27272090440903</v>
      </c>
      <c r="G31" s="138">
        <f t="shared" si="1"/>
        <v>151.59368514522308</v>
      </c>
    </row>
    <row r="32" spans="1:7" x14ac:dyDescent="0.25">
      <c r="A32" s="137" t="s">
        <v>74</v>
      </c>
      <c r="B32" s="138">
        <f t="shared" ref="B32:G32" si="2">QUARTILE(B$8:B$28,3)</f>
        <v>283.23383946966914</v>
      </c>
      <c r="C32" s="138">
        <f t="shared" si="2"/>
        <v>275.1485389762525</v>
      </c>
      <c r="D32" s="138">
        <f t="shared" si="2"/>
        <v>258.80946570761142</v>
      </c>
      <c r="E32" s="138">
        <f t="shared" si="2"/>
        <v>236.01999164769438</v>
      </c>
      <c r="F32" s="138">
        <f t="shared" si="2"/>
        <v>234.69967734197212</v>
      </c>
      <c r="G32" s="138">
        <f t="shared" si="2"/>
        <v>184.91596260712137</v>
      </c>
    </row>
    <row r="33" spans="1:7" x14ac:dyDescent="0.25">
      <c r="A33" s="137" t="s">
        <v>75</v>
      </c>
      <c r="B33" s="138">
        <f t="shared" ref="B33:G33" si="3">AVERAGE(B$8:B$28)</f>
        <v>248.63321334588622</v>
      </c>
      <c r="C33" s="138">
        <f t="shared" si="3"/>
        <v>241.56462543350639</v>
      </c>
      <c r="D33" s="138">
        <f t="shared" si="3"/>
        <v>238.57439402973947</v>
      </c>
      <c r="E33" s="138">
        <f t="shared" si="3"/>
        <v>208.01645396770095</v>
      </c>
      <c r="F33" s="138">
        <f t="shared" si="3"/>
        <v>206.0585608469174</v>
      </c>
      <c r="G33" s="138">
        <f t="shared" si="3"/>
        <v>167.85644609083639</v>
      </c>
    </row>
    <row r="34" spans="1:7" x14ac:dyDescent="0.25">
      <c r="A34" s="137" t="s">
        <v>76</v>
      </c>
      <c r="B34" s="138">
        <f t="shared" ref="B34:G34" si="4">_xlfn.STDEV.S(B$8:B$28)</f>
        <v>88.367211941272814</v>
      </c>
      <c r="C34" s="138">
        <f t="shared" si="4"/>
        <v>81.093933989467729</v>
      </c>
      <c r="D34" s="138">
        <f t="shared" si="4"/>
        <v>81.25207273838349</v>
      </c>
      <c r="E34" s="138">
        <f t="shared" si="4"/>
        <v>70.250867698767067</v>
      </c>
      <c r="F34" s="138">
        <f t="shared" si="4"/>
        <v>71.614040270485233</v>
      </c>
      <c r="G34" s="138">
        <f t="shared" si="4"/>
        <v>64.188984876093116</v>
      </c>
    </row>
  </sheetData>
  <mergeCells count="1">
    <mergeCell ref="A5:G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5:G34"/>
  <sheetViews>
    <sheetView workbookViewId="0">
      <selection activeCell="K28" sqref="K28:K29"/>
    </sheetView>
  </sheetViews>
  <sheetFormatPr defaultRowHeight="15" x14ac:dyDescent="0.25"/>
  <cols>
    <col min="1" max="1" width="23.5703125" bestFit="1" customWidth="1"/>
    <col min="2" max="4" width="9.7109375" bestFit="1" customWidth="1"/>
    <col min="7" max="7" width="10.5703125" bestFit="1" customWidth="1"/>
  </cols>
  <sheetData>
    <row r="5" spans="1:7" ht="29.25" customHeight="1" x14ac:dyDescent="0.25">
      <c r="A5" s="142" t="s">
        <v>45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44">
        <v>13.021035255188226</v>
      </c>
      <c r="C8" s="100">
        <v>13.6348313038549</v>
      </c>
      <c r="D8" s="100">
        <v>12.282027604192981</v>
      </c>
      <c r="E8" s="100">
        <v>10.938826096913688</v>
      </c>
      <c r="F8" s="100">
        <v>10.454509108119614</v>
      </c>
      <c r="G8" s="100">
        <v>8.6880854755092667</v>
      </c>
    </row>
    <row r="9" spans="1:7" ht="15" customHeight="1" x14ac:dyDescent="0.25">
      <c r="A9" s="5" t="s">
        <v>2</v>
      </c>
      <c r="B9" s="45">
        <v>29.891735869148928</v>
      </c>
      <c r="C9" s="101">
        <v>17.870075148368652</v>
      </c>
      <c r="D9" s="101">
        <v>24.508186676972677</v>
      </c>
      <c r="E9" s="101">
        <v>14.175148130297961</v>
      </c>
      <c r="F9" s="101">
        <v>12.300821316377125</v>
      </c>
      <c r="G9" s="101">
        <v>19.909364986063444</v>
      </c>
    </row>
    <row r="10" spans="1:7" ht="15" customHeight="1" x14ac:dyDescent="0.25">
      <c r="A10" s="5" t="s">
        <v>3</v>
      </c>
      <c r="B10" s="45">
        <v>9.4917430256741415</v>
      </c>
      <c r="C10" s="101">
        <v>9.2874830440356462</v>
      </c>
      <c r="D10" s="101">
        <v>10.884111067798424</v>
      </c>
      <c r="E10" s="101">
        <v>10.718193015418425</v>
      </c>
      <c r="F10" s="101">
        <v>9.4580906649002046</v>
      </c>
      <c r="G10" s="101">
        <v>8.0580810293014213</v>
      </c>
    </row>
    <row r="11" spans="1:7" ht="15" customHeight="1" x14ac:dyDescent="0.25">
      <c r="A11" s="5" t="s">
        <v>4</v>
      </c>
      <c r="B11" s="45">
        <v>2.1555388966993907</v>
      </c>
      <c r="C11" s="101">
        <v>4.7601480406040624</v>
      </c>
      <c r="D11" s="101">
        <v>4.4855329757497922</v>
      </c>
      <c r="E11" s="101">
        <v>3.2790648107159841</v>
      </c>
      <c r="F11" s="101">
        <v>4.8798057372573167</v>
      </c>
      <c r="G11" s="101">
        <v>4.6270055177040792</v>
      </c>
    </row>
    <row r="12" spans="1:7" ht="15" customHeight="1" x14ac:dyDescent="0.25">
      <c r="A12" s="5" t="s">
        <v>5</v>
      </c>
      <c r="B12" s="45">
        <v>9.5404024686927151</v>
      </c>
      <c r="C12" s="101">
        <v>9.2849038785987492</v>
      </c>
      <c r="D12" s="101">
        <v>14.000415496201823</v>
      </c>
      <c r="E12" s="101">
        <v>17.980760586172796</v>
      </c>
      <c r="F12" s="101">
        <v>13.647234645183085</v>
      </c>
      <c r="G12" s="101">
        <v>10.181203285430033</v>
      </c>
    </row>
    <row r="13" spans="1:7" ht="15" customHeight="1" x14ac:dyDescent="0.25">
      <c r="A13" s="5" t="s">
        <v>6</v>
      </c>
      <c r="B13" s="45">
        <v>9.4146708865205326</v>
      </c>
      <c r="C13" s="101">
        <v>8.4960522653697979</v>
      </c>
      <c r="D13" s="101">
        <v>8.9063817275208415</v>
      </c>
      <c r="E13" s="101">
        <v>7.3086450551656528</v>
      </c>
      <c r="F13" s="101">
        <v>7.411185447056071</v>
      </c>
      <c r="G13" s="101">
        <v>6.1622938737056137</v>
      </c>
    </row>
    <row r="14" spans="1:7" ht="15" customHeight="1" x14ac:dyDescent="0.25">
      <c r="A14" s="5" t="s">
        <v>7</v>
      </c>
      <c r="B14" s="45">
        <v>4.6039499972664046</v>
      </c>
      <c r="C14" s="101">
        <v>4.3342955469447553</v>
      </c>
      <c r="D14" s="101">
        <v>3.5700639523888551</v>
      </c>
      <c r="E14" s="101">
        <v>4.0545393464082577</v>
      </c>
      <c r="F14" s="101">
        <v>4.4340811186222728</v>
      </c>
      <c r="G14" s="101">
        <v>6.2017847573697074</v>
      </c>
    </row>
    <row r="15" spans="1:7" ht="15" customHeight="1" x14ac:dyDescent="0.25">
      <c r="A15" s="5" t="s">
        <v>8</v>
      </c>
      <c r="B15" s="45">
        <v>11.079690120878686</v>
      </c>
      <c r="C15" s="101">
        <v>9.3855286971777634</v>
      </c>
      <c r="D15" s="101">
        <v>13.709309287945887</v>
      </c>
      <c r="E15" s="101">
        <v>12.581004172575645</v>
      </c>
      <c r="F15" s="101">
        <v>15.153256905182415</v>
      </c>
      <c r="G15" s="101">
        <v>12.27329444769796</v>
      </c>
    </row>
    <row r="16" spans="1:7" ht="15" customHeight="1" x14ac:dyDescent="0.25">
      <c r="A16" s="5" t="s">
        <v>9</v>
      </c>
      <c r="B16" s="45">
        <v>24.214707665600507</v>
      </c>
      <c r="C16" s="101">
        <v>23.771039913396319</v>
      </c>
      <c r="D16" s="101">
        <v>22.229302072140104</v>
      </c>
      <c r="E16" s="101">
        <v>21.706690546696219</v>
      </c>
      <c r="F16" s="101">
        <v>22.176957209654244</v>
      </c>
      <c r="G16" s="101">
        <v>19.635214855685149</v>
      </c>
    </row>
    <row r="17" spans="1:7" ht="15" customHeight="1" x14ac:dyDescent="0.25">
      <c r="A17" s="5" t="s">
        <v>10</v>
      </c>
      <c r="B17" s="45">
        <v>10.572923435356799</v>
      </c>
      <c r="C17" s="101">
        <v>8.6378762677817313</v>
      </c>
      <c r="D17" s="101">
        <v>6.4287726653628443</v>
      </c>
      <c r="E17" s="101">
        <v>7.2212889906246218</v>
      </c>
      <c r="F17" s="101">
        <v>6.2793912587718212</v>
      </c>
      <c r="G17" s="101">
        <v>4.1973745422238391</v>
      </c>
    </row>
    <row r="18" spans="1:7" ht="15" customHeight="1" x14ac:dyDescent="0.25">
      <c r="A18" s="5" t="s">
        <v>11</v>
      </c>
      <c r="B18" s="45">
        <v>21.959414768367861</v>
      </c>
      <c r="C18" s="101">
        <v>24.024773390638835</v>
      </c>
      <c r="D18" s="101">
        <v>25.524413702887848</v>
      </c>
      <c r="E18" s="101">
        <v>29.081711605470563</v>
      </c>
      <c r="F18" s="101">
        <v>28.460602108756916</v>
      </c>
      <c r="G18" s="101">
        <v>22.68654620290685</v>
      </c>
    </row>
    <row r="19" spans="1:7" x14ac:dyDescent="0.25">
      <c r="A19" s="5" t="s">
        <v>12</v>
      </c>
      <c r="B19" s="45">
        <v>51.823719624477356</v>
      </c>
      <c r="C19" s="101">
        <v>18.918027265030027</v>
      </c>
      <c r="D19" s="101">
        <v>12.408353519386704</v>
      </c>
      <c r="E19" s="101">
        <v>16.458539548016049</v>
      </c>
      <c r="F19" s="101">
        <v>17.187531452408344</v>
      </c>
      <c r="G19" s="101">
        <v>12.615112905260503</v>
      </c>
    </row>
    <row r="20" spans="1:7" ht="15" customHeight="1" x14ac:dyDescent="0.25">
      <c r="A20" s="5" t="s">
        <v>13</v>
      </c>
      <c r="B20" s="45">
        <v>13.937432306439845</v>
      </c>
      <c r="C20" s="101">
        <v>12.209702142183099</v>
      </c>
      <c r="D20" s="101">
        <v>10.272921329076928</v>
      </c>
      <c r="E20" s="101">
        <v>10.565152685684078</v>
      </c>
      <c r="F20" s="101">
        <v>7.6612278029605179</v>
      </c>
      <c r="G20" s="101">
        <v>6.8971925948105852</v>
      </c>
    </row>
    <row r="21" spans="1:7" ht="15" customHeight="1" x14ac:dyDescent="0.25">
      <c r="A21" s="5" t="s">
        <v>14</v>
      </c>
      <c r="B21" s="45">
        <v>15.110842473911573</v>
      </c>
      <c r="C21" s="101">
        <v>13.46036590801311</v>
      </c>
      <c r="D21" s="101">
        <v>18.401729405248961</v>
      </c>
      <c r="E21" s="101">
        <v>19.911438942290015</v>
      </c>
      <c r="F21" s="101">
        <v>19.4819944175557</v>
      </c>
      <c r="G21" s="101">
        <v>17.527210312901573</v>
      </c>
    </row>
    <row r="22" spans="1:7" ht="15" customHeight="1" x14ac:dyDescent="0.25">
      <c r="A22" s="5" t="s">
        <v>15</v>
      </c>
      <c r="B22" s="45">
        <v>13.471843846361105</v>
      </c>
      <c r="C22" s="101">
        <v>7.4972353944482979</v>
      </c>
      <c r="D22" s="101">
        <v>9.7739584155661561</v>
      </c>
      <c r="E22" s="101">
        <v>10.949511425248819</v>
      </c>
      <c r="F22" s="101">
        <v>6.8447310781211979</v>
      </c>
      <c r="G22" s="101">
        <v>10.034580708904532</v>
      </c>
    </row>
    <row r="23" spans="1:7" ht="15" customHeight="1" x14ac:dyDescent="0.25">
      <c r="A23" s="5" t="s">
        <v>16</v>
      </c>
      <c r="B23" s="45">
        <v>18.179901487658814</v>
      </c>
      <c r="C23" s="101">
        <v>15.424656123683047</v>
      </c>
      <c r="D23" s="101">
        <v>10.304596311668076</v>
      </c>
      <c r="E23" s="101">
        <v>8.0926588472573542</v>
      </c>
      <c r="F23" s="101">
        <v>6.2327419153782522</v>
      </c>
      <c r="G23" s="101">
        <v>3.9314482924232492</v>
      </c>
    </row>
    <row r="24" spans="1:7" ht="15" customHeight="1" x14ac:dyDescent="0.25">
      <c r="A24" s="5" t="s">
        <v>17</v>
      </c>
      <c r="B24" s="45">
        <v>18.690992713170331</v>
      </c>
      <c r="C24" s="101">
        <v>19.939720010882656</v>
      </c>
      <c r="D24" s="101">
        <v>20.596683254335055</v>
      </c>
      <c r="E24" s="101">
        <v>17.716609957740413</v>
      </c>
      <c r="F24" s="101">
        <v>16.823154584354054</v>
      </c>
      <c r="G24" s="101">
        <v>13.297848335933734</v>
      </c>
    </row>
    <row r="25" spans="1:7" ht="15" customHeight="1" x14ac:dyDescent="0.25">
      <c r="A25" s="5" t="s">
        <v>18</v>
      </c>
      <c r="B25" s="45">
        <v>6.7844278876992163</v>
      </c>
      <c r="C25" s="101">
        <v>5.1535234639923315</v>
      </c>
      <c r="D25" s="101">
        <v>6.2070677811801698</v>
      </c>
      <c r="E25" s="101">
        <v>4.1516342908385884</v>
      </c>
      <c r="F25" s="101">
        <v>2.7109030435099939</v>
      </c>
      <c r="G25" s="101">
        <v>2.9629316091893205</v>
      </c>
    </row>
    <row r="26" spans="1:7" ht="15" customHeight="1" x14ac:dyDescent="0.25">
      <c r="A26" s="5" t="s">
        <v>19</v>
      </c>
      <c r="B26" s="45">
        <v>22.136568029200809</v>
      </c>
      <c r="C26" s="101">
        <v>22.470322732293813</v>
      </c>
      <c r="D26" s="101">
        <v>22.246493586914916</v>
      </c>
      <c r="E26" s="101">
        <v>20.103659110379478</v>
      </c>
      <c r="F26" s="101">
        <v>16.482196776596997</v>
      </c>
      <c r="G26" s="101">
        <v>10.877431467466106</v>
      </c>
    </row>
    <row r="27" spans="1:7" ht="15" customHeight="1" x14ac:dyDescent="0.25">
      <c r="A27" s="5" t="s">
        <v>20</v>
      </c>
      <c r="B27" s="45">
        <v>28.039649399472253</v>
      </c>
      <c r="C27" s="101">
        <v>26.999129152757298</v>
      </c>
      <c r="D27" s="101">
        <v>27.074341410073757</v>
      </c>
      <c r="E27" s="101">
        <v>27.97557823192906</v>
      </c>
      <c r="F27" s="101">
        <v>24.985515381617642</v>
      </c>
      <c r="G27" s="101">
        <v>19.971616171640651</v>
      </c>
    </row>
    <row r="28" spans="1:7" ht="15" customHeight="1" x14ac:dyDescent="0.25">
      <c r="A28" s="6" t="s">
        <v>21</v>
      </c>
      <c r="B28" s="43">
        <v>21.789172187176018</v>
      </c>
      <c r="C28" s="102">
        <v>21.466356237348926</v>
      </c>
      <c r="D28" s="102">
        <v>20.858143484296498</v>
      </c>
      <c r="E28" s="102">
        <v>23.277336057016779</v>
      </c>
      <c r="F28" s="102">
        <v>20.153192548551516</v>
      </c>
      <c r="G28" s="102">
        <v>17.721210207991046</v>
      </c>
    </row>
    <row r="30" spans="1:7" x14ac:dyDescent="0.25">
      <c r="A30" s="137" t="s">
        <v>72</v>
      </c>
      <c r="B30" s="138">
        <f t="shared" ref="B30:E30" si="0">QUARTILE(B$8:B$28,1)</f>
        <v>9.5404024686927151</v>
      </c>
      <c r="C30" s="138">
        <f t="shared" si="0"/>
        <v>8.6378762677817313</v>
      </c>
      <c r="D30" s="138">
        <f t="shared" si="0"/>
        <v>9.7739584155661561</v>
      </c>
      <c r="E30" s="138">
        <f t="shared" si="0"/>
        <v>8.0926588472573542</v>
      </c>
      <c r="F30" s="138">
        <f>QUARTILE(F$8:F$28,1)</f>
        <v>6.8447310781211979</v>
      </c>
      <c r="G30" s="138">
        <f>QUARTILE(G$8:G$28,1)</f>
        <v>6.2017847573697074</v>
      </c>
    </row>
    <row r="31" spans="1:7" x14ac:dyDescent="0.25">
      <c r="A31" s="137" t="s">
        <v>73</v>
      </c>
      <c r="B31" s="138">
        <f t="shared" ref="B31:G31" si="1">MEDIAN(B$8:B$28)</f>
        <v>13.937432306439845</v>
      </c>
      <c r="C31" s="138">
        <f t="shared" si="1"/>
        <v>13.46036590801311</v>
      </c>
      <c r="D31" s="138">
        <f t="shared" si="1"/>
        <v>12.408353519386704</v>
      </c>
      <c r="E31" s="138">
        <f t="shared" si="1"/>
        <v>12.581004172575645</v>
      </c>
      <c r="F31" s="138">
        <f t="shared" si="1"/>
        <v>12.300821316377125</v>
      </c>
      <c r="G31" s="138">
        <f t="shared" si="1"/>
        <v>10.181203285430033</v>
      </c>
    </row>
    <row r="32" spans="1:7" x14ac:dyDescent="0.25">
      <c r="A32" s="137" t="s">
        <v>74</v>
      </c>
      <c r="B32" s="138">
        <f t="shared" ref="B32:G32" si="2">QUARTILE(B$8:B$28,3)</f>
        <v>21.959414768367861</v>
      </c>
      <c r="C32" s="138">
        <f t="shared" si="2"/>
        <v>19.939720010882656</v>
      </c>
      <c r="D32" s="138">
        <f t="shared" si="2"/>
        <v>20.858143484296498</v>
      </c>
      <c r="E32" s="138">
        <f t="shared" si="2"/>
        <v>19.911438942290015</v>
      </c>
      <c r="F32" s="138">
        <f t="shared" si="2"/>
        <v>17.187531452408344</v>
      </c>
      <c r="G32" s="138">
        <f t="shared" si="2"/>
        <v>17.527210312901573</v>
      </c>
    </row>
    <row r="33" spans="1:7" x14ac:dyDescent="0.25">
      <c r="A33" s="137" t="s">
        <v>75</v>
      </c>
      <c r="B33" s="138">
        <f t="shared" ref="B33:G33" si="3">AVERAGE(B$8:B$28)</f>
        <v>16.948112492617213</v>
      </c>
      <c r="C33" s="138">
        <f t="shared" si="3"/>
        <v>14.144097425114467</v>
      </c>
      <c r="D33" s="138">
        <f t="shared" si="3"/>
        <v>14.508228844138536</v>
      </c>
      <c r="E33" s="138">
        <f t="shared" si="3"/>
        <v>14.20228530727907</v>
      </c>
      <c r="F33" s="138">
        <f t="shared" si="3"/>
        <v>13.01043450099692</v>
      </c>
      <c r="G33" s="138">
        <f t="shared" si="3"/>
        <v>11.355087218100888</v>
      </c>
    </row>
    <row r="34" spans="1:7" x14ac:dyDescent="0.25">
      <c r="A34" s="137" t="s">
        <v>76</v>
      </c>
      <c r="B34" s="138">
        <f t="shared" ref="B34:G34" si="4">_xlfn.STDEV.S(B$8:B$28)</f>
        <v>10.946337162261452</v>
      </c>
      <c r="C34" s="138">
        <f t="shared" si="4"/>
        <v>7.0577385777848987</v>
      </c>
      <c r="D34" s="138">
        <f t="shared" si="4"/>
        <v>7.2745837773902737</v>
      </c>
      <c r="E34" s="138">
        <f t="shared" si="4"/>
        <v>7.5994509014264171</v>
      </c>
      <c r="F34" s="138">
        <f t="shared" si="4"/>
        <v>7.2893521378035295</v>
      </c>
      <c r="G34" s="138">
        <f t="shared" si="4"/>
        <v>6.1072766167002825</v>
      </c>
    </row>
  </sheetData>
  <mergeCells count="1">
    <mergeCell ref="A5:G5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5:G34"/>
  <sheetViews>
    <sheetView workbookViewId="0">
      <selection activeCell="K28" sqref="K28:K29"/>
    </sheetView>
  </sheetViews>
  <sheetFormatPr defaultRowHeight="15" x14ac:dyDescent="0.25"/>
  <cols>
    <col min="1" max="1" width="23.5703125" bestFit="1" customWidth="1"/>
    <col min="2" max="4" width="9.7109375" bestFit="1" customWidth="1"/>
  </cols>
  <sheetData>
    <row r="5" spans="1:7" ht="34.5" customHeight="1" x14ac:dyDescent="0.25">
      <c r="A5" s="142" t="s">
        <v>44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103">
        <v>74.813878558956119</v>
      </c>
      <c r="C8" s="47">
        <v>76.198168296256114</v>
      </c>
      <c r="D8" s="103">
        <v>83.079974152896938</v>
      </c>
      <c r="E8" s="90">
        <v>98.597803752737789</v>
      </c>
      <c r="F8" s="90">
        <v>94.248259385874064</v>
      </c>
      <c r="G8" s="90">
        <v>83.343497174452168</v>
      </c>
    </row>
    <row r="9" spans="1:7" ht="15" customHeight="1" x14ac:dyDescent="0.25">
      <c r="A9" s="5" t="s">
        <v>2</v>
      </c>
      <c r="B9" s="104">
        <v>122.38173687926572</v>
      </c>
      <c r="C9" s="48">
        <v>71.408169094544419</v>
      </c>
      <c r="D9" s="104">
        <v>57.703404500865545</v>
      </c>
      <c r="E9" s="90">
        <v>34.342344110287982</v>
      </c>
      <c r="F9" s="90">
        <v>115.10359323391052</v>
      </c>
      <c r="G9" s="90">
        <v>132.95152382900389</v>
      </c>
    </row>
    <row r="10" spans="1:7" ht="15" customHeight="1" x14ac:dyDescent="0.25">
      <c r="A10" s="5" t="s">
        <v>3</v>
      </c>
      <c r="B10" s="104">
        <v>112.41758755407137</v>
      </c>
      <c r="C10" s="48">
        <v>117.95986397827355</v>
      </c>
      <c r="D10" s="104">
        <v>126.25765627143309</v>
      </c>
      <c r="E10" s="90">
        <v>131.10939177477493</v>
      </c>
      <c r="F10" s="90">
        <v>149.54032211287486</v>
      </c>
      <c r="G10" s="90">
        <v>115.0607158978118</v>
      </c>
    </row>
    <row r="11" spans="1:7" ht="15" customHeight="1" x14ac:dyDescent="0.25">
      <c r="A11" s="5" t="s">
        <v>4</v>
      </c>
      <c r="B11" s="104">
        <v>241.61047242769015</v>
      </c>
      <c r="C11" s="48">
        <v>243.20997458703937</v>
      </c>
      <c r="D11" s="104">
        <v>224.49141767323584</v>
      </c>
      <c r="E11" s="90">
        <v>211.31162015496184</v>
      </c>
      <c r="F11" s="90">
        <v>262.8107861513592</v>
      </c>
      <c r="G11" s="90">
        <v>170.32042151814261</v>
      </c>
    </row>
    <row r="12" spans="1:7" ht="15" customHeight="1" x14ac:dyDescent="0.25">
      <c r="A12" s="5" t="s">
        <v>5</v>
      </c>
      <c r="B12" s="104">
        <v>85.405883745099445</v>
      </c>
      <c r="C12" s="48">
        <v>91.053949465058054</v>
      </c>
      <c r="D12" s="104">
        <v>78.320802005012524</v>
      </c>
      <c r="E12" s="90">
        <v>98.970287856135116</v>
      </c>
      <c r="F12" s="90">
        <v>79.684661233943544</v>
      </c>
      <c r="G12" s="90">
        <v>73.708498910396102</v>
      </c>
    </row>
    <row r="13" spans="1:7" ht="15" customHeight="1" x14ac:dyDescent="0.25">
      <c r="A13" s="5" t="s">
        <v>6</v>
      </c>
      <c r="B13" s="104">
        <v>83.976549397543778</v>
      </c>
      <c r="C13" s="48">
        <v>87.656863666718351</v>
      </c>
      <c r="D13" s="104">
        <v>90.32006167958248</v>
      </c>
      <c r="E13" s="90">
        <v>101.7107142366261</v>
      </c>
      <c r="F13" s="90">
        <v>92.352106956390827</v>
      </c>
      <c r="G13" s="90">
        <v>79.506773589271887</v>
      </c>
    </row>
    <row r="14" spans="1:7" ht="15" customHeight="1" x14ac:dyDescent="0.25">
      <c r="A14" s="5" t="s">
        <v>7</v>
      </c>
      <c r="B14" s="104">
        <v>100.79170256693708</v>
      </c>
      <c r="C14" s="48">
        <v>83.612497062632855</v>
      </c>
      <c r="D14" s="104">
        <v>98.635632259913152</v>
      </c>
      <c r="E14" s="90">
        <v>99.074929590007898</v>
      </c>
      <c r="F14" s="90">
        <v>107.98589434255149</v>
      </c>
      <c r="G14" s="90">
        <v>95.262689736305987</v>
      </c>
    </row>
    <row r="15" spans="1:7" ht="15" customHeight="1" x14ac:dyDescent="0.25">
      <c r="A15" s="5" t="s">
        <v>8</v>
      </c>
      <c r="B15" s="104">
        <v>136.11059439496572</v>
      </c>
      <c r="C15" s="48">
        <v>147.311225941461</v>
      </c>
      <c r="D15" s="104">
        <v>163.06941105073219</v>
      </c>
      <c r="E15" s="90">
        <v>199.35793641136993</v>
      </c>
      <c r="F15" s="90">
        <v>194.79226897447322</v>
      </c>
      <c r="G15" s="90">
        <v>139.10106546535408</v>
      </c>
    </row>
    <row r="16" spans="1:7" ht="15" customHeight="1" x14ac:dyDescent="0.25">
      <c r="A16" s="5" t="s">
        <v>9</v>
      </c>
      <c r="B16" s="104">
        <v>72.218872263746121</v>
      </c>
      <c r="C16" s="48">
        <v>82.244690585930257</v>
      </c>
      <c r="D16" s="104">
        <v>82.614153901583606</v>
      </c>
      <c r="E16" s="90">
        <v>97.279565635427858</v>
      </c>
      <c r="F16" s="90">
        <v>105.78309347301251</v>
      </c>
      <c r="G16" s="90">
        <v>73.34119474244298</v>
      </c>
    </row>
    <row r="17" spans="1:7" ht="15" customHeight="1" x14ac:dyDescent="0.25">
      <c r="A17" s="5" t="s">
        <v>10</v>
      </c>
      <c r="B17" s="104">
        <v>103.70177041193614</v>
      </c>
      <c r="C17" s="48">
        <v>107.63171780920531</v>
      </c>
      <c r="D17" s="104">
        <v>112.78928607192863</v>
      </c>
      <c r="E17" s="90">
        <v>118.5954481264217</v>
      </c>
      <c r="F17" s="90">
        <v>127.19786493120969</v>
      </c>
      <c r="G17" s="90">
        <v>109.72519407301381</v>
      </c>
    </row>
    <row r="18" spans="1:7" ht="15" customHeight="1" x14ac:dyDescent="0.25">
      <c r="A18" s="5" t="s">
        <v>11</v>
      </c>
      <c r="B18" s="104">
        <v>113.09446629496766</v>
      </c>
      <c r="C18" s="48">
        <v>100.15095215977706</v>
      </c>
      <c r="D18" s="104">
        <v>105.35017960742427</v>
      </c>
      <c r="E18" s="90">
        <v>107.38513493497643</v>
      </c>
      <c r="F18" s="90">
        <v>106.27787923240426</v>
      </c>
      <c r="G18" s="90">
        <v>69.424088615992233</v>
      </c>
    </row>
    <row r="19" spans="1:7" x14ac:dyDescent="0.25">
      <c r="A19" s="5" t="s">
        <v>12</v>
      </c>
      <c r="B19" s="104">
        <v>82.800944904900689</v>
      </c>
      <c r="C19" s="48">
        <v>92.849366282533225</v>
      </c>
      <c r="D19" s="104">
        <v>89.381480157311401</v>
      </c>
      <c r="E19" s="90">
        <v>86.703256001885578</v>
      </c>
      <c r="F19" s="90">
        <v>89.026994868107366</v>
      </c>
      <c r="G19" s="90">
        <v>77.462384791114147</v>
      </c>
    </row>
    <row r="20" spans="1:7" ht="15" customHeight="1" x14ac:dyDescent="0.25">
      <c r="A20" s="5" t="s">
        <v>13</v>
      </c>
      <c r="B20" s="104">
        <v>92.227347108698439</v>
      </c>
      <c r="C20" s="48">
        <v>95.222619098138296</v>
      </c>
      <c r="D20" s="104">
        <v>96.175916761094243</v>
      </c>
      <c r="E20" s="90">
        <v>100.4266038442467</v>
      </c>
      <c r="F20" s="90">
        <v>95.963908259773348</v>
      </c>
      <c r="G20" s="90">
        <v>85.309094891310295</v>
      </c>
    </row>
    <row r="21" spans="1:7" ht="15" customHeight="1" x14ac:dyDescent="0.25">
      <c r="A21" s="5" t="s">
        <v>14</v>
      </c>
      <c r="B21" s="104">
        <v>118.61305034034683</v>
      </c>
      <c r="C21" s="48">
        <v>115.29010605712722</v>
      </c>
      <c r="D21" s="104">
        <v>102.0775493498104</v>
      </c>
      <c r="E21" s="90">
        <v>98.871960810750082</v>
      </c>
      <c r="F21" s="90">
        <v>107.72210730740248</v>
      </c>
      <c r="G21" s="90">
        <v>63.279321147741648</v>
      </c>
    </row>
    <row r="22" spans="1:7" ht="15" customHeight="1" x14ac:dyDescent="0.25">
      <c r="A22" s="5" t="s">
        <v>15</v>
      </c>
      <c r="B22" s="104">
        <v>97.563090798716502</v>
      </c>
      <c r="C22" s="48">
        <v>92.793071450665011</v>
      </c>
      <c r="D22" s="104">
        <v>96.768385993338725</v>
      </c>
      <c r="E22" s="90">
        <v>107.69689053871359</v>
      </c>
      <c r="F22" s="90">
        <v>79.735465866185137</v>
      </c>
      <c r="G22" s="90">
        <v>65.198493190379594</v>
      </c>
    </row>
    <row r="23" spans="1:7" ht="15" customHeight="1" x14ac:dyDescent="0.25">
      <c r="A23" s="5" t="s">
        <v>16</v>
      </c>
      <c r="B23" s="104">
        <v>91.251077520134757</v>
      </c>
      <c r="C23" s="48">
        <v>97.872710543060776</v>
      </c>
      <c r="D23" s="104">
        <v>113.75695853735733</v>
      </c>
      <c r="E23" s="90">
        <v>132.24797915060472</v>
      </c>
      <c r="F23" s="90">
        <v>153.6852626156016</v>
      </c>
      <c r="G23" s="90">
        <v>94.585384173639696</v>
      </c>
    </row>
    <row r="24" spans="1:7" ht="15" customHeight="1" x14ac:dyDescent="0.25">
      <c r="A24" s="5" t="s">
        <v>17</v>
      </c>
      <c r="B24" s="104">
        <v>154.3826329488931</v>
      </c>
      <c r="C24" s="48">
        <v>150.0080206600642</v>
      </c>
      <c r="D24" s="104">
        <v>186.21809580965157</v>
      </c>
      <c r="E24" s="90">
        <v>175.80039386482105</v>
      </c>
      <c r="F24" s="90">
        <v>163.15487917347116</v>
      </c>
      <c r="G24" s="90">
        <v>79.115557963266866</v>
      </c>
    </row>
    <row r="25" spans="1:7" ht="15" customHeight="1" x14ac:dyDescent="0.25">
      <c r="A25" s="5" t="s">
        <v>18</v>
      </c>
      <c r="B25" s="104">
        <v>92.006518052122246</v>
      </c>
      <c r="C25" s="48">
        <v>98.206323584192177</v>
      </c>
      <c r="D25" s="104">
        <v>171.1758285944052</v>
      </c>
      <c r="E25" s="90">
        <v>133.52073085031623</v>
      </c>
      <c r="F25" s="90">
        <v>183.62056550333637</v>
      </c>
      <c r="G25" s="90">
        <v>130.03257006278716</v>
      </c>
    </row>
    <row r="26" spans="1:7" ht="15" customHeight="1" x14ac:dyDescent="0.25">
      <c r="A26" s="5" t="s">
        <v>19</v>
      </c>
      <c r="B26" s="104">
        <v>105.02779173801434</v>
      </c>
      <c r="C26" s="48">
        <v>108.41924136985885</v>
      </c>
      <c r="D26" s="104">
        <v>148.57283767955121</v>
      </c>
      <c r="E26" s="90">
        <v>148.35914782505489</v>
      </c>
      <c r="F26" s="90">
        <v>134.257158001314</v>
      </c>
      <c r="G26" s="90">
        <v>66.192234103161098</v>
      </c>
    </row>
    <row r="27" spans="1:7" ht="15" customHeight="1" x14ac:dyDescent="0.25">
      <c r="A27" s="5" t="s">
        <v>20</v>
      </c>
      <c r="B27" s="104">
        <v>129.84135079547315</v>
      </c>
      <c r="C27" s="48">
        <v>130.5864983049737</v>
      </c>
      <c r="D27" s="104">
        <v>146.46729375007885</v>
      </c>
      <c r="E27" s="90">
        <v>147.71822486694882</v>
      </c>
      <c r="F27" s="90">
        <v>144.1777727313586</v>
      </c>
      <c r="G27" s="90">
        <v>88.517630477565518</v>
      </c>
    </row>
    <row r="28" spans="1:7" ht="15" customHeight="1" x14ac:dyDescent="0.25">
      <c r="A28" s="6" t="s">
        <v>21</v>
      </c>
      <c r="B28" s="105">
        <v>167.94077177929924</v>
      </c>
      <c r="C28" s="46">
        <v>174.87674350006321</v>
      </c>
      <c r="D28" s="105">
        <v>173.48573870313001</v>
      </c>
      <c r="E28" s="91">
        <v>175.28027489500539</v>
      </c>
      <c r="F28" s="91">
        <v>186.31639184998869</v>
      </c>
      <c r="G28" s="91">
        <v>123.96068150828013</v>
      </c>
    </row>
    <row r="30" spans="1:7" x14ac:dyDescent="0.25">
      <c r="A30" s="137" t="s">
        <v>72</v>
      </c>
      <c r="B30" s="138">
        <f t="shared" ref="B30:E30" si="0">QUARTILE(B$8:B$28,1)</f>
        <v>91.251077520134757</v>
      </c>
      <c r="C30" s="138">
        <f t="shared" si="0"/>
        <v>91.053949465058054</v>
      </c>
      <c r="D30" s="138">
        <f t="shared" si="0"/>
        <v>90.32006167958248</v>
      </c>
      <c r="E30" s="138">
        <f t="shared" si="0"/>
        <v>98.970287856135116</v>
      </c>
      <c r="F30" s="138">
        <f>QUARTILE(F$8:F$28,1)</f>
        <v>95.963908259773348</v>
      </c>
      <c r="G30" s="138">
        <f>QUARTILE(G$8:G$28,1)</f>
        <v>73.708498910396102</v>
      </c>
    </row>
    <row r="31" spans="1:7" x14ac:dyDescent="0.25">
      <c r="A31" s="137" t="s">
        <v>73</v>
      </c>
      <c r="B31" s="138">
        <f t="shared" ref="B31:G31" si="1">MEDIAN(B$8:B$28)</f>
        <v>103.70177041193614</v>
      </c>
      <c r="C31" s="138">
        <f t="shared" si="1"/>
        <v>98.206323584192177</v>
      </c>
      <c r="D31" s="138">
        <f t="shared" si="1"/>
        <v>105.35017960742427</v>
      </c>
      <c r="E31" s="138">
        <f t="shared" si="1"/>
        <v>107.69689053871359</v>
      </c>
      <c r="F31" s="138">
        <f t="shared" si="1"/>
        <v>115.10359323391052</v>
      </c>
      <c r="G31" s="138">
        <f t="shared" si="1"/>
        <v>85.309094891310295</v>
      </c>
    </row>
    <row r="32" spans="1:7" x14ac:dyDescent="0.25">
      <c r="A32" s="137" t="s">
        <v>74</v>
      </c>
      <c r="B32" s="138">
        <f t="shared" ref="B32:G32" si="2">QUARTILE(B$8:B$28,3)</f>
        <v>122.38173687926572</v>
      </c>
      <c r="C32" s="138">
        <f t="shared" si="2"/>
        <v>117.95986397827355</v>
      </c>
      <c r="D32" s="138">
        <f t="shared" si="2"/>
        <v>148.57283767955121</v>
      </c>
      <c r="E32" s="138">
        <f t="shared" si="2"/>
        <v>147.71822486694882</v>
      </c>
      <c r="F32" s="138">
        <f t="shared" si="2"/>
        <v>153.6852626156016</v>
      </c>
      <c r="G32" s="138">
        <f t="shared" si="2"/>
        <v>115.0607158978118</v>
      </c>
    </row>
    <row r="33" spans="1:7" x14ac:dyDescent="0.25">
      <c r="A33" s="137" t="s">
        <v>75</v>
      </c>
      <c r="B33" s="138">
        <f t="shared" ref="B33:G33" si="3">AVERAGE(B$8:B$28)</f>
        <v>113.24657573722754</v>
      </c>
      <c r="C33" s="138">
        <f t="shared" si="3"/>
        <v>112.59822730940823</v>
      </c>
      <c r="D33" s="138">
        <f t="shared" si="3"/>
        <v>121.27200307192082</v>
      </c>
      <c r="E33" s="138">
        <f t="shared" si="3"/>
        <v>124.01717329676546</v>
      </c>
      <c r="F33" s="138">
        <f t="shared" si="3"/>
        <v>132.06843981926397</v>
      </c>
      <c r="G33" s="138">
        <f t="shared" si="3"/>
        <v>95.971381707687328</v>
      </c>
    </row>
    <row r="34" spans="1:7" x14ac:dyDescent="0.25">
      <c r="A34" s="137" t="s">
        <v>76</v>
      </c>
      <c r="B34" s="138">
        <f t="shared" ref="B34:G34" si="4">_xlfn.STDEV.S(B$8:B$28)</f>
        <v>38.553629962749618</v>
      </c>
      <c r="C34" s="138">
        <f t="shared" si="4"/>
        <v>39.671543168374185</v>
      </c>
      <c r="D34" s="138">
        <f t="shared" si="4"/>
        <v>42.747981050213191</v>
      </c>
      <c r="E34" s="138">
        <f t="shared" si="4"/>
        <v>41.39550042206654</v>
      </c>
      <c r="F34" s="138">
        <f t="shared" si="4"/>
        <v>46.371122097031623</v>
      </c>
      <c r="G34" s="138">
        <f t="shared" si="4"/>
        <v>29.237466972769756</v>
      </c>
    </row>
  </sheetData>
  <mergeCells count="1">
    <mergeCell ref="A5:G5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I39"/>
  <sheetViews>
    <sheetView workbookViewId="0">
      <selection activeCell="I13" sqref="I13"/>
    </sheetView>
  </sheetViews>
  <sheetFormatPr defaultRowHeight="15" x14ac:dyDescent="0.25"/>
  <cols>
    <col min="1" max="1" width="23.5703125" bestFit="1" customWidth="1"/>
    <col min="2" max="2" width="9.85546875" style="49" customWidth="1"/>
    <col min="3" max="4" width="10.42578125" style="49" customWidth="1"/>
    <col min="7" max="7" width="9.5703125" bestFit="1" customWidth="1"/>
    <col min="9" max="9" width="12.85546875" bestFit="1" customWidth="1"/>
  </cols>
  <sheetData>
    <row r="1" spans="1:9" x14ac:dyDescent="0.25">
      <c r="B1"/>
      <c r="C1"/>
      <c r="D1"/>
    </row>
    <row r="2" spans="1:9" x14ac:dyDescent="0.25">
      <c r="B2"/>
      <c r="C2"/>
      <c r="D2"/>
    </row>
    <row r="3" spans="1:9" x14ac:dyDescent="0.25">
      <c r="B3"/>
      <c r="C3"/>
      <c r="D3"/>
    </row>
    <row r="5" spans="1:9" ht="47.25" customHeight="1" x14ac:dyDescent="0.25">
      <c r="A5" s="142" t="s">
        <v>43</v>
      </c>
      <c r="B5" s="142"/>
      <c r="C5" s="142"/>
      <c r="D5" s="142"/>
      <c r="E5" s="142"/>
      <c r="F5" s="142"/>
      <c r="G5" s="142"/>
    </row>
    <row r="6" spans="1:9" ht="15" customHeight="1" x14ac:dyDescent="0.25">
      <c r="A6" s="9"/>
      <c r="B6" s="50"/>
      <c r="C6" s="50"/>
      <c r="D6" s="50"/>
    </row>
    <row r="7" spans="1:9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H7" s="140"/>
      <c r="I7" s="141"/>
    </row>
    <row r="8" spans="1:9" ht="15" customHeight="1" x14ac:dyDescent="0.25">
      <c r="A8" s="5" t="s">
        <v>1</v>
      </c>
      <c r="B8" s="106">
        <v>8.8162920137833023</v>
      </c>
      <c r="C8" s="51">
        <v>1.2603347903601185</v>
      </c>
      <c r="D8" s="106">
        <v>-27.087547191699279</v>
      </c>
      <c r="E8" s="90">
        <v>30.753412920546065</v>
      </c>
      <c r="F8" s="90">
        <v>1.1358175702241116</v>
      </c>
      <c r="G8" s="129">
        <v>25.495658934819211</v>
      </c>
    </row>
    <row r="9" spans="1:9" ht="15" customHeight="1" x14ac:dyDescent="0.25">
      <c r="A9" s="5" t="s">
        <v>2</v>
      </c>
      <c r="B9" s="107">
        <v>-14.092970288376014</v>
      </c>
      <c r="C9" s="52">
        <v>5.9095812493870703</v>
      </c>
      <c r="D9" s="107">
        <v>-100</v>
      </c>
      <c r="E9" s="108" t="s">
        <v>22</v>
      </c>
      <c r="F9" s="108" t="s">
        <v>22</v>
      </c>
      <c r="G9" s="108" t="s">
        <v>22</v>
      </c>
    </row>
    <row r="10" spans="1:9" ht="15" customHeight="1" x14ac:dyDescent="0.25">
      <c r="A10" s="5" t="s">
        <v>3</v>
      </c>
      <c r="B10" s="107">
        <v>-3.5468734126798656</v>
      </c>
      <c r="C10" s="52">
        <v>16.166413664545345</v>
      </c>
      <c r="D10" s="107">
        <v>1.2121761940783511</v>
      </c>
      <c r="E10" s="90">
        <v>65.666240953597267</v>
      </c>
      <c r="F10" s="90">
        <v>158.61492997558784</v>
      </c>
      <c r="G10" s="129">
        <v>15.928060413354528</v>
      </c>
    </row>
    <row r="11" spans="1:9" ht="15" customHeight="1" x14ac:dyDescent="0.25">
      <c r="A11" s="5" t="s">
        <v>4</v>
      </c>
      <c r="B11" s="108" t="s">
        <v>22</v>
      </c>
      <c r="C11" s="108" t="s">
        <v>22</v>
      </c>
      <c r="D11" s="108" t="s">
        <v>22</v>
      </c>
      <c r="E11" s="108" t="s">
        <v>22</v>
      </c>
      <c r="F11" s="108" t="s">
        <v>22</v>
      </c>
      <c r="G11" s="129">
        <v>2084.848484848485</v>
      </c>
    </row>
    <row r="12" spans="1:9" ht="15" customHeight="1" x14ac:dyDescent="0.25">
      <c r="A12" s="5" t="s">
        <v>5</v>
      </c>
      <c r="B12" s="107">
        <v>65.887013145885462</v>
      </c>
      <c r="C12" s="52">
        <v>16.961692512698185</v>
      </c>
      <c r="D12" s="107">
        <v>-11.668553637135581</v>
      </c>
      <c r="E12" s="90">
        <v>-28.823199551389894</v>
      </c>
      <c r="F12" s="90">
        <v>3.702870005627465</v>
      </c>
      <c r="G12" s="129">
        <v>-21.727805513349249</v>
      </c>
    </row>
    <row r="13" spans="1:9" ht="15" customHeight="1" x14ac:dyDescent="0.25">
      <c r="A13" s="5" t="s">
        <v>6</v>
      </c>
      <c r="B13" s="107">
        <v>79.593903002100163</v>
      </c>
      <c r="C13" s="52">
        <v>-10.241166984324307</v>
      </c>
      <c r="D13" s="107">
        <v>164.49757804160612</v>
      </c>
      <c r="E13" s="90">
        <v>22.743567274755037</v>
      </c>
      <c r="F13" s="90">
        <v>9.2172897196261534</v>
      </c>
      <c r="G13" s="129">
        <v>24.037033075432909</v>
      </c>
    </row>
    <row r="14" spans="1:9" ht="15" customHeight="1" x14ac:dyDescent="0.25">
      <c r="A14" s="5" t="s">
        <v>7</v>
      </c>
      <c r="B14" s="107">
        <v>169.74523562714299</v>
      </c>
      <c r="C14" s="53">
        <v>-40.538729446292152</v>
      </c>
      <c r="D14" s="107">
        <v>-25.174077634917985</v>
      </c>
      <c r="E14" s="90">
        <v>2.9535864978903006</v>
      </c>
      <c r="F14" s="90">
        <v>-95.983606557377058</v>
      </c>
      <c r="G14" s="129">
        <v>-100</v>
      </c>
    </row>
    <row r="15" spans="1:9" ht="15" customHeight="1" x14ac:dyDescent="0.25">
      <c r="A15" s="5" t="s">
        <v>8</v>
      </c>
      <c r="B15" s="107">
        <v>35.928058793401149</v>
      </c>
      <c r="C15" s="52">
        <v>-11.345780026030791</v>
      </c>
      <c r="D15" s="107">
        <v>92.907166366125821</v>
      </c>
      <c r="E15" s="90">
        <v>24.563036946125518</v>
      </c>
      <c r="F15" s="90">
        <v>6.8086841300580998</v>
      </c>
      <c r="G15" s="129">
        <v>-27.410376308171909</v>
      </c>
    </row>
    <row r="16" spans="1:9" ht="15" customHeight="1" x14ac:dyDescent="0.25">
      <c r="A16" s="5" t="s">
        <v>9</v>
      </c>
      <c r="B16" s="107">
        <v>49.027064199421773</v>
      </c>
      <c r="C16" s="52">
        <v>4.0902436572636907</v>
      </c>
      <c r="D16" s="107">
        <v>26.82212054282893</v>
      </c>
      <c r="E16" s="90">
        <v>-5.3144079941888931</v>
      </c>
      <c r="F16" s="90">
        <v>-1.6089570806552007</v>
      </c>
      <c r="G16" s="129">
        <v>7.0973995869684323</v>
      </c>
    </row>
    <row r="17" spans="1:7" ht="15" customHeight="1" x14ac:dyDescent="0.25">
      <c r="A17" s="5" t="s">
        <v>10</v>
      </c>
      <c r="B17" s="107">
        <v>-14.658470331664878</v>
      </c>
      <c r="C17" s="52">
        <v>15.398497841237985</v>
      </c>
      <c r="D17" s="107">
        <v>48.654186970247196</v>
      </c>
      <c r="E17" s="90">
        <v>26.196371601352308</v>
      </c>
      <c r="F17" s="90">
        <v>-21.971512121497966</v>
      </c>
      <c r="G17" s="129">
        <v>1.7940472448560145</v>
      </c>
    </row>
    <row r="18" spans="1:7" ht="15" customHeight="1" x14ac:dyDescent="0.25">
      <c r="A18" s="5" t="s">
        <v>11</v>
      </c>
      <c r="B18" s="107">
        <v>100.89412822170816</v>
      </c>
      <c r="C18" s="52">
        <v>-18.419525230274402</v>
      </c>
      <c r="D18" s="107">
        <v>7.6071004724213145</v>
      </c>
      <c r="E18" s="90">
        <v>53.098420413122739</v>
      </c>
      <c r="F18" s="90">
        <v>24.42857142857142</v>
      </c>
      <c r="G18" s="129">
        <v>7.2522005357826202</v>
      </c>
    </row>
    <row r="19" spans="1:7" x14ac:dyDescent="0.25">
      <c r="A19" s="5" t="s">
        <v>12</v>
      </c>
      <c r="B19" s="107">
        <v>-10.585708806972198</v>
      </c>
      <c r="C19" s="52">
        <v>-55.71566134547151</v>
      </c>
      <c r="D19" s="107">
        <v>108.74648146021408</v>
      </c>
      <c r="E19" s="90">
        <v>17.479127390250461</v>
      </c>
      <c r="F19" s="90">
        <v>84.433745988078883</v>
      </c>
      <c r="G19" s="129">
        <v>45.929148539465487</v>
      </c>
    </row>
    <row r="20" spans="1:7" ht="15" customHeight="1" x14ac:dyDescent="0.25">
      <c r="A20" s="5" t="s">
        <v>13</v>
      </c>
      <c r="B20" s="107">
        <v>107.85483733094026</v>
      </c>
      <c r="C20" s="52">
        <v>-33.902182996123287</v>
      </c>
      <c r="D20" s="107">
        <v>57.77981265640144</v>
      </c>
      <c r="E20" s="90">
        <v>444.65822784810126</v>
      </c>
      <c r="F20" s="90">
        <v>-93.185832481175041</v>
      </c>
      <c r="G20" s="129">
        <v>79.809004092769428</v>
      </c>
    </row>
    <row r="21" spans="1:7" ht="15" customHeight="1" x14ac:dyDescent="0.25">
      <c r="A21" s="5" t="s">
        <v>14</v>
      </c>
      <c r="B21" s="107">
        <v>13.002720417734077</v>
      </c>
      <c r="C21" s="52">
        <v>8.8887170424131838</v>
      </c>
      <c r="D21" s="107">
        <v>-31.518348476234415</v>
      </c>
      <c r="E21" s="90">
        <v>89.82928588603032</v>
      </c>
      <c r="F21" s="90">
        <v>-53.755541481950608</v>
      </c>
      <c r="G21" s="129">
        <v>166.50232812927965</v>
      </c>
    </row>
    <row r="22" spans="1:7" ht="15" customHeight="1" x14ac:dyDescent="0.25">
      <c r="A22" s="5" t="s">
        <v>15</v>
      </c>
      <c r="B22" s="107">
        <v>85.855870141852151</v>
      </c>
      <c r="C22" s="53">
        <v>-87.266391168938355</v>
      </c>
      <c r="D22" s="107">
        <v>403.9459422842433</v>
      </c>
      <c r="E22" s="90">
        <v>-43.53846153846154</v>
      </c>
      <c r="F22" s="90">
        <v>43.051771117166204</v>
      </c>
      <c r="G22" s="129">
        <v>-34.095238095238095</v>
      </c>
    </row>
    <row r="23" spans="1:7" ht="15" customHeight="1" x14ac:dyDescent="0.25">
      <c r="A23" s="5" t="s">
        <v>16</v>
      </c>
      <c r="B23" s="107">
        <v>-49.121187171418548</v>
      </c>
      <c r="C23" s="52">
        <v>1.8415267913454665</v>
      </c>
      <c r="D23" s="107">
        <v>-86.861345012173885</v>
      </c>
      <c r="E23" s="90">
        <v>-32.753623188405797</v>
      </c>
      <c r="F23" s="90">
        <v>569.82758620689663</v>
      </c>
      <c r="G23" s="129">
        <v>937.6447876447877</v>
      </c>
    </row>
    <row r="24" spans="1:7" ht="15" customHeight="1" x14ac:dyDescent="0.25">
      <c r="A24" s="5" t="s">
        <v>17</v>
      </c>
      <c r="B24" s="107">
        <v>85.380083377625979</v>
      </c>
      <c r="C24" s="52">
        <v>13.835970165897812</v>
      </c>
      <c r="D24" s="107">
        <v>-9.9812089211139092</v>
      </c>
      <c r="E24" s="90">
        <v>11.412629098218611</v>
      </c>
      <c r="F24" s="90">
        <v>13.864435250567709</v>
      </c>
      <c r="G24" s="129">
        <v>-6.5976396022292674</v>
      </c>
    </row>
    <row r="25" spans="1:7" ht="15" customHeight="1" x14ac:dyDescent="0.25">
      <c r="A25" s="5" t="s">
        <v>18</v>
      </c>
      <c r="B25" s="107">
        <v>-42.016024177827106</v>
      </c>
      <c r="C25" s="52">
        <v>16.595779673649215</v>
      </c>
      <c r="D25" s="107">
        <v>35.779157959557715</v>
      </c>
      <c r="E25" s="90">
        <v>209.51526032315977</v>
      </c>
      <c r="F25" s="90">
        <v>48.549883990719259</v>
      </c>
      <c r="G25" s="129">
        <v>-24.306911362748927</v>
      </c>
    </row>
    <row r="26" spans="1:7" ht="15" customHeight="1" x14ac:dyDescent="0.25">
      <c r="A26" s="5" t="s">
        <v>19</v>
      </c>
      <c r="B26" s="107">
        <v>279.96501068384413</v>
      </c>
      <c r="C26" s="52">
        <v>16.045877609357685</v>
      </c>
      <c r="D26" s="107">
        <v>-21.065051881823798</v>
      </c>
      <c r="E26" s="90">
        <v>1.5655577299412884</v>
      </c>
      <c r="F26" s="90">
        <v>-94.247178640242225</v>
      </c>
      <c r="G26" s="129">
        <v>964.11483253588506</v>
      </c>
    </row>
    <row r="27" spans="1:7" ht="15" customHeight="1" x14ac:dyDescent="0.25">
      <c r="A27" s="5" t="s">
        <v>20</v>
      </c>
      <c r="B27" s="107">
        <v>54.576921926588184</v>
      </c>
      <c r="C27" s="52">
        <v>5.0302461636390809</v>
      </c>
      <c r="D27" s="107">
        <v>1.6223878277959669</v>
      </c>
      <c r="E27" s="90">
        <v>12.690334326381983</v>
      </c>
      <c r="F27" s="90">
        <v>27.841625359525136</v>
      </c>
      <c r="G27" s="129">
        <v>2.134931500291982</v>
      </c>
    </row>
    <row r="28" spans="1:7" ht="15" customHeight="1" x14ac:dyDescent="0.25">
      <c r="A28" s="6" t="s">
        <v>21</v>
      </c>
      <c r="B28" s="109" t="s">
        <v>22</v>
      </c>
      <c r="C28" s="73" t="s">
        <v>22</v>
      </c>
      <c r="D28" s="109">
        <v>-100</v>
      </c>
      <c r="E28" s="109" t="s">
        <v>22</v>
      </c>
      <c r="F28" s="109" t="s">
        <v>22</v>
      </c>
      <c r="G28" s="109" t="s">
        <v>22</v>
      </c>
    </row>
    <row r="30" spans="1:7" x14ac:dyDescent="0.25">
      <c r="A30" s="139" t="s">
        <v>78</v>
      </c>
    </row>
    <row r="32" spans="1:7" ht="29.25" customHeight="1" x14ac:dyDescent="0.25">
      <c r="A32" s="147" t="s">
        <v>27</v>
      </c>
      <c r="B32" s="147"/>
      <c r="C32" s="147"/>
      <c r="D32" s="147"/>
      <c r="E32" s="147"/>
      <c r="F32" s="147"/>
      <c r="G32" s="147"/>
    </row>
    <row r="33" spans="1:1" x14ac:dyDescent="0.25">
      <c r="A33" s="72" t="s">
        <v>39</v>
      </c>
    </row>
    <row r="34" spans="1:1" x14ac:dyDescent="0.25">
      <c r="A34" s="72" t="s">
        <v>23</v>
      </c>
    </row>
    <row r="35" spans="1:1" x14ac:dyDescent="0.25">
      <c r="A35" s="72" t="s">
        <v>24</v>
      </c>
    </row>
    <row r="36" spans="1:1" x14ac:dyDescent="0.25">
      <c r="A36" s="72" t="s">
        <v>40</v>
      </c>
    </row>
    <row r="37" spans="1:1" x14ac:dyDescent="0.25">
      <c r="A37" s="72" t="s">
        <v>38</v>
      </c>
    </row>
    <row r="38" spans="1:1" x14ac:dyDescent="0.25">
      <c r="A38" s="72" t="s">
        <v>41</v>
      </c>
    </row>
    <row r="39" spans="1:1" x14ac:dyDescent="0.25">
      <c r="A39" s="72" t="s">
        <v>71</v>
      </c>
    </row>
  </sheetData>
  <mergeCells count="2">
    <mergeCell ref="A5:G5"/>
    <mergeCell ref="A32:G3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I30"/>
  <sheetViews>
    <sheetView topLeftCell="A3" workbookViewId="0">
      <selection activeCell="L20" sqref="L20:L21"/>
    </sheetView>
  </sheetViews>
  <sheetFormatPr defaultRowHeight="15" x14ac:dyDescent="0.25"/>
  <cols>
    <col min="1" max="1" width="23.5703125" bestFit="1" customWidth="1"/>
    <col min="2" max="4" width="9.85546875" style="49" customWidth="1"/>
    <col min="7" max="7" width="9.5703125" bestFit="1" customWidth="1"/>
    <col min="9" max="9" width="12.85546875" bestFit="1" customWidth="1"/>
  </cols>
  <sheetData>
    <row r="1" spans="1:9" x14ac:dyDescent="0.25">
      <c r="B1"/>
      <c r="C1"/>
      <c r="D1"/>
    </row>
    <row r="2" spans="1:9" x14ac:dyDescent="0.25">
      <c r="B2"/>
      <c r="C2"/>
      <c r="D2"/>
    </row>
    <row r="3" spans="1:9" x14ac:dyDescent="0.25">
      <c r="B3"/>
      <c r="C3"/>
      <c r="D3"/>
    </row>
    <row r="5" spans="1:9" ht="61.5" customHeight="1" x14ac:dyDescent="0.25">
      <c r="A5" s="142" t="s">
        <v>42</v>
      </c>
      <c r="B5" s="142"/>
      <c r="C5" s="142"/>
      <c r="D5" s="142"/>
      <c r="E5" s="142"/>
      <c r="F5" s="142"/>
      <c r="G5" s="142"/>
    </row>
    <row r="6" spans="1:9" ht="15" customHeight="1" x14ac:dyDescent="0.25">
      <c r="A6" s="9"/>
      <c r="B6" s="50"/>
      <c r="C6" s="50"/>
      <c r="D6" s="50"/>
    </row>
    <row r="7" spans="1:9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I7" s="141"/>
    </row>
    <row r="8" spans="1:9" ht="15" customHeight="1" x14ac:dyDescent="0.25">
      <c r="A8" s="5" t="s">
        <v>1</v>
      </c>
      <c r="B8" s="106">
        <v>0.25411882176734901</v>
      </c>
      <c r="C8" s="51">
        <v>0.22727272727272699</v>
      </c>
      <c r="D8" s="106">
        <v>0.236648250460405</v>
      </c>
      <c r="E8" s="90">
        <v>0.207762557077626</v>
      </c>
      <c r="F8" s="90">
        <v>0.20335985853227201</v>
      </c>
      <c r="G8" s="90">
        <v>0.22769837358304601</v>
      </c>
    </row>
    <row r="9" spans="1:9" ht="15" customHeight="1" x14ac:dyDescent="0.25">
      <c r="A9" s="5" t="s">
        <v>2</v>
      </c>
      <c r="B9" s="107">
        <v>0.206611570247934</v>
      </c>
      <c r="C9" s="52">
        <v>0.26086956521739102</v>
      </c>
      <c r="D9" s="107">
        <v>0.26056338028169002</v>
      </c>
      <c r="E9" s="90">
        <v>0.31609195402298901</v>
      </c>
      <c r="F9" s="90">
        <v>0.27272727272727298</v>
      </c>
      <c r="G9" s="90">
        <v>0.27857142857142903</v>
      </c>
    </row>
    <row r="10" spans="1:9" ht="15" customHeight="1" x14ac:dyDescent="0.25">
      <c r="A10" s="5" t="s">
        <v>3</v>
      </c>
      <c r="B10" s="107">
        <v>0.207482993197279</v>
      </c>
      <c r="C10" s="52">
        <v>0.21383788625167899</v>
      </c>
      <c r="D10" s="107">
        <v>0.232012397609033</v>
      </c>
      <c r="E10" s="90">
        <v>0.22910350801212601</v>
      </c>
      <c r="F10" s="90">
        <v>0.269838945827233</v>
      </c>
      <c r="G10" s="90">
        <v>0.27663098878695203</v>
      </c>
    </row>
    <row r="11" spans="1:9" ht="15" customHeight="1" x14ac:dyDescent="0.25">
      <c r="A11" s="5" t="s">
        <v>4</v>
      </c>
      <c r="B11" s="110">
        <v>0.29931972789115602</v>
      </c>
      <c r="C11" s="53">
        <v>0.257088846880907</v>
      </c>
      <c r="D11" s="110">
        <v>0.25615763546797998</v>
      </c>
      <c r="E11" s="90">
        <v>0.30952380952380998</v>
      </c>
      <c r="F11" s="90">
        <v>0.278481012658228</v>
      </c>
      <c r="G11" s="90">
        <v>0.31738035264483599</v>
      </c>
    </row>
    <row r="12" spans="1:9" ht="15" customHeight="1" x14ac:dyDescent="0.25">
      <c r="A12" s="5" t="s">
        <v>5</v>
      </c>
      <c r="B12" s="107">
        <v>5.9259259259259303E-2</v>
      </c>
      <c r="C12" s="52">
        <v>0.1</v>
      </c>
      <c r="D12" s="107">
        <v>0.117977528089888</v>
      </c>
      <c r="E12" s="90">
        <v>0.16624040920716099</v>
      </c>
      <c r="F12" s="90">
        <v>0.184986595174263</v>
      </c>
      <c r="G12" s="90">
        <v>0.182142857142857</v>
      </c>
    </row>
    <row r="13" spans="1:9" ht="15" customHeight="1" x14ac:dyDescent="0.25">
      <c r="A13" s="5" t="s">
        <v>6</v>
      </c>
      <c r="B13" s="107">
        <v>0.22600151171579699</v>
      </c>
      <c r="C13" s="52">
        <v>0.23455882352941201</v>
      </c>
      <c r="D13" s="107">
        <v>0.215529247910864</v>
      </c>
      <c r="E13" s="90">
        <v>0.206048521103357</v>
      </c>
      <c r="F13" s="90">
        <v>0.19860732667272199</v>
      </c>
      <c r="G13" s="90">
        <v>0.21761305678340701</v>
      </c>
    </row>
    <row r="14" spans="1:9" ht="15" customHeight="1" x14ac:dyDescent="0.25">
      <c r="A14" s="5" t="s">
        <v>7</v>
      </c>
      <c r="B14" s="107">
        <v>0.22876557191392999</v>
      </c>
      <c r="C14" s="53">
        <v>0.22469635627530399</v>
      </c>
      <c r="D14" s="107">
        <v>0.22500000000000001</v>
      </c>
      <c r="E14" s="90">
        <v>0.26955702167766299</v>
      </c>
      <c r="F14" s="90">
        <v>0.227225130890052</v>
      </c>
      <c r="G14" s="90">
        <v>0.292349726775956</v>
      </c>
    </row>
    <row r="15" spans="1:9" ht="15" customHeight="1" x14ac:dyDescent="0.25">
      <c r="A15" s="5" t="s">
        <v>8</v>
      </c>
      <c r="B15" s="107">
        <v>0.161750713606089</v>
      </c>
      <c r="C15" s="52">
        <v>0.199000832639467</v>
      </c>
      <c r="D15" s="107">
        <v>0.22554567502021</v>
      </c>
      <c r="E15" s="90">
        <v>0.21106557377049201</v>
      </c>
      <c r="F15" s="90">
        <v>0.20153256704980799</v>
      </c>
      <c r="G15" s="90">
        <v>0.22795497185741101</v>
      </c>
    </row>
    <row r="16" spans="1:9" ht="15" customHeight="1" x14ac:dyDescent="0.25">
      <c r="A16" s="5" t="s">
        <v>9</v>
      </c>
      <c r="B16" s="107">
        <v>0.22952132986180701</v>
      </c>
      <c r="C16" s="52">
        <v>0.22885673527613601</v>
      </c>
      <c r="D16" s="107">
        <v>0.21982588049070001</v>
      </c>
      <c r="E16" s="90">
        <v>0.219467956469166</v>
      </c>
      <c r="F16" s="90">
        <v>0.22824173674946199</v>
      </c>
      <c r="G16" s="90">
        <v>0.22531322998513501</v>
      </c>
    </row>
    <row r="17" spans="1:7" ht="15" customHeight="1" x14ac:dyDescent="0.25">
      <c r="A17" s="5" t="s">
        <v>10</v>
      </c>
      <c r="B17" s="107">
        <v>0.30388031790556302</v>
      </c>
      <c r="C17" s="52">
        <v>0.32954028220300402</v>
      </c>
      <c r="D17" s="107">
        <v>0.30522617479139202</v>
      </c>
      <c r="E17" s="90">
        <v>0.34372294372294399</v>
      </c>
      <c r="F17" s="90">
        <v>0.372030651340996</v>
      </c>
      <c r="G17" s="90">
        <v>0.36302083333333302</v>
      </c>
    </row>
    <row r="18" spans="1:7" ht="15" customHeight="1" x14ac:dyDescent="0.25">
      <c r="A18" s="5" t="s">
        <v>11</v>
      </c>
      <c r="B18" s="107">
        <v>0.22115384615384601</v>
      </c>
      <c r="C18" s="52">
        <v>0.20884520884520899</v>
      </c>
      <c r="D18" s="107">
        <v>0.19548872180451099</v>
      </c>
      <c r="E18" s="90">
        <v>0.18124999999999999</v>
      </c>
      <c r="F18" s="90">
        <v>0.25427872860635697</v>
      </c>
      <c r="G18" s="90">
        <v>0.19676549865229101</v>
      </c>
    </row>
    <row r="19" spans="1:7" x14ac:dyDescent="0.25">
      <c r="A19" s="5" t="s">
        <v>12</v>
      </c>
      <c r="B19" s="107">
        <v>0.36305732484076397</v>
      </c>
      <c r="C19" s="52">
        <v>0.337028824833703</v>
      </c>
      <c r="D19" s="107">
        <v>0.36497545008183302</v>
      </c>
      <c r="E19" s="90">
        <v>0.35668789808917201</v>
      </c>
      <c r="F19" s="90">
        <v>0.34414831981459998</v>
      </c>
      <c r="G19" s="90">
        <v>0.33124999999999999</v>
      </c>
    </row>
    <row r="20" spans="1:7" ht="15" customHeight="1" x14ac:dyDescent="0.25">
      <c r="A20" s="5" t="s">
        <v>13</v>
      </c>
      <c r="B20" s="107">
        <v>0.15653621981681901</v>
      </c>
      <c r="C20" s="52">
        <v>0.14398249452954001</v>
      </c>
      <c r="D20" s="107">
        <v>0.153962264150943</v>
      </c>
      <c r="E20" s="90">
        <v>0.163770634231103</v>
      </c>
      <c r="F20" s="90">
        <v>0.147486033519553</v>
      </c>
      <c r="G20" s="90">
        <v>0.15851192883137899</v>
      </c>
    </row>
    <row r="21" spans="1:7" ht="15" customHeight="1" x14ac:dyDescent="0.25">
      <c r="A21" s="5" t="s">
        <v>14</v>
      </c>
      <c r="B21" s="107">
        <v>0.28552278820375299</v>
      </c>
      <c r="C21" s="52">
        <v>0.28052325581395299</v>
      </c>
      <c r="D21" s="107">
        <v>0.27086614173228302</v>
      </c>
      <c r="E21" s="90">
        <v>0.21316165951359101</v>
      </c>
      <c r="F21" s="90">
        <v>0.241872561768531</v>
      </c>
      <c r="G21" s="90">
        <v>0.26080476900149002</v>
      </c>
    </row>
    <row r="22" spans="1:7" ht="15" customHeight="1" x14ac:dyDescent="0.25">
      <c r="A22" s="5" t="s">
        <v>15</v>
      </c>
      <c r="B22" s="107">
        <v>0.45270270270270302</v>
      </c>
      <c r="C22" s="53">
        <v>0.201970443349754</v>
      </c>
      <c r="D22" s="107">
        <v>4.6511627906976702E-2</v>
      </c>
      <c r="E22" s="90">
        <v>1.30718954248366E-2</v>
      </c>
      <c r="F22" s="90">
        <v>2.3529411764705899E-2</v>
      </c>
      <c r="G22" s="90">
        <v>1.6E-2</v>
      </c>
    </row>
    <row r="23" spans="1:7" ht="15" customHeight="1" x14ac:dyDescent="0.25">
      <c r="A23" s="5" t="s">
        <v>16</v>
      </c>
      <c r="B23" s="107">
        <v>0.305295950155763</v>
      </c>
      <c r="C23" s="52">
        <v>0.30853391684901499</v>
      </c>
      <c r="D23" s="107">
        <v>0.31666666666666698</v>
      </c>
      <c r="E23" s="90">
        <v>0.36559139784946199</v>
      </c>
      <c r="F23" s="90">
        <v>0.340425531914894</v>
      </c>
      <c r="G23" s="90">
        <v>0.280205655526992</v>
      </c>
    </row>
    <row r="24" spans="1:7" ht="15" customHeight="1" x14ac:dyDescent="0.25">
      <c r="A24" s="5" t="s">
        <v>17</v>
      </c>
      <c r="B24" s="107">
        <v>0.273134328358209</v>
      </c>
      <c r="C24" s="52">
        <v>0.27867698803659402</v>
      </c>
      <c r="D24" s="107">
        <v>0.28144119646499</v>
      </c>
      <c r="E24" s="90">
        <v>0.309078771695594</v>
      </c>
      <c r="F24" s="90">
        <v>0.286890064667842</v>
      </c>
      <c r="G24" s="90">
        <v>0.24940805051302301</v>
      </c>
    </row>
    <row r="25" spans="1:7" ht="15" customHeight="1" x14ac:dyDescent="0.25">
      <c r="A25" s="5" t="s">
        <v>18</v>
      </c>
      <c r="B25" s="107">
        <v>0.31129476584021998</v>
      </c>
      <c r="C25" s="52">
        <v>0.323636363636364</v>
      </c>
      <c r="D25" s="107">
        <v>0.30194805194805202</v>
      </c>
      <c r="E25" s="90">
        <v>0.28232758620689702</v>
      </c>
      <c r="F25" s="90">
        <v>0.24795081967213101</v>
      </c>
      <c r="G25" s="90">
        <v>0.24813895781637699</v>
      </c>
    </row>
    <row r="26" spans="1:7" ht="15" customHeight="1" x14ac:dyDescent="0.25">
      <c r="A26" s="5" t="s">
        <v>19</v>
      </c>
      <c r="B26" s="107">
        <v>0.28205128205128199</v>
      </c>
      <c r="C26" s="52">
        <v>0.1</v>
      </c>
      <c r="D26" s="107">
        <v>0.28571428571428598</v>
      </c>
      <c r="E26" s="90">
        <v>0.256723716381418</v>
      </c>
      <c r="F26" s="90">
        <v>0.206632653061225</v>
      </c>
      <c r="G26" s="90">
        <v>0.233009708737864</v>
      </c>
    </row>
    <row r="27" spans="1:7" ht="15" customHeight="1" x14ac:dyDescent="0.25">
      <c r="A27" s="5" t="s">
        <v>20</v>
      </c>
      <c r="B27" s="107">
        <v>0.29699842022116901</v>
      </c>
      <c r="C27" s="52">
        <v>0.34644478063540102</v>
      </c>
      <c r="D27" s="107">
        <v>0.31753554502369702</v>
      </c>
      <c r="E27" s="90">
        <v>0.34668847097301703</v>
      </c>
      <c r="F27" s="90">
        <v>0.29004665629859999</v>
      </c>
      <c r="G27" s="90">
        <v>0.29066666666666702</v>
      </c>
    </row>
    <row r="28" spans="1:7" ht="15" customHeight="1" x14ac:dyDescent="0.25">
      <c r="A28" s="6" t="s">
        <v>21</v>
      </c>
      <c r="B28" s="111" t="s">
        <v>22</v>
      </c>
      <c r="C28" s="54" t="s">
        <v>22</v>
      </c>
      <c r="D28" s="111" t="s">
        <v>22</v>
      </c>
      <c r="E28" s="99" t="s">
        <v>22</v>
      </c>
      <c r="F28" s="99" t="s">
        <v>22</v>
      </c>
      <c r="G28" s="99">
        <v>0.25079269717299202</v>
      </c>
    </row>
    <row r="30" spans="1:7" x14ac:dyDescent="0.25">
      <c r="A30" s="135" t="s">
        <v>79</v>
      </c>
    </row>
  </sheetData>
  <mergeCells count="1">
    <mergeCell ref="A5:G5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9533E-45B1-457C-B09C-DBE358D8431E}">
  <sheetPr>
    <tabColor rgb="FF00B050"/>
  </sheetPr>
  <dimension ref="A1:G34"/>
  <sheetViews>
    <sheetView workbookViewId="0">
      <selection activeCell="P14" sqref="P14"/>
    </sheetView>
  </sheetViews>
  <sheetFormatPr defaultRowHeight="15" x14ac:dyDescent="0.25"/>
  <cols>
    <col min="1" max="1" width="23.5703125" bestFit="1" customWidth="1"/>
    <col min="2" max="4" width="9.85546875" style="49" customWidth="1"/>
  </cols>
  <sheetData>
    <row r="1" spans="1:7" x14ac:dyDescent="0.25">
      <c r="B1"/>
      <c r="C1"/>
      <c r="D1"/>
    </row>
    <row r="2" spans="1:7" x14ac:dyDescent="0.25">
      <c r="B2"/>
      <c r="C2"/>
      <c r="D2"/>
    </row>
    <row r="3" spans="1:7" x14ac:dyDescent="0.25">
      <c r="B3"/>
      <c r="C3"/>
      <c r="D3"/>
    </row>
    <row r="5" spans="1:7" ht="47.25" customHeight="1" x14ac:dyDescent="0.25">
      <c r="A5" s="142" t="s">
        <v>65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50"/>
      <c r="C6" s="50"/>
      <c r="D6" s="5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117">
        <v>1.22262627109467</v>
      </c>
      <c r="C8" s="117">
        <v>1.27531456323061</v>
      </c>
      <c r="D8" s="117">
        <v>1.42257981682787</v>
      </c>
      <c r="E8" s="116">
        <v>1.5325422852399699</v>
      </c>
      <c r="F8" s="116">
        <v>1.41059659334075</v>
      </c>
      <c r="G8" s="116">
        <v>1.2946029855824399</v>
      </c>
    </row>
    <row r="9" spans="1:7" ht="15" customHeight="1" x14ac:dyDescent="0.25">
      <c r="A9" s="5" t="s">
        <v>2</v>
      </c>
      <c r="B9" s="117" t="s">
        <v>66</v>
      </c>
      <c r="C9" s="117" t="s">
        <v>66</v>
      </c>
      <c r="D9" s="117" t="s">
        <v>66</v>
      </c>
      <c r="E9" s="116" t="s">
        <v>66</v>
      </c>
      <c r="F9" s="116" t="s">
        <v>66</v>
      </c>
      <c r="G9" s="116" t="s">
        <v>66</v>
      </c>
    </row>
    <row r="10" spans="1:7" ht="15" customHeight="1" x14ac:dyDescent="0.25">
      <c r="A10" s="5" t="s">
        <v>3</v>
      </c>
      <c r="B10" s="117">
        <v>8.0433668914742107</v>
      </c>
      <c r="C10" s="117">
        <v>6.5436410726102299</v>
      </c>
      <c r="D10" s="117">
        <v>6.9584074071198803</v>
      </c>
      <c r="E10" s="116">
        <v>7.4554341869228198</v>
      </c>
      <c r="F10" s="116">
        <v>9.5659772089946102</v>
      </c>
      <c r="G10" s="116">
        <v>8.7956339298420794</v>
      </c>
    </row>
    <row r="11" spans="1:7" ht="15" customHeight="1" x14ac:dyDescent="0.25">
      <c r="A11" s="5" t="s">
        <v>4</v>
      </c>
      <c r="B11" s="118" t="s">
        <v>66</v>
      </c>
      <c r="C11" s="118" t="s">
        <v>66</v>
      </c>
      <c r="D11" s="118" t="s">
        <v>66</v>
      </c>
      <c r="E11" s="116" t="s">
        <v>66</v>
      </c>
      <c r="F11" s="116" t="s">
        <v>66</v>
      </c>
      <c r="G11" s="116" t="s">
        <v>66</v>
      </c>
    </row>
    <row r="12" spans="1:7" ht="15" customHeight="1" x14ac:dyDescent="0.25">
      <c r="A12" s="5" t="s">
        <v>5</v>
      </c>
      <c r="B12" s="117">
        <v>8.2712552023222496</v>
      </c>
      <c r="C12" s="117">
        <v>7.4212137275354397</v>
      </c>
      <c r="D12" s="117">
        <v>8.7554511908755508</v>
      </c>
      <c r="E12" s="116">
        <v>10.2389639417546</v>
      </c>
      <c r="F12" s="116">
        <v>11.170748071117099</v>
      </c>
      <c r="G12" s="116">
        <v>8.9842494374799102</v>
      </c>
    </row>
    <row r="13" spans="1:7" ht="15" customHeight="1" x14ac:dyDescent="0.25">
      <c r="A13" s="5" t="s">
        <v>6</v>
      </c>
      <c r="B13" s="117">
        <v>4.2797496694837696</v>
      </c>
      <c r="C13" s="117">
        <v>3.8355643143547402</v>
      </c>
      <c r="D13" s="117">
        <v>3.8811225237537799</v>
      </c>
      <c r="E13" s="116">
        <v>3.93135476531529</v>
      </c>
      <c r="F13" s="116">
        <v>4.3026326247648701</v>
      </c>
      <c r="G13" s="116">
        <v>3.3405192678210902</v>
      </c>
    </row>
    <row r="14" spans="1:7" ht="15" customHeight="1" x14ac:dyDescent="0.25">
      <c r="A14" s="5" t="s">
        <v>7</v>
      </c>
      <c r="B14" s="117">
        <v>2.97746713431405</v>
      </c>
      <c r="C14" s="118">
        <v>3.3026526165033898</v>
      </c>
      <c r="D14" s="117">
        <v>3.5582642969234701</v>
      </c>
      <c r="E14" s="116">
        <v>2.9277229619695402</v>
      </c>
      <c r="F14" s="116">
        <v>3.0685657341467598</v>
      </c>
      <c r="G14" s="116">
        <v>1.94253864411984</v>
      </c>
    </row>
    <row r="15" spans="1:7" ht="15" customHeight="1" x14ac:dyDescent="0.25">
      <c r="A15" s="5" t="s">
        <v>8</v>
      </c>
      <c r="B15" s="117">
        <v>3.0123593509171398</v>
      </c>
      <c r="C15" s="117">
        <v>3.0083916141083802</v>
      </c>
      <c r="D15" s="117">
        <v>3.2843003092307601</v>
      </c>
      <c r="E15" s="116">
        <v>3.3542908333776502</v>
      </c>
      <c r="F15" s="116">
        <v>3.7254749776348999</v>
      </c>
      <c r="G15" s="116">
        <v>3.0753248466460001</v>
      </c>
    </row>
    <row r="16" spans="1:7" ht="15" customHeight="1" x14ac:dyDescent="0.25">
      <c r="A16" s="5" t="s">
        <v>9</v>
      </c>
      <c r="B16" s="117">
        <v>8.91618783435705</v>
      </c>
      <c r="C16" s="117">
        <v>8.8514024437644405</v>
      </c>
      <c r="D16" s="117">
        <v>9.2729277719254402</v>
      </c>
      <c r="E16" s="116">
        <v>9.2260190891603493</v>
      </c>
      <c r="F16" s="116">
        <v>9.7450297177605503</v>
      </c>
      <c r="G16" s="116">
        <v>7.7424329788047004</v>
      </c>
    </row>
    <row r="17" spans="1:7" ht="15" customHeight="1" x14ac:dyDescent="0.25">
      <c r="A17" s="5" t="s">
        <v>10</v>
      </c>
      <c r="B17" s="117">
        <v>3.1498111129400299</v>
      </c>
      <c r="C17" s="117">
        <v>2.7554853452798</v>
      </c>
      <c r="D17" s="117">
        <v>3.1965475681973601</v>
      </c>
      <c r="E17" s="116">
        <v>3.2123712161973699</v>
      </c>
      <c r="F17" s="116">
        <v>3.7339846750210102</v>
      </c>
      <c r="G17" s="116">
        <v>3.1601801382280299</v>
      </c>
    </row>
    <row r="18" spans="1:7" ht="15" customHeight="1" x14ac:dyDescent="0.25">
      <c r="A18" s="5" t="s">
        <v>11</v>
      </c>
      <c r="B18" s="117">
        <v>3.9898318210131101</v>
      </c>
      <c r="C18" s="117">
        <v>3.1652969867040799</v>
      </c>
      <c r="D18" s="117">
        <v>3.9969228710950602</v>
      </c>
      <c r="E18" s="116">
        <v>4.5694867163206601</v>
      </c>
      <c r="F18" s="116">
        <v>5.0254197605191004</v>
      </c>
      <c r="G18" s="116">
        <v>4.7873791786213298</v>
      </c>
    </row>
    <row r="19" spans="1:7" x14ac:dyDescent="0.25">
      <c r="A19" s="5" t="s">
        <v>12</v>
      </c>
      <c r="B19" s="117">
        <v>0.77431446044584695</v>
      </c>
      <c r="C19" s="117">
        <v>0.81181211223671501</v>
      </c>
      <c r="D19" s="117">
        <v>0.84414847140015103</v>
      </c>
      <c r="E19" s="116">
        <v>0.99115322149330498</v>
      </c>
      <c r="F19" s="116">
        <v>1.09591205058967</v>
      </c>
      <c r="G19" s="116">
        <v>1.10019105996532</v>
      </c>
    </row>
    <row r="20" spans="1:7" ht="15" customHeight="1" x14ac:dyDescent="0.25">
      <c r="A20" s="5" t="s">
        <v>13</v>
      </c>
      <c r="B20" s="117" t="s">
        <v>66</v>
      </c>
      <c r="C20" s="117">
        <v>3.15224226873181E-2</v>
      </c>
      <c r="D20" s="117">
        <v>0.117012347142871</v>
      </c>
      <c r="E20" s="116">
        <v>0.15687432520970401</v>
      </c>
      <c r="F20" s="116">
        <v>0.24962634057145699</v>
      </c>
      <c r="G20" s="116">
        <v>0.22295025112868599</v>
      </c>
    </row>
    <row r="21" spans="1:7" ht="15" customHeight="1" x14ac:dyDescent="0.25">
      <c r="A21" s="5" t="s">
        <v>14</v>
      </c>
      <c r="B21" s="117" t="s">
        <v>66</v>
      </c>
      <c r="C21" s="117" t="s">
        <v>66</v>
      </c>
      <c r="D21" s="117" t="s">
        <v>66</v>
      </c>
      <c r="E21" s="116" t="s">
        <v>66</v>
      </c>
      <c r="F21" s="116">
        <v>6.1931775955607303E-3</v>
      </c>
      <c r="G21" s="116">
        <v>6.2234337173191897E-3</v>
      </c>
    </row>
    <row r="22" spans="1:7" ht="15" customHeight="1" x14ac:dyDescent="0.25">
      <c r="A22" s="5" t="s">
        <v>15</v>
      </c>
      <c r="B22" s="117" t="s">
        <v>66</v>
      </c>
      <c r="C22" s="118" t="s">
        <v>66</v>
      </c>
      <c r="D22" s="117" t="s">
        <v>66</v>
      </c>
      <c r="E22" s="116" t="s">
        <v>66</v>
      </c>
      <c r="F22" s="116" t="s">
        <v>66</v>
      </c>
      <c r="G22" s="116" t="s">
        <v>66</v>
      </c>
    </row>
    <row r="23" spans="1:7" ht="15" customHeight="1" x14ac:dyDescent="0.25">
      <c r="A23" s="5" t="s">
        <v>16</v>
      </c>
      <c r="B23" s="117">
        <v>0.25945490146794697</v>
      </c>
      <c r="C23" s="117">
        <v>0.31441880584939103</v>
      </c>
      <c r="D23" s="117">
        <v>0.35425282506677103</v>
      </c>
      <c r="E23" s="116">
        <v>0.41079869880986303</v>
      </c>
      <c r="F23" s="116">
        <v>0.469683520875044</v>
      </c>
      <c r="G23" s="116">
        <v>0.492337012626062</v>
      </c>
    </row>
    <row r="24" spans="1:7" ht="15" customHeight="1" x14ac:dyDescent="0.25">
      <c r="A24" s="5" t="s">
        <v>17</v>
      </c>
      <c r="B24" s="117">
        <v>0.62266947985544496</v>
      </c>
      <c r="C24" s="117">
        <v>0.79847935612885901</v>
      </c>
      <c r="D24" s="117">
        <v>0.97399955832955598</v>
      </c>
      <c r="E24" s="116">
        <v>1.00199479698115</v>
      </c>
      <c r="F24" s="116">
        <v>1.3598800516056999</v>
      </c>
      <c r="G24" s="116">
        <v>1.52736216248642</v>
      </c>
    </row>
    <row r="25" spans="1:7" ht="15" customHeight="1" x14ac:dyDescent="0.25">
      <c r="A25" s="5" t="s">
        <v>18</v>
      </c>
      <c r="B25" s="117">
        <v>4.3935444187340703E-2</v>
      </c>
      <c r="C25" s="117">
        <v>1.46888174033109E-2</v>
      </c>
      <c r="D25" s="117">
        <v>0.103794427722009</v>
      </c>
      <c r="E25" s="116">
        <v>0.13468618119780901</v>
      </c>
      <c r="F25" s="116">
        <v>0.23724440622173501</v>
      </c>
      <c r="G25" s="116">
        <v>9.1498284407167396E-2</v>
      </c>
    </row>
    <row r="26" spans="1:7" ht="15" customHeight="1" x14ac:dyDescent="0.25">
      <c r="A26" s="5" t="s">
        <v>19</v>
      </c>
      <c r="B26" s="117">
        <v>4.3405917673442797E-2</v>
      </c>
      <c r="C26" s="117">
        <v>4.3210647103446298E-2</v>
      </c>
      <c r="D26" s="117">
        <v>4.81238901427836E-2</v>
      </c>
      <c r="E26" s="116">
        <v>4.8009525089777801E-2</v>
      </c>
      <c r="F26" s="116">
        <v>4.81238901427836E-2</v>
      </c>
      <c r="G26" s="116">
        <v>4.8906930111996899E-2</v>
      </c>
    </row>
    <row r="27" spans="1:7" ht="15" customHeight="1" x14ac:dyDescent="0.25">
      <c r="A27" s="5" t="s">
        <v>20</v>
      </c>
      <c r="B27" s="117">
        <v>1.56768683887707E-2</v>
      </c>
      <c r="C27" s="117">
        <v>0.12796277446561</v>
      </c>
      <c r="D27" s="117">
        <v>0.13008117453593099</v>
      </c>
      <c r="E27" s="116">
        <v>0.11986721805587</v>
      </c>
      <c r="F27" s="116">
        <v>0.14173023494213299</v>
      </c>
      <c r="G27" s="116">
        <v>0.157113819142355</v>
      </c>
    </row>
    <row r="28" spans="1:7" ht="15" customHeight="1" x14ac:dyDescent="0.25">
      <c r="A28" s="6" t="s">
        <v>21</v>
      </c>
      <c r="B28" s="118" t="s">
        <v>66</v>
      </c>
      <c r="C28" s="118" t="s">
        <v>66</v>
      </c>
      <c r="D28" s="118" t="s">
        <v>66</v>
      </c>
      <c r="E28" s="118" t="s">
        <v>66</v>
      </c>
      <c r="F28" s="116" t="s">
        <v>66</v>
      </c>
      <c r="G28" s="116" t="s">
        <v>66</v>
      </c>
    </row>
    <row r="30" spans="1:7" x14ac:dyDescent="0.25">
      <c r="A30" s="137" t="s">
        <v>72</v>
      </c>
      <c r="B30" s="138">
        <f t="shared" ref="B30:E30" si="0">QUARTILE(B$8:B$28,1)</f>
        <v>0.44106219066169594</v>
      </c>
      <c r="C30" s="138">
        <f t="shared" si="0"/>
        <v>0.26780479800344575</v>
      </c>
      <c r="D30" s="138">
        <f t="shared" si="0"/>
        <v>0.29820991243406103</v>
      </c>
      <c r="E30" s="138">
        <f t="shared" si="0"/>
        <v>0.34731760540982326</v>
      </c>
      <c r="F30" s="138">
        <f>QUARTILE(F$8:F$28,1)</f>
        <v>0.24962634057145699</v>
      </c>
      <c r="G30" s="138">
        <f>QUARTILE(G$8:G$28,1)</f>
        <v>0.22295025112868599</v>
      </c>
    </row>
    <row r="31" spans="1:7" x14ac:dyDescent="0.25">
      <c r="A31" s="137" t="s">
        <v>73</v>
      </c>
      <c r="B31" s="138">
        <f t="shared" ref="B31:G31" si="1">MEDIAN(B$8:B$28)</f>
        <v>2.97746713431405</v>
      </c>
      <c r="C31" s="138">
        <f t="shared" si="1"/>
        <v>2.015399954255205</v>
      </c>
      <c r="D31" s="138">
        <f t="shared" si="1"/>
        <v>2.3095636925126151</v>
      </c>
      <c r="E31" s="138">
        <f t="shared" si="1"/>
        <v>2.2301326236047552</v>
      </c>
      <c r="F31" s="138">
        <f t="shared" si="1"/>
        <v>1.41059659334075</v>
      </c>
      <c r="G31" s="138">
        <f t="shared" si="1"/>
        <v>1.52736216248642</v>
      </c>
    </row>
    <row r="32" spans="1:7" x14ac:dyDescent="0.25">
      <c r="A32" s="137" t="s">
        <v>74</v>
      </c>
      <c r="B32" s="138">
        <f t="shared" ref="B32:G32" si="2">QUARTILE(B$8:B$28,3)</f>
        <v>4.1347907452484396</v>
      </c>
      <c r="C32" s="138">
        <f t="shared" si="2"/>
        <v>3.4358805409662274</v>
      </c>
      <c r="D32" s="138">
        <f t="shared" si="2"/>
        <v>3.9100726105890997</v>
      </c>
      <c r="E32" s="138">
        <f t="shared" si="2"/>
        <v>4.0908877530666325</v>
      </c>
      <c r="F32" s="138">
        <f t="shared" si="2"/>
        <v>4.3026326247648701</v>
      </c>
      <c r="G32" s="138">
        <f t="shared" si="2"/>
        <v>3.3405192678210902</v>
      </c>
    </row>
    <row r="33" spans="1:7" x14ac:dyDescent="0.25">
      <c r="A33" s="137" t="s">
        <v>75</v>
      </c>
      <c r="B33" s="138">
        <f t="shared" ref="B33:G33" si="3">AVERAGE(B$8:B$28)</f>
        <v>3.0414741573290049</v>
      </c>
      <c r="C33" s="138">
        <f t="shared" si="3"/>
        <v>2.6438161012478596</v>
      </c>
      <c r="D33" s="138">
        <f t="shared" si="3"/>
        <v>2.9311210281430777</v>
      </c>
      <c r="E33" s="138">
        <f t="shared" si="3"/>
        <v>3.0819731226934834</v>
      </c>
      <c r="F33" s="138">
        <f t="shared" si="3"/>
        <v>3.256283707990808</v>
      </c>
      <c r="G33" s="138">
        <f t="shared" si="3"/>
        <v>2.7511437859253371</v>
      </c>
    </row>
    <row r="34" spans="1:7" x14ac:dyDescent="0.25">
      <c r="A34" s="137" t="s">
        <v>76</v>
      </c>
      <c r="B34" s="138">
        <f t="shared" ref="B34:G34" si="4">_xlfn.STDEV.S(B$8:B$28)</f>
        <v>3.1452771866385807</v>
      </c>
      <c r="C34" s="138">
        <f t="shared" si="4"/>
        <v>2.8252126509727442</v>
      </c>
      <c r="D34" s="138">
        <f t="shared" si="4"/>
        <v>3.0785224539956655</v>
      </c>
      <c r="E34" s="138">
        <f t="shared" si="4"/>
        <v>3.3126377796650375</v>
      </c>
      <c r="F34" s="138">
        <f t="shared" si="4"/>
        <v>3.6861966360334417</v>
      </c>
      <c r="G34" s="138">
        <f t="shared" si="4"/>
        <v>3.0842183456711392</v>
      </c>
    </row>
  </sheetData>
  <mergeCells count="1">
    <mergeCell ref="A5:G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00B050"/>
    <pageSetUpPr fitToPage="1"/>
  </sheetPr>
  <dimension ref="A1:G37"/>
  <sheetViews>
    <sheetView tabSelected="1" zoomScaleNormal="100" workbookViewId="0">
      <selection activeCell="J22" sqref="J22"/>
    </sheetView>
  </sheetViews>
  <sheetFormatPr defaultRowHeight="15" x14ac:dyDescent="0.25"/>
  <cols>
    <col min="1" max="1" width="23.5703125" bestFit="1" customWidth="1"/>
    <col min="2" max="4" width="8.7109375" style="71" customWidth="1"/>
    <col min="9" max="9" width="12.5703125" bestFit="1" customWidth="1"/>
  </cols>
  <sheetData>
    <row r="1" spans="1:7" x14ac:dyDescent="0.25">
      <c r="B1"/>
      <c r="C1"/>
      <c r="D1"/>
    </row>
    <row r="2" spans="1:7" x14ac:dyDescent="0.25">
      <c r="B2"/>
      <c r="C2"/>
      <c r="D2"/>
    </row>
    <row r="3" spans="1:7" x14ac:dyDescent="0.25">
      <c r="B3"/>
      <c r="C3"/>
      <c r="D3"/>
    </row>
    <row r="5" spans="1:7" ht="47.25" customHeight="1" x14ac:dyDescent="0.25">
      <c r="A5" s="142" t="s">
        <v>80</v>
      </c>
      <c r="B5" s="142"/>
      <c r="C5" s="142"/>
      <c r="D5" s="142"/>
      <c r="E5" s="142"/>
      <c r="F5" s="142"/>
      <c r="G5" s="142"/>
    </row>
    <row r="6" spans="1:7" ht="15" customHeight="1" x14ac:dyDescent="0.25">
      <c r="A6" s="130"/>
      <c r="B6" s="143"/>
      <c r="C6" s="143"/>
      <c r="D6" s="143"/>
      <c r="E6" s="143"/>
      <c r="F6" s="143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1">
        <v>99.180662870667106</v>
      </c>
      <c r="C8" s="1">
        <v>100.77150619252301</v>
      </c>
      <c r="D8" s="57">
        <v>100.80929533302501</v>
      </c>
      <c r="E8" s="11">
        <v>100.94304807669501</v>
      </c>
      <c r="F8" s="11">
        <v>99.340289043792097</v>
      </c>
      <c r="G8" s="11">
        <v>52.684342736042801</v>
      </c>
    </row>
    <row r="9" spans="1:7" ht="15" customHeight="1" x14ac:dyDescent="0.25">
      <c r="A9" s="5" t="s">
        <v>2</v>
      </c>
      <c r="B9" s="2"/>
      <c r="C9" s="2"/>
      <c r="D9" s="57">
        <v>93.110903338701803</v>
      </c>
      <c r="E9" s="11">
        <v>97.340062991128804</v>
      </c>
      <c r="F9" s="11">
        <v>92.210789547287902</v>
      </c>
      <c r="G9" s="11">
        <v>67.491818783814097</v>
      </c>
    </row>
    <row r="10" spans="1:7" ht="15" customHeight="1" x14ac:dyDescent="0.25">
      <c r="A10" s="5" t="s">
        <v>3</v>
      </c>
      <c r="B10" s="3">
        <v>86.541709296510803</v>
      </c>
      <c r="C10" s="3">
        <v>87.691597200358601</v>
      </c>
      <c r="D10" s="57">
        <v>86.701076861709595</v>
      </c>
      <c r="E10" s="11">
        <v>86.339822906897197</v>
      </c>
      <c r="F10" s="11">
        <v>87.7231812317969</v>
      </c>
      <c r="G10" s="11">
        <v>52.228546957190503</v>
      </c>
    </row>
    <row r="11" spans="1:7" ht="15" customHeight="1" x14ac:dyDescent="0.25">
      <c r="A11" s="5" t="s">
        <v>4</v>
      </c>
      <c r="B11" s="3">
        <v>100.128472919232</v>
      </c>
      <c r="C11" s="3">
        <v>106.997126128467</v>
      </c>
      <c r="D11" s="57">
        <v>98.667033907658407</v>
      </c>
      <c r="E11" s="11">
        <v>95.123764278366806</v>
      </c>
      <c r="F11" s="11">
        <v>111.438909098275</v>
      </c>
      <c r="G11" s="11">
        <v>86.843954935740101</v>
      </c>
    </row>
    <row r="12" spans="1:7" ht="15" customHeight="1" x14ac:dyDescent="0.25">
      <c r="A12" s="5" t="s">
        <v>5</v>
      </c>
      <c r="B12" s="3">
        <v>49.387153511713997</v>
      </c>
      <c r="C12" s="3">
        <v>72.516879085090395</v>
      </c>
      <c r="D12" s="57">
        <v>69.239393437032007</v>
      </c>
      <c r="E12" s="11">
        <v>69.943794865737999</v>
      </c>
      <c r="F12" s="11">
        <v>67.719859809667398</v>
      </c>
      <c r="G12" s="11">
        <v>35.753467003695597</v>
      </c>
    </row>
    <row r="13" spans="1:7" ht="15" customHeight="1" x14ac:dyDescent="0.25">
      <c r="A13" s="5" t="s">
        <v>6</v>
      </c>
      <c r="B13" s="3">
        <v>69.570983700833807</v>
      </c>
      <c r="C13" s="3">
        <v>69.706434000930997</v>
      </c>
      <c r="D13" s="57">
        <v>72.775752781471496</v>
      </c>
      <c r="E13" s="11">
        <v>14.8112964128842</v>
      </c>
      <c r="F13" s="11">
        <v>78.485347053418096</v>
      </c>
      <c r="G13" s="11">
        <v>51.513328809735597</v>
      </c>
    </row>
    <row r="14" spans="1:7" ht="15" customHeight="1" x14ac:dyDescent="0.25">
      <c r="A14" s="5" t="s">
        <v>7</v>
      </c>
      <c r="B14" s="3">
        <v>60.382915373598898</v>
      </c>
      <c r="C14" s="3">
        <v>63.280952651597097</v>
      </c>
      <c r="D14" s="57">
        <v>48.197256749588</v>
      </c>
      <c r="E14" s="11">
        <v>49.498677627004597</v>
      </c>
      <c r="F14" s="11">
        <v>54.760981255751702</v>
      </c>
      <c r="G14" s="11">
        <v>41.1103880410543</v>
      </c>
    </row>
    <row r="15" spans="1:7" ht="15" customHeight="1" x14ac:dyDescent="0.25">
      <c r="A15" s="5" t="s">
        <v>8</v>
      </c>
      <c r="B15" s="3">
        <v>79.257292988274003</v>
      </c>
      <c r="C15" s="3">
        <v>81.095934417093105</v>
      </c>
      <c r="D15" s="57">
        <v>80.292658615021097</v>
      </c>
      <c r="E15" s="11">
        <v>80.300308551523599</v>
      </c>
      <c r="F15" s="11">
        <v>84.937854821221705</v>
      </c>
      <c r="G15" s="11">
        <v>46.769141938713702</v>
      </c>
    </row>
    <row r="16" spans="1:7" ht="15" customHeight="1" x14ac:dyDescent="0.25">
      <c r="A16" s="5" t="s">
        <v>9</v>
      </c>
      <c r="B16" s="3">
        <v>80.734856366782907</v>
      </c>
      <c r="C16" s="3">
        <v>81.879398490364906</v>
      </c>
      <c r="D16" s="57">
        <v>80.785884743322697</v>
      </c>
      <c r="E16" s="11">
        <v>82.441186446888594</v>
      </c>
      <c r="F16" s="11">
        <v>84.868277966850798</v>
      </c>
      <c r="G16" s="11">
        <v>49.081190130710603</v>
      </c>
    </row>
    <row r="17" spans="1:7" ht="15" customHeight="1" x14ac:dyDescent="0.25">
      <c r="A17" s="5" t="s">
        <v>10</v>
      </c>
      <c r="B17" s="3">
        <v>77.6722921523168</v>
      </c>
      <c r="C17" s="3">
        <v>79.972783186340095</v>
      </c>
      <c r="D17" s="57">
        <v>76.173104842925795</v>
      </c>
      <c r="E17" s="11">
        <v>77.342621024906904</v>
      </c>
      <c r="F17" s="11">
        <v>86.060596245800596</v>
      </c>
      <c r="G17" s="11">
        <v>24.8097068973373</v>
      </c>
    </row>
    <row r="18" spans="1:7" ht="15" customHeight="1" x14ac:dyDescent="0.25">
      <c r="A18" s="5" t="s">
        <v>11</v>
      </c>
      <c r="B18" s="3">
        <v>40.339071013075198</v>
      </c>
      <c r="C18" s="3">
        <v>61.270051072718203</v>
      </c>
      <c r="D18" s="57">
        <v>66.389835548064994</v>
      </c>
      <c r="E18" s="11">
        <v>76.061407964595901</v>
      </c>
      <c r="F18" s="11">
        <v>96.2585772231661</v>
      </c>
      <c r="G18" s="11">
        <v>39.597796289104998</v>
      </c>
    </row>
    <row r="19" spans="1:7" x14ac:dyDescent="0.25">
      <c r="A19" s="5" t="s">
        <v>12</v>
      </c>
      <c r="B19" s="3">
        <v>53.528028007920298</v>
      </c>
      <c r="C19" s="3">
        <v>59.088140154505297</v>
      </c>
      <c r="D19" s="57">
        <v>53.556519537852402</v>
      </c>
      <c r="E19" s="11">
        <v>60.085588801233001</v>
      </c>
      <c r="F19" s="11">
        <v>69.606629823544395</v>
      </c>
      <c r="G19" s="11">
        <v>45.429374408447202</v>
      </c>
    </row>
    <row r="20" spans="1:7" ht="15" customHeight="1" x14ac:dyDescent="0.25">
      <c r="A20" s="5" t="s">
        <v>13</v>
      </c>
      <c r="B20" s="3">
        <v>50.779065721990698</v>
      </c>
      <c r="C20" s="3">
        <v>50.702448135600498</v>
      </c>
      <c r="D20" s="57">
        <v>50.585506317311001</v>
      </c>
      <c r="E20" s="11">
        <v>52.137971199550897</v>
      </c>
      <c r="F20" s="11">
        <v>53.016576346453299</v>
      </c>
      <c r="G20" s="11">
        <v>30.697523169348798</v>
      </c>
    </row>
    <row r="21" spans="1:7" ht="15" customHeight="1" x14ac:dyDescent="0.25">
      <c r="A21" s="5" t="s">
        <v>14</v>
      </c>
      <c r="B21" s="3">
        <v>79.381651775632506</v>
      </c>
      <c r="C21" s="3">
        <v>79.163354127008006</v>
      </c>
      <c r="D21" s="57">
        <v>74.758418412612897</v>
      </c>
      <c r="E21" s="11">
        <v>75.6702198031942</v>
      </c>
      <c r="F21" s="11">
        <v>75.918846145594799</v>
      </c>
      <c r="G21" s="11">
        <v>40.810212550380498</v>
      </c>
    </row>
    <row r="22" spans="1:7" ht="15" customHeight="1" x14ac:dyDescent="0.25">
      <c r="A22" s="5" t="s">
        <v>15</v>
      </c>
      <c r="B22" s="2">
        <v>57.606260858227799</v>
      </c>
      <c r="C22" s="2">
        <v>65.945477358429798</v>
      </c>
      <c r="D22" s="57">
        <v>50.399887442095498</v>
      </c>
      <c r="E22" s="11">
        <v>72.096829989961094</v>
      </c>
      <c r="F22" s="11">
        <v>79.693098736516902</v>
      </c>
      <c r="G22" s="11">
        <v>50.797069020501098</v>
      </c>
    </row>
    <row r="23" spans="1:7" ht="15" customHeight="1" x14ac:dyDescent="0.25">
      <c r="A23" s="5" t="s">
        <v>16</v>
      </c>
      <c r="B23" s="3">
        <v>40.079107256360203</v>
      </c>
      <c r="C23" s="3">
        <v>45.465984424978103</v>
      </c>
      <c r="D23" s="57">
        <v>45.905167120157998</v>
      </c>
      <c r="E23" s="11">
        <v>46.137729241059603</v>
      </c>
      <c r="F23" s="11">
        <v>38.6903873573753</v>
      </c>
      <c r="G23" s="11">
        <v>29.962980137307898</v>
      </c>
    </row>
    <row r="24" spans="1:7" ht="15" customHeight="1" x14ac:dyDescent="0.25">
      <c r="A24" s="5" t="s">
        <v>17</v>
      </c>
      <c r="B24" s="3">
        <v>70.5335280628275</v>
      </c>
      <c r="C24" s="3">
        <v>70.114523566677704</v>
      </c>
      <c r="D24" s="57">
        <v>67.9991833084581</v>
      </c>
      <c r="E24" s="11">
        <v>68.783846933826794</v>
      </c>
      <c r="F24" s="11">
        <v>71.413234063413398</v>
      </c>
      <c r="G24" s="11">
        <v>46.215378116593101</v>
      </c>
    </row>
    <row r="25" spans="1:7" ht="15" customHeight="1" x14ac:dyDescent="0.25">
      <c r="A25" s="5" t="s">
        <v>18</v>
      </c>
      <c r="B25" s="3">
        <v>6.2784395180118899E-2</v>
      </c>
      <c r="C25" s="3">
        <v>0.37583141156231697</v>
      </c>
      <c r="D25" s="57">
        <v>0.52348485028846103</v>
      </c>
      <c r="E25" s="11">
        <v>0.30024146878260299</v>
      </c>
      <c r="F25" s="11">
        <v>0.37873228981327001</v>
      </c>
      <c r="G25" s="11">
        <v>0.32819572445190798</v>
      </c>
    </row>
    <row r="26" spans="1:7" ht="15" customHeight="1" x14ac:dyDescent="0.25">
      <c r="A26" s="5" t="s">
        <v>19</v>
      </c>
      <c r="B26" s="3">
        <v>28.190022989320202</v>
      </c>
      <c r="C26" s="3">
        <v>34.750858662190197</v>
      </c>
      <c r="D26" s="57">
        <v>28.336428111043201</v>
      </c>
      <c r="E26" s="11">
        <v>29.363703724302599</v>
      </c>
      <c r="F26" s="11">
        <v>38.956976716973301</v>
      </c>
      <c r="G26" s="11">
        <v>18.179275024037899</v>
      </c>
    </row>
    <row r="27" spans="1:7" ht="15" customHeight="1" x14ac:dyDescent="0.25">
      <c r="A27" s="5" t="s">
        <v>20</v>
      </c>
      <c r="B27" s="3">
        <v>56.0119653390976</v>
      </c>
      <c r="C27" s="3">
        <v>57.970663695526397</v>
      </c>
      <c r="D27" s="57">
        <v>51.904572615590297</v>
      </c>
      <c r="E27" s="11">
        <v>48.6913052439333</v>
      </c>
      <c r="F27" s="11">
        <v>50.285755948947298</v>
      </c>
      <c r="G27" s="11">
        <v>30.323737801936101</v>
      </c>
    </row>
    <row r="28" spans="1:7" ht="15" customHeight="1" x14ac:dyDescent="0.25">
      <c r="A28" s="6" t="s">
        <v>21</v>
      </c>
      <c r="B28" s="4">
        <v>42.473630244338203</v>
      </c>
      <c r="C28" s="4">
        <v>42.625865103002504</v>
      </c>
      <c r="D28" s="58">
        <v>42.052242239272204</v>
      </c>
      <c r="E28" s="12">
        <v>34.994011058236502</v>
      </c>
      <c r="F28" s="12">
        <v>38.199944338582497</v>
      </c>
      <c r="G28" s="12">
        <v>12.836763464638199</v>
      </c>
    </row>
    <row r="31" spans="1:7" x14ac:dyDescent="0.25">
      <c r="A31" s="76" t="s">
        <v>25</v>
      </c>
    </row>
    <row r="33" spans="1:7" x14ac:dyDescent="0.25">
      <c r="A33" s="137" t="s">
        <v>72</v>
      </c>
      <c r="B33" s="138">
        <f t="shared" ref="B33:E33" si="0">QUARTILE(B$8:B$28,1)</f>
        <v>47.658772694870052</v>
      </c>
      <c r="C33" s="138">
        <f t="shared" si="0"/>
        <v>56.153609805544924</v>
      </c>
      <c r="D33" s="138">
        <f t="shared" si="0"/>
        <v>50.399887442095498</v>
      </c>
      <c r="E33" s="138">
        <f t="shared" si="0"/>
        <v>48.6913052439333</v>
      </c>
      <c r="F33" s="138">
        <f>QUARTILE(F$8:F$28,1)</f>
        <v>53.016576346453299</v>
      </c>
      <c r="G33" s="138">
        <f>QUARTILE(G$8:G$28,1)</f>
        <v>30.323737801936101</v>
      </c>
    </row>
    <row r="34" spans="1:7" x14ac:dyDescent="0.25">
      <c r="A34" s="137" t="s">
        <v>73</v>
      </c>
      <c r="B34" s="138">
        <f t="shared" ref="B34:G34" si="1">MEDIAN(B$8:B$28)</f>
        <v>58.994588115913345</v>
      </c>
      <c r="C34" s="138">
        <f t="shared" si="1"/>
        <v>67.825955679680391</v>
      </c>
      <c r="D34" s="138">
        <f t="shared" si="1"/>
        <v>67.9991833084581</v>
      </c>
      <c r="E34" s="138">
        <f t="shared" si="1"/>
        <v>69.943794865737999</v>
      </c>
      <c r="F34" s="138">
        <f t="shared" si="1"/>
        <v>75.918846145594799</v>
      </c>
      <c r="G34" s="138">
        <f t="shared" si="1"/>
        <v>41.1103880410543</v>
      </c>
    </row>
    <row r="35" spans="1:7" x14ac:dyDescent="0.25">
      <c r="A35" s="137" t="s">
        <v>74</v>
      </c>
      <c r="B35" s="138">
        <f t="shared" ref="B35:G35" si="2">QUARTILE(B$8:B$28,3)</f>
        <v>79.288382685113632</v>
      </c>
      <c r="C35" s="138">
        <f t="shared" si="2"/>
        <v>80.253570994028351</v>
      </c>
      <c r="D35" s="138">
        <f t="shared" si="2"/>
        <v>80.292658615021097</v>
      </c>
      <c r="E35" s="138">
        <f t="shared" si="2"/>
        <v>80.300308551523599</v>
      </c>
      <c r="F35" s="138">
        <f t="shared" si="2"/>
        <v>86.060596245800596</v>
      </c>
      <c r="G35" s="138">
        <f t="shared" si="2"/>
        <v>50.797069020501098</v>
      </c>
    </row>
    <row r="36" spans="1:7" x14ac:dyDescent="0.25">
      <c r="A36" s="137" t="s">
        <v>75</v>
      </c>
      <c r="B36" s="138">
        <f t="shared" ref="B36:G36" si="3">AVERAGE(B$8:B$28)</f>
        <v>61.092072742195036</v>
      </c>
      <c r="C36" s="138">
        <f t="shared" si="3"/>
        <v>65.569290453248215</v>
      </c>
      <c r="D36" s="138">
        <f t="shared" si="3"/>
        <v>63.769695529200121</v>
      </c>
      <c r="E36" s="138">
        <f t="shared" si="3"/>
        <v>62.781306600510021</v>
      </c>
      <c r="F36" s="138">
        <f t="shared" si="3"/>
        <v>69.522135479249684</v>
      </c>
      <c r="G36" s="138">
        <f t="shared" si="3"/>
        <v>40.64115199718011</v>
      </c>
    </row>
    <row r="37" spans="1:7" x14ac:dyDescent="0.25">
      <c r="A37" s="137" t="s">
        <v>76</v>
      </c>
      <c r="B37" s="138">
        <f t="shared" ref="B37:G37" si="4">_xlfn.STDEV.S(B$8:B$28)</f>
        <v>24.573799926975795</v>
      </c>
      <c r="C37" s="138">
        <f t="shared" si="4"/>
        <v>23.957630360268684</v>
      </c>
      <c r="D37" s="138">
        <f t="shared" si="4"/>
        <v>24.326941024559602</v>
      </c>
      <c r="E37" s="138">
        <f t="shared" si="4"/>
        <v>26.963036134605261</v>
      </c>
      <c r="F37" s="138">
        <f t="shared" si="4"/>
        <v>26.165161826625503</v>
      </c>
      <c r="G37" s="138">
        <f t="shared" si="4"/>
        <v>18.731070345594446</v>
      </c>
    </row>
  </sheetData>
  <mergeCells count="2">
    <mergeCell ref="B6:F6"/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tabColor rgb="FF00B050"/>
    <pageSetUpPr fitToPage="1"/>
  </sheetPr>
  <dimension ref="A5:G34"/>
  <sheetViews>
    <sheetView view="pageBreakPreview" zoomScale="60" zoomScaleNormal="100" workbookViewId="0">
      <selection activeCell="C60" sqref="C60"/>
    </sheetView>
  </sheetViews>
  <sheetFormatPr defaultRowHeight="15" x14ac:dyDescent="0.25"/>
  <cols>
    <col min="1" max="1" width="23.5703125" bestFit="1" customWidth="1"/>
    <col min="2" max="7" width="9" customWidth="1"/>
    <col min="9" max="9" width="12.5703125" bestFit="1" customWidth="1"/>
  </cols>
  <sheetData>
    <row r="5" spans="1:7" ht="47.25" customHeight="1" x14ac:dyDescent="0.25">
      <c r="A5" s="142" t="s">
        <v>81</v>
      </c>
      <c r="B5" s="142"/>
      <c r="C5" s="142"/>
      <c r="D5" s="142"/>
      <c r="E5" s="142"/>
      <c r="F5" s="142"/>
      <c r="G5" s="142"/>
    </row>
    <row r="6" spans="1:7" ht="15" customHeight="1" x14ac:dyDescent="0.25">
      <c r="A6" s="130"/>
      <c r="B6" s="143"/>
      <c r="C6" s="143"/>
      <c r="D6" s="143"/>
      <c r="E6" s="143"/>
      <c r="F6" s="143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1">
        <v>22.553703646726799</v>
      </c>
      <c r="C8" s="1">
        <v>22.683075466015399</v>
      </c>
      <c r="D8" s="57">
        <v>22.294661323748802</v>
      </c>
      <c r="E8" s="11">
        <v>22.5125206095457</v>
      </c>
      <c r="F8" s="11">
        <v>22.648259076608301</v>
      </c>
      <c r="G8" s="11">
        <v>9.4015941242242498</v>
      </c>
    </row>
    <row r="9" spans="1:7" ht="15" customHeight="1" x14ac:dyDescent="0.25">
      <c r="A9" s="5" t="s">
        <v>2</v>
      </c>
      <c r="B9" s="2"/>
      <c r="C9" s="2"/>
      <c r="D9" s="57">
        <v>19.844958911583699</v>
      </c>
      <c r="E9" s="11">
        <v>20.326239008347802</v>
      </c>
      <c r="F9" s="11">
        <v>19.583208055661199</v>
      </c>
      <c r="G9" s="11">
        <v>10.693302129948799</v>
      </c>
    </row>
    <row r="10" spans="1:7" ht="15" customHeight="1" x14ac:dyDescent="0.25">
      <c r="A10" s="5" t="s">
        <v>3</v>
      </c>
      <c r="B10" s="3">
        <v>19.962729051835499</v>
      </c>
      <c r="C10" s="3">
        <v>20.5176781749398</v>
      </c>
      <c r="D10" s="57">
        <v>20.525450954810399</v>
      </c>
      <c r="E10" s="11">
        <v>20.042275270735999</v>
      </c>
      <c r="F10" s="11">
        <v>20.999050771717702</v>
      </c>
      <c r="G10" s="11">
        <v>9.3758328546539307</v>
      </c>
    </row>
    <row r="11" spans="1:7" ht="15" customHeight="1" x14ac:dyDescent="0.25">
      <c r="A11" s="5" t="s">
        <v>4</v>
      </c>
      <c r="B11" s="3">
        <v>17.565048956860601</v>
      </c>
      <c r="C11" s="3">
        <v>22.014739198346302</v>
      </c>
      <c r="D11" s="57">
        <v>21.0177082490667</v>
      </c>
      <c r="E11" s="11">
        <v>19.751131863094699</v>
      </c>
      <c r="F11" s="11">
        <v>22.832528693792199</v>
      </c>
      <c r="G11" s="11">
        <v>13.9866657606338</v>
      </c>
    </row>
    <row r="12" spans="1:7" ht="15" customHeight="1" x14ac:dyDescent="0.25">
      <c r="A12" s="5" t="s">
        <v>5</v>
      </c>
      <c r="B12" s="3">
        <v>13.746706789769</v>
      </c>
      <c r="C12" s="3">
        <v>19.784534270271401</v>
      </c>
      <c r="D12" s="57">
        <v>15.379415667419501</v>
      </c>
      <c r="E12" s="11">
        <v>15.212276977042301</v>
      </c>
      <c r="F12" s="11">
        <v>19.516769648900102</v>
      </c>
      <c r="G12" s="11">
        <v>7.4371199497376104</v>
      </c>
    </row>
    <row r="13" spans="1:7" ht="15" customHeight="1" x14ac:dyDescent="0.25">
      <c r="A13" s="5" t="s">
        <v>6</v>
      </c>
      <c r="B13" s="3">
        <v>14.4775074265446</v>
      </c>
      <c r="C13" s="3">
        <v>14.5892644134927</v>
      </c>
      <c r="D13" s="57">
        <v>16.164490161120799</v>
      </c>
      <c r="E13" s="11">
        <v>3.5685644377563799</v>
      </c>
      <c r="F13" s="11">
        <v>16.896743523980401</v>
      </c>
      <c r="G13" s="11">
        <v>8.6640585417130396</v>
      </c>
    </row>
    <row r="14" spans="1:7" ht="15" customHeight="1" x14ac:dyDescent="0.25">
      <c r="A14" s="5" t="s">
        <v>7</v>
      </c>
      <c r="B14" s="3">
        <v>7.6737407462912497</v>
      </c>
      <c r="C14" s="3">
        <v>18.411342370557598</v>
      </c>
      <c r="D14" s="57">
        <v>20.793791673116999</v>
      </c>
      <c r="E14" s="11">
        <v>23.764608867372001</v>
      </c>
      <c r="F14" s="11">
        <v>24.484259179264502</v>
      </c>
      <c r="G14" s="11">
        <v>12.909309969166699</v>
      </c>
    </row>
    <row r="15" spans="1:7" ht="15" customHeight="1" x14ac:dyDescent="0.25">
      <c r="A15" s="5" t="s">
        <v>8</v>
      </c>
      <c r="B15" s="3">
        <v>20.021836995571402</v>
      </c>
      <c r="C15" s="3">
        <v>18.954004008011601</v>
      </c>
      <c r="D15" s="57">
        <v>20.163010472491099</v>
      </c>
      <c r="E15" s="11">
        <v>19.5100974231108</v>
      </c>
      <c r="F15" s="11">
        <v>21.162081699163501</v>
      </c>
      <c r="G15" s="11">
        <v>8.6562712222483391</v>
      </c>
    </row>
    <row r="16" spans="1:7" ht="15" customHeight="1" x14ac:dyDescent="0.25">
      <c r="A16" s="5" t="s">
        <v>9</v>
      </c>
      <c r="B16" s="3">
        <v>18.2707884407907</v>
      </c>
      <c r="C16" s="3">
        <v>19.294806743482901</v>
      </c>
      <c r="D16" s="57">
        <v>19.3029212408284</v>
      </c>
      <c r="E16" s="11">
        <v>19.282236744097901</v>
      </c>
      <c r="F16" s="11">
        <v>20.696545376562099</v>
      </c>
      <c r="G16" s="11">
        <v>8.3033982151877392</v>
      </c>
    </row>
    <row r="17" spans="1:7" ht="15" customHeight="1" x14ac:dyDescent="0.25">
      <c r="A17" s="5" t="s">
        <v>10</v>
      </c>
      <c r="B17" s="3">
        <v>20.2348602933452</v>
      </c>
      <c r="C17" s="3">
        <v>21.405213993196199</v>
      </c>
      <c r="D17" s="57">
        <v>19.656847491112199</v>
      </c>
      <c r="E17" s="11">
        <v>19.421665764575799</v>
      </c>
      <c r="F17" s="11">
        <v>22.9581548485795</v>
      </c>
      <c r="G17" s="11">
        <v>7.6467352052959399</v>
      </c>
    </row>
    <row r="18" spans="1:7" ht="15" customHeight="1" x14ac:dyDescent="0.25">
      <c r="A18" s="5" t="s">
        <v>11</v>
      </c>
      <c r="B18" s="3">
        <v>8.8277008757477997</v>
      </c>
      <c r="C18" s="3">
        <v>13.836190026448</v>
      </c>
      <c r="D18" s="57">
        <v>15.0199200227889</v>
      </c>
      <c r="E18" s="11">
        <v>15.9963108305363</v>
      </c>
      <c r="F18" s="11">
        <v>19.752229828123799</v>
      </c>
      <c r="G18" s="11">
        <v>6.3098677334896696</v>
      </c>
    </row>
    <row r="19" spans="1:7" x14ac:dyDescent="0.25">
      <c r="A19" s="5" t="s">
        <v>12</v>
      </c>
      <c r="B19" s="3">
        <v>10.366866407896699</v>
      </c>
      <c r="C19" s="3">
        <v>12.554064426989701</v>
      </c>
      <c r="D19" s="57">
        <v>11.916885275927299</v>
      </c>
      <c r="E19" s="11">
        <v>14.215107372173801</v>
      </c>
      <c r="F19" s="11">
        <v>16.774827098504201</v>
      </c>
      <c r="G19" s="11">
        <v>8.7618448382422809</v>
      </c>
    </row>
    <row r="20" spans="1:7" ht="15" customHeight="1" x14ac:dyDescent="0.25">
      <c r="A20" s="5" t="s">
        <v>13</v>
      </c>
      <c r="B20" s="3">
        <v>11.4640962858618</v>
      </c>
      <c r="C20" s="3">
        <v>11.3940378291729</v>
      </c>
      <c r="D20" s="57">
        <v>11.0329513223543</v>
      </c>
      <c r="E20" s="11">
        <v>11.033211057412499</v>
      </c>
      <c r="F20" s="11">
        <v>11.823125641187699</v>
      </c>
      <c r="G20" s="11">
        <v>6.4561092373495299</v>
      </c>
    </row>
    <row r="21" spans="1:7" ht="15" customHeight="1" x14ac:dyDescent="0.25">
      <c r="A21" s="5" t="s">
        <v>14</v>
      </c>
      <c r="B21" s="3">
        <v>14.6217471959175</v>
      </c>
      <c r="C21" s="3">
        <v>14.633643886568899</v>
      </c>
      <c r="D21" s="57">
        <v>13.8868143139014</v>
      </c>
      <c r="E21" s="11">
        <v>14.2260589458069</v>
      </c>
      <c r="F21" s="11">
        <v>14.513721895428599</v>
      </c>
      <c r="G21" s="11">
        <v>5.9950268430631599</v>
      </c>
    </row>
    <row r="22" spans="1:7" ht="15" customHeight="1" x14ac:dyDescent="0.25">
      <c r="A22" s="5" t="s">
        <v>15</v>
      </c>
      <c r="B22" s="2">
        <v>11.829853972173201</v>
      </c>
      <c r="C22" s="2">
        <v>13.8830013018523</v>
      </c>
      <c r="D22" s="57">
        <v>7.3179767481141402</v>
      </c>
      <c r="E22" s="11">
        <v>15.187488151441899</v>
      </c>
      <c r="F22" s="11">
        <v>16.678577264035201</v>
      </c>
      <c r="G22" s="11">
        <v>7.6309436821225498</v>
      </c>
    </row>
    <row r="23" spans="1:7" ht="15" customHeight="1" x14ac:dyDescent="0.25">
      <c r="A23" s="5" t="s">
        <v>16</v>
      </c>
      <c r="B23" s="77"/>
      <c r="C23" s="77"/>
      <c r="D23" s="77"/>
      <c r="E23" s="11">
        <v>10.3861934232759</v>
      </c>
      <c r="F23" s="11">
        <v>9.4530093107008302</v>
      </c>
      <c r="G23" s="11">
        <v>4.7723871705239</v>
      </c>
    </row>
    <row r="24" spans="1:7" ht="15" customHeight="1" x14ac:dyDescent="0.25">
      <c r="A24" s="5" t="s">
        <v>17</v>
      </c>
      <c r="B24" s="3">
        <v>12.6766443687352</v>
      </c>
      <c r="C24" s="3">
        <v>12.799472605588001</v>
      </c>
      <c r="D24" s="57">
        <v>12.5962126082597</v>
      </c>
      <c r="E24" s="11">
        <v>13.2419899271124</v>
      </c>
      <c r="F24" s="11">
        <v>14.173818130981299</v>
      </c>
      <c r="G24" s="11">
        <v>6.7756980552729296</v>
      </c>
    </row>
    <row r="25" spans="1:7" ht="15" customHeight="1" x14ac:dyDescent="0.25">
      <c r="A25" s="5" t="s">
        <v>18</v>
      </c>
      <c r="B25" s="3">
        <v>5.8593496600666201E-3</v>
      </c>
      <c r="C25" s="3">
        <v>6.2503641551663698E-3</v>
      </c>
      <c r="D25" s="57">
        <v>1.07466033530939E-2</v>
      </c>
      <c r="E25" s="11">
        <v>8.5161647266611806E-3</v>
      </c>
      <c r="F25" s="11">
        <v>1.75930569843686E-2</v>
      </c>
      <c r="G25" s="11">
        <v>2.4316048670343302E-2</v>
      </c>
    </row>
    <row r="26" spans="1:7" ht="15" customHeight="1" x14ac:dyDescent="0.25">
      <c r="A26" s="5" t="s">
        <v>19</v>
      </c>
      <c r="B26" s="3">
        <v>6.3188492628163697</v>
      </c>
      <c r="C26" s="3">
        <v>8.43766260620907</v>
      </c>
      <c r="D26" s="57">
        <v>6.0366755650508104</v>
      </c>
      <c r="E26" s="11">
        <v>6.6559300802429497</v>
      </c>
      <c r="F26" s="11">
        <v>7.7520391249839697</v>
      </c>
      <c r="G26" s="11">
        <v>2.7648691686245899</v>
      </c>
    </row>
    <row r="27" spans="1:7" ht="15" customHeight="1" x14ac:dyDescent="0.25">
      <c r="A27" s="5" t="s">
        <v>20</v>
      </c>
      <c r="B27" s="3">
        <v>12.351226874939201</v>
      </c>
      <c r="C27" s="3">
        <v>12.5459839606721</v>
      </c>
      <c r="D27" s="57">
        <v>11.6363330878567</v>
      </c>
      <c r="E27" s="11">
        <v>10.4707178258911</v>
      </c>
      <c r="F27" s="11">
        <v>12.094177667953501</v>
      </c>
      <c r="G27" s="11">
        <v>4.9258710136269697</v>
      </c>
    </row>
    <row r="28" spans="1:7" ht="15" customHeight="1" x14ac:dyDescent="0.25">
      <c r="A28" s="6" t="s">
        <v>21</v>
      </c>
      <c r="B28" s="4">
        <v>10.551116197823401</v>
      </c>
      <c r="C28" s="4">
        <v>11.9796973201363</v>
      </c>
      <c r="D28" s="58">
        <v>13.6708195409869</v>
      </c>
      <c r="E28" s="12">
        <v>11.4879454696731</v>
      </c>
      <c r="F28" s="12">
        <v>14.207414780869099</v>
      </c>
      <c r="G28" s="12">
        <v>4.0929369864702201</v>
      </c>
    </row>
    <row r="30" spans="1:7" x14ac:dyDescent="0.25">
      <c r="A30" s="137" t="s">
        <v>72</v>
      </c>
      <c r="B30" s="138">
        <f t="shared" ref="B30:E30" si="0">QUARTILE(B$8:B$28,1)</f>
        <v>10.458991302860049</v>
      </c>
      <c r="C30" s="138">
        <f t="shared" si="0"/>
        <v>12.5500241938309</v>
      </c>
      <c r="D30" s="138">
        <f t="shared" si="0"/>
        <v>11.846747228909649</v>
      </c>
      <c r="E30" s="138">
        <f t="shared" si="0"/>
        <v>11.033211057412499</v>
      </c>
      <c r="F30" s="138">
        <f>QUARTILE(F$8:F$28,1)</f>
        <v>14.173818130981299</v>
      </c>
      <c r="G30" s="138">
        <f>QUARTILE(G$8:G$28,1)</f>
        <v>5.9950268430631599</v>
      </c>
    </row>
    <row r="31" spans="1:7" x14ac:dyDescent="0.25">
      <c r="A31" s="137" t="s">
        <v>73</v>
      </c>
      <c r="B31" s="138">
        <f t="shared" ref="B31:G31" si="1">MEDIAN(B$8:B$28)</f>
        <v>12.6766443687352</v>
      </c>
      <c r="C31" s="138">
        <f t="shared" si="1"/>
        <v>14.5892644134927</v>
      </c>
      <c r="D31" s="138">
        <f t="shared" si="1"/>
        <v>15.199667845104202</v>
      </c>
      <c r="E31" s="138">
        <f t="shared" si="1"/>
        <v>15.187488151441899</v>
      </c>
      <c r="F31" s="138">
        <f t="shared" si="1"/>
        <v>16.896743523980401</v>
      </c>
      <c r="G31" s="138">
        <f t="shared" si="1"/>
        <v>7.6309436821225498</v>
      </c>
    </row>
    <row r="32" spans="1:7" x14ac:dyDescent="0.25">
      <c r="A32" s="137" t="s">
        <v>74</v>
      </c>
      <c r="B32" s="138">
        <f t="shared" ref="B32:G32" si="2">QUARTILE(B$8:B$28,3)</f>
        <v>17.917918698825652</v>
      </c>
      <c r="C32" s="138">
        <f t="shared" si="2"/>
        <v>19.539670506877151</v>
      </c>
      <c r="D32" s="138">
        <f t="shared" si="2"/>
        <v>19.924471801810547</v>
      </c>
      <c r="E32" s="138">
        <f t="shared" si="2"/>
        <v>19.5100974231108</v>
      </c>
      <c r="F32" s="138">
        <f t="shared" si="2"/>
        <v>20.999050771717702</v>
      </c>
      <c r="G32" s="138">
        <f t="shared" si="2"/>
        <v>8.7618448382422809</v>
      </c>
    </row>
    <row r="33" spans="1:7" x14ac:dyDescent="0.25">
      <c r="A33" s="137" t="s">
        <v>75</v>
      </c>
      <c r="B33" s="138">
        <f t="shared" ref="B33:G33" si="3">AVERAGE(B$8:B$28)</f>
        <v>13.343204375752965</v>
      </c>
      <c r="C33" s="138">
        <f t="shared" si="3"/>
        <v>15.248666471900336</v>
      </c>
      <c r="D33" s="138">
        <f t="shared" si="3"/>
        <v>14.913429561694594</v>
      </c>
      <c r="E33" s="138">
        <f t="shared" si="3"/>
        <v>14.585766010189186</v>
      </c>
      <c r="F33" s="138">
        <f t="shared" si="3"/>
        <v>16.619911174951532</v>
      </c>
      <c r="G33" s="138">
        <f t="shared" si="3"/>
        <v>7.4087694642983957</v>
      </c>
    </row>
    <row r="34" spans="1:7" x14ac:dyDescent="0.25">
      <c r="A34" s="137" t="s">
        <v>76</v>
      </c>
      <c r="B34" s="138">
        <f t="shared" ref="B34:G34" si="4">_xlfn.STDEV.S(B$8:B$28)</f>
        <v>5.6253519080483727</v>
      </c>
      <c r="C34" s="138">
        <f t="shared" si="4"/>
        <v>5.5622517124075168</v>
      </c>
      <c r="D34" s="138">
        <f t="shared" si="4"/>
        <v>5.8695444954148766</v>
      </c>
      <c r="E34" s="138">
        <f t="shared" si="4"/>
        <v>6.1828192248302649</v>
      </c>
      <c r="F34" s="138">
        <f t="shared" si="4"/>
        <v>6.0243090773224823</v>
      </c>
      <c r="G34" s="138">
        <f t="shared" si="4"/>
        <v>3.1838976447125802</v>
      </c>
    </row>
  </sheetData>
  <mergeCells count="2">
    <mergeCell ref="B6:F6"/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5:G37"/>
  <sheetViews>
    <sheetView view="pageBreakPreview" zoomScale="60" zoomScaleNormal="100" workbookViewId="0">
      <selection activeCell="I14" sqref="I14"/>
    </sheetView>
  </sheetViews>
  <sheetFormatPr defaultRowHeight="15" x14ac:dyDescent="0.25"/>
  <cols>
    <col min="1" max="1" width="23.5703125" bestFit="1" customWidth="1"/>
    <col min="2" max="6" width="9.42578125" customWidth="1"/>
    <col min="7" max="7" width="9" customWidth="1"/>
  </cols>
  <sheetData>
    <row r="5" spans="1:7" ht="47.25" customHeight="1" x14ac:dyDescent="0.25">
      <c r="A5" s="142" t="s">
        <v>60</v>
      </c>
      <c r="B5" s="142"/>
      <c r="C5" s="142"/>
      <c r="D5" s="142"/>
      <c r="E5" s="142"/>
      <c r="F5" s="142"/>
      <c r="G5" s="142"/>
    </row>
    <row r="6" spans="1:7" ht="15" customHeight="1" x14ac:dyDescent="0.25">
      <c r="A6" s="130"/>
      <c r="B6" s="143"/>
      <c r="C6" s="143"/>
      <c r="D6" s="143"/>
      <c r="E6" s="143"/>
      <c r="F6" s="143"/>
    </row>
    <row r="7" spans="1:7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1">
        <v>88.929068161762402</v>
      </c>
      <c r="C8" s="1">
        <v>88.713516968084306</v>
      </c>
      <c r="D8" s="57">
        <v>89.801615832393693</v>
      </c>
      <c r="E8" s="11">
        <v>90.302473082841004</v>
      </c>
      <c r="F8" s="11">
        <v>85.029383965342703</v>
      </c>
      <c r="G8" s="11">
        <v>42.659417376445397</v>
      </c>
    </row>
    <row r="9" spans="1:7" ht="15" customHeight="1" x14ac:dyDescent="0.25">
      <c r="A9" s="5" t="s">
        <v>2</v>
      </c>
      <c r="B9" s="2"/>
      <c r="C9" s="2">
        <v>1.65107518334883E-2</v>
      </c>
      <c r="D9" s="57">
        <v>84.007161351566594</v>
      </c>
      <c r="E9" s="11">
        <v>86.564165590836197</v>
      </c>
      <c r="F9" s="11">
        <v>79.412496145658295</v>
      </c>
      <c r="G9" s="11">
        <v>50.868982237338798</v>
      </c>
    </row>
    <row r="10" spans="1:7" ht="15" customHeight="1" x14ac:dyDescent="0.25">
      <c r="A10" s="5" t="s">
        <v>3</v>
      </c>
      <c r="B10" s="3">
        <v>79.466756712004596</v>
      </c>
      <c r="C10" s="3">
        <v>78.448843072326596</v>
      </c>
      <c r="D10" s="57">
        <v>79.628838473320101</v>
      </c>
      <c r="E10" s="11">
        <v>79.619093509557999</v>
      </c>
      <c r="F10" s="11">
        <v>79.048306959461101</v>
      </c>
      <c r="G10" s="11">
        <v>44.4008384230942</v>
      </c>
    </row>
    <row r="11" spans="1:7" ht="15" customHeight="1" x14ac:dyDescent="0.25">
      <c r="A11" s="5" t="s">
        <v>4</v>
      </c>
      <c r="B11" s="3">
        <v>78.151152769699806</v>
      </c>
      <c r="C11" s="3">
        <v>81.293741265507606</v>
      </c>
      <c r="D11" s="57">
        <v>79.265037982816807</v>
      </c>
      <c r="E11" s="11">
        <v>80.239269053238402</v>
      </c>
      <c r="F11" s="11">
        <v>84.109120587012299</v>
      </c>
      <c r="G11" s="11">
        <v>59.081195239848498</v>
      </c>
    </row>
    <row r="12" spans="1:7" ht="15" customHeight="1" x14ac:dyDescent="0.25">
      <c r="A12" s="5" t="s">
        <v>5</v>
      </c>
      <c r="B12" s="3">
        <v>47.395504866759502</v>
      </c>
      <c r="C12" s="3">
        <v>66.085848666837407</v>
      </c>
      <c r="D12" s="57">
        <v>54.491806752862303</v>
      </c>
      <c r="E12" s="11">
        <v>52.763124045681899</v>
      </c>
      <c r="F12" s="11">
        <v>61.979598706697402</v>
      </c>
      <c r="G12" s="11">
        <v>31.589849629519399</v>
      </c>
    </row>
    <row r="13" spans="1:7" ht="15" customHeight="1" x14ac:dyDescent="0.25">
      <c r="A13" s="5" t="s">
        <v>6</v>
      </c>
      <c r="B13" s="3">
        <v>65.196319350484998</v>
      </c>
      <c r="C13" s="3">
        <v>65.793381048901097</v>
      </c>
      <c r="D13" s="57">
        <v>70.1924490537195</v>
      </c>
      <c r="E13" s="11">
        <v>15.753332887685</v>
      </c>
      <c r="F13" s="11">
        <v>71.262824676042797</v>
      </c>
      <c r="G13" s="11">
        <v>43.2615506076069</v>
      </c>
    </row>
    <row r="14" spans="1:7" ht="15" customHeight="1" x14ac:dyDescent="0.25">
      <c r="A14" s="5" t="s">
        <v>7</v>
      </c>
      <c r="B14" s="3">
        <v>59.4346425177092</v>
      </c>
      <c r="C14" s="3">
        <v>56.307674516951202</v>
      </c>
      <c r="D14" s="57">
        <v>50.133425519307302</v>
      </c>
      <c r="E14" s="11">
        <v>52.621771510865301</v>
      </c>
      <c r="F14" s="11">
        <v>56.832859971439198</v>
      </c>
      <c r="G14" s="11">
        <v>37.452015512858601</v>
      </c>
    </row>
    <row r="15" spans="1:7" ht="15" customHeight="1" x14ac:dyDescent="0.25">
      <c r="A15" s="5" t="s">
        <v>8</v>
      </c>
      <c r="B15" s="3">
        <v>69.583667133307699</v>
      </c>
      <c r="C15" s="3">
        <v>67.933207106509798</v>
      </c>
      <c r="D15" s="57">
        <v>69.723255699532999</v>
      </c>
      <c r="E15" s="11">
        <v>70.796105032340506</v>
      </c>
      <c r="F15" s="11">
        <v>71.229355443645801</v>
      </c>
      <c r="G15" s="11">
        <v>36.838743950968201</v>
      </c>
    </row>
    <row r="16" spans="1:7" ht="15" customHeight="1" x14ac:dyDescent="0.25">
      <c r="A16" s="5" t="s">
        <v>9</v>
      </c>
      <c r="B16" s="3">
        <v>76.092216851918494</v>
      </c>
      <c r="C16" s="3">
        <v>75.757980599459202</v>
      </c>
      <c r="D16" s="57">
        <v>76.115831700070203</v>
      </c>
      <c r="E16" s="11">
        <v>77.568618235176203</v>
      </c>
      <c r="F16" s="11">
        <v>77.448606242870298</v>
      </c>
      <c r="G16" s="11">
        <v>43.634739164134203</v>
      </c>
    </row>
    <row r="17" spans="1:7" ht="15" customHeight="1" x14ac:dyDescent="0.25">
      <c r="A17" s="5" t="s">
        <v>10</v>
      </c>
      <c r="B17" s="3">
        <v>73.788438552198301</v>
      </c>
      <c r="C17" s="3">
        <v>75.189844454543604</v>
      </c>
      <c r="D17" s="57">
        <v>72.381716343413899</v>
      </c>
      <c r="E17" s="11">
        <v>73.179698670893004</v>
      </c>
      <c r="F17" s="11">
        <v>76.723499894612402</v>
      </c>
      <c r="G17" s="11">
        <v>19.065535498583799</v>
      </c>
    </row>
    <row r="18" spans="1:7" ht="15" customHeight="1" x14ac:dyDescent="0.25">
      <c r="A18" s="5" t="s">
        <v>11</v>
      </c>
      <c r="B18" s="3">
        <v>32.736138900245201</v>
      </c>
      <c r="C18" s="3">
        <v>50.126137794330297</v>
      </c>
      <c r="D18" s="57">
        <v>57.072828784446699</v>
      </c>
      <c r="E18" s="11">
        <v>64.834863846401603</v>
      </c>
      <c r="F18" s="11">
        <v>79.366213622003499</v>
      </c>
      <c r="G18" s="11">
        <v>31.656501380840901</v>
      </c>
    </row>
    <row r="19" spans="1:7" x14ac:dyDescent="0.25">
      <c r="A19" s="5" t="s">
        <v>12</v>
      </c>
      <c r="B19" s="3">
        <v>50.236435874727398</v>
      </c>
      <c r="C19" s="3">
        <v>54.011447023520198</v>
      </c>
      <c r="D19" s="57">
        <v>53.279878725343501</v>
      </c>
      <c r="E19" s="11">
        <v>58.014333370859902</v>
      </c>
      <c r="F19" s="11">
        <v>64.194737967755401</v>
      </c>
      <c r="G19" s="11">
        <v>40.0027334045947</v>
      </c>
    </row>
    <row r="20" spans="1:7" ht="15" customHeight="1" x14ac:dyDescent="0.25">
      <c r="A20" s="5" t="s">
        <v>13</v>
      </c>
      <c r="B20" s="3">
        <v>51.104355806390103</v>
      </c>
      <c r="C20" s="3">
        <v>53.003538363244303</v>
      </c>
      <c r="D20" s="57">
        <v>51.642983294597897</v>
      </c>
      <c r="E20" s="11">
        <v>53.538153996247999</v>
      </c>
      <c r="F20" s="11">
        <v>52.557267210065397</v>
      </c>
      <c r="G20" s="11">
        <v>29.0024221645096</v>
      </c>
    </row>
    <row r="21" spans="1:7" ht="15" customHeight="1" x14ac:dyDescent="0.25">
      <c r="A21" s="5" t="s">
        <v>14</v>
      </c>
      <c r="B21" s="3">
        <v>70.147708385430207</v>
      </c>
      <c r="C21" s="3">
        <v>66.880179390321899</v>
      </c>
      <c r="D21" s="57">
        <v>65.858998663359401</v>
      </c>
      <c r="E21" s="11">
        <v>66.406455267839704</v>
      </c>
      <c r="F21" s="11">
        <v>63.593273815426102</v>
      </c>
      <c r="G21" s="11">
        <v>32.926577809113397</v>
      </c>
    </row>
    <row r="22" spans="1:7" ht="15" customHeight="1" x14ac:dyDescent="0.25">
      <c r="A22" s="5" t="s">
        <v>15</v>
      </c>
      <c r="B22" s="2">
        <v>46.335391450629103</v>
      </c>
      <c r="C22" s="2">
        <v>52.9469904125542</v>
      </c>
      <c r="D22" s="57">
        <v>26.273143657778</v>
      </c>
      <c r="E22" s="11">
        <v>61.579802632965901</v>
      </c>
      <c r="F22" s="11">
        <v>64.664905606809796</v>
      </c>
      <c r="G22" s="11">
        <v>38.167080260165498</v>
      </c>
    </row>
    <row r="23" spans="1:7" ht="15" customHeight="1" x14ac:dyDescent="0.25">
      <c r="A23" s="5" t="s">
        <v>16</v>
      </c>
      <c r="B23" s="3">
        <v>45.480938662985601</v>
      </c>
      <c r="C23" s="3">
        <v>49.904943245724802</v>
      </c>
      <c r="D23" s="57">
        <v>52.409062592973498</v>
      </c>
      <c r="E23" s="11">
        <v>47.454641093602397</v>
      </c>
      <c r="F23" s="11">
        <v>37.542695856143801</v>
      </c>
      <c r="G23" s="11">
        <v>26.717618229768998</v>
      </c>
    </row>
    <row r="24" spans="1:7" ht="15" customHeight="1" x14ac:dyDescent="0.25">
      <c r="A24" s="5" t="s">
        <v>17</v>
      </c>
      <c r="B24" s="3">
        <v>65.260784146730401</v>
      </c>
      <c r="C24" s="3">
        <v>63.809046166576103</v>
      </c>
      <c r="D24" s="57">
        <v>63.345919025738397</v>
      </c>
      <c r="E24" s="11">
        <v>65.562100139337005</v>
      </c>
      <c r="F24" s="11">
        <v>65.915178131913606</v>
      </c>
      <c r="G24" s="11">
        <v>39.683306658296402</v>
      </c>
    </row>
    <row r="25" spans="1:7" ht="15" customHeight="1" x14ac:dyDescent="0.25">
      <c r="A25" s="5" t="s">
        <v>18</v>
      </c>
      <c r="B25" s="3">
        <v>4.5315540017923601E-2</v>
      </c>
      <c r="C25" s="3">
        <v>0.36864791183112</v>
      </c>
      <c r="D25" s="57">
        <v>0.72650062110059599</v>
      </c>
      <c r="E25" s="11">
        <v>0.47342645169143699</v>
      </c>
      <c r="F25" s="11">
        <v>0.44266434719481002</v>
      </c>
      <c r="G25" s="11">
        <v>0.32894106788570499</v>
      </c>
    </row>
    <row r="26" spans="1:7" ht="15" customHeight="1" x14ac:dyDescent="0.25">
      <c r="A26" s="5" t="s">
        <v>19</v>
      </c>
      <c r="B26" s="3">
        <v>21.6829442699288</v>
      </c>
      <c r="C26" s="3">
        <v>26.430168523939901</v>
      </c>
      <c r="D26" s="57">
        <v>22.267397683937801</v>
      </c>
      <c r="E26" s="11">
        <v>24.0960784379436</v>
      </c>
      <c r="F26" s="11">
        <v>31.766009225175999</v>
      </c>
      <c r="G26" s="11">
        <v>13.8107741430393</v>
      </c>
    </row>
    <row r="27" spans="1:7" ht="15" customHeight="1" x14ac:dyDescent="0.25">
      <c r="A27" s="5" t="s">
        <v>20</v>
      </c>
      <c r="B27" s="3">
        <v>55.159738558738098</v>
      </c>
      <c r="C27" s="3">
        <v>55.767685895342602</v>
      </c>
      <c r="D27" s="57">
        <v>50.217899345789199</v>
      </c>
      <c r="E27" s="11">
        <v>45.865967645081099</v>
      </c>
      <c r="F27" s="11">
        <v>46.592145262574</v>
      </c>
      <c r="G27" s="11">
        <v>27.1423306300481</v>
      </c>
    </row>
    <row r="28" spans="1:7" ht="15" customHeight="1" x14ac:dyDescent="0.25">
      <c r="A28" s="6" t="s">
        <v>21</v>
      </c>
      <c r="B28" s="4">
        <v>40.885012395428397</v>
      </c>
      <c r="C28" s="4">
        <v>40.253448446914803</v>
      </c>
      <c r="D28" s="58">
        <v>40.227980087307301</v>
      </c>
      <c r="E28" s="12">
        <v>33.103610690807102</v>
      </c>
      <c r="F28" s="12">
        <v>36.0340339212012</v>
      </c>
      <c r="G28" s="12">
        <v>11.4887643184881</v>
      </c>
    </row>
    <row r="31" spans="1:7" x14ac:dyDescent="0.25">
      <c r="A31" s="76" t="s">
        <v>25</v>
      </c>
    </row>
    <row r="33" spans="1:7" x14ac:dyDescent="0.25">
      <c r="A33" s="137" t="s">
        <v>72</v>
      </c>
      <c r="B33" s="138">
        <f t="shared" ref="B33:E33" si="0">QUARTILE(B$8:B$28,1)</f>
        <v>46.121778253718226</v>
      </c>
      <c r="C33" s="138">
        <f t="shared" si="0"/>
        <v>50.126137794330297</v>
      </c>
      <c r="D33" s="138">
        <f t="shared" si="0"/>
        <v>50.217899345789199</v>
      </c>
      <c r="E33" s="138">
        <f t="shared" si="0"/>
        <v>47.454641093602397</v>
      </c>
      <c r="F33" s="138">
        <f>QUARTILE(F$8:F$28,1)</f>
        <v>52.557267210065397</v>
      </c>
      <c r="G33" s="138">
        <f>QUARTILE(G$8:G$28,1)</f>
        <v>27.1423306300481</v>
      </c>
    </row>
    <row r="34" spans="1:7" x14ac:dyDescent="0.25">
      <c r="A34" s="137" t="s">
        <v>73</v>
      </c>
      <c r="B34" s="138">
        <f t="shared" ref="B34:G34" si="1">MEDIAN(B$8:B$28)</f>
        <v>57.297190538223646</v>
      </c>
      <c r="C34" s="138">
        <f t="shared" si="1"/>
        <v>56.307674516951202</v>
      </c>
      <c r="D34" s="138">
        <f t="shared" si="1"/>
        <v>57.072828784446699</v>
      </c>
      <c r="E34" s="138">
        <f t="shared" si="1"/>
        <v>61.579802632965901</v>
      </c>
      <c r="F34" s="138">
        <f t="shared" si="1"/>
        <v>64.664905606809796</v>
      </c>
      <c r="G34" s="138">
        <f t="shared" si="1"/>
        <v>36.838743950968201</v>
      </c>
    </row>
    <row r="35" spans="1:7" x14ac:dyDescent="0.25">
      <c r="A35" s="137" t="s">
        <v>74</v>
      </c>
      <c r="B35" s="138">
        <f t="shared" ref="B35:G35" si="2">QUARTILE(B$8:B$28,3)</f>
        <v>71.05789092712223</v>
      </c>
      <c r="C35" s="138">
        <f t="shared" si="2"/>
        <v>67.933207106509798</v>
      </c>
      <c r="D35" s="138">
        <f t="shared" si="2"/>
        <v>72.381716343413899</v>
      </c>
      <c r="E35" s="138">
        <f t="shared" si="2"/>
        <v>73.179698670893004</v>
      </c>
      <c r="F35" s="138">
        <f t="shared" si="2"/>
        <v>77.448606242870298</v>
      </c>
      <c r="G35" s="138">
        <f t="shared" si="2"/>
        <v>42.659417376445397</v>
      </c>
    </row>
    <row r="36" spans="1:7" x14ac:dyDescent="0.25">
      <c r="A36" s="137" t="s">
        <v>75</v>
      </c>
      <c r="B36" s="138">
        <f t="shared" ref="B36:G36" si="3">AVERAGE(B$8:B$28)</f>
        <v>55.855626545354809</v>
      </c>
      <c r="C36" s="138">
        <f t="shared" si="3"/>
        <v>55.66870388691688</v>
      </c>
      <c r="D36" s="138">
        <f t="shared" si="3"/>
        <v>57.574463390065496</v>
      </c>
      <c r="E36" s="138">
        <f t="shared" si="3"/>
        <v>57.158908818661573</v>
      </c>
      <c r="F36" s="138">
        <f t="shared" si="3"/>
        <v>61.22596083614502</v>
      </c>
      <c r="G36" s="138">
        <f t="shared" si="3"/>
        <v>33.322853224149938</v>
      </c>
    </row>
    <row r="37" spans="1:7" x14ac:dyDescent="0.25">
      <c r="A37" s="137" t="s">
        <v>76</v>
      </c>
      <c r="B37" s="138">
        <f t="shared" ref="B37:G37" si="4">_xlfn.STDEV.S(B$8:B$28)</f>
        <v>21.553411339118892</v>
      </c>
      <c r="C37" s="138">
        <f t="shared" si="4"/>
        <v>23.382684340582252</v>
      </c>
      <c r="D37" s="138">
        <f t="shared" si="4"/>
        <v>21.93677621032235</v>
      </c>
      <c r="E37" s="138">
        <f t="shared" si="4"/>
        <v>23.419057981445139</v>
      </c>
      <c r="F37" s="138">
        <f t="shared" si="4"/>
        <v>21.079936451520741</v>
      </c>
      <c r="G37" s="138">
        <f t="shared" si="4"/>
        <v>13.747850879045941</v>
      </c>
    </row>
  </sheetData>
  <mergeCells count="2">
    <mergeCell ref="B6:F6"/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4:G34"/>
  <sheetViews>
    <sheetView view="pageBreakPreview" zoomScale="60" zoomScaleNormal="100" workbookViewId="0">
      <selection activeCell="M21" sqref="M21"/>
    </sheetView>
  </sheetViews>
  <sheetFormatPr defaultRowHeight="15" x14ac:dyDescent="0.25"/>
  <cols>
    <col min="1" max="1" width="23.5703125" bestFit="1" customWidth="1"/>
    <col min="2" max="7" width="9" customWidth="1"/>
  </cols>
  <sheetData>
    <row r="4" spans="1:7" x14ac:dyDescent="0.25">
      <c r="A4" s="136"/>
    </row>
    <row r="5" spans="1:7" ht="47.25" customHeight="1" x14ac:dyDescent="0.25">
      <c r="A5" s="142" t="s">
        <v>59</v>
      </c>
      <c r="B5" s="142"/>
      <c r="C5" s="142"/>
      <c r="D5" s="142"/>
      <c r="E5" s="142"/>
      <c r="F5" s="142"/>
      <c r="G5" s="142"/>
    </row>
    <row r="6" spans="1:7" ht="15" customHeight="1" x14ac:dyDescent="0.25">
      <c r="A6" s="130"/>
      <c r="B6" s="143"/>
      <c r="C6" s="143"/>
      <c r="D6" s="143"/>
      <c r="E6" s="143"/>
      <c r="F6" s="143"/>
    </row>
    <row r="7" spans="1:7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55">
        <v>29.097643035163902</v>
      </c>
      <c r="C8" s="55">
        <v>28.944981029443799</v>
      </c>
      <c r="D8" s="57">
        <v>29.214689060115699</v>
      </c>
      <c r="E8" s="11">
        <v>29.3402408529331</v>
      </c>
      <c r="F8" s="11">
        <v>27.6480154531232</v>
      </c>
      <c r="G8" s="11">
        <v>10.945460975322501</v>
      </c>
    </row>
    <row r="9" spans="1:7" ht="15" customHeight="1" x14ac:dyDescent="0.25">
      <c r="A9" s="5" t="s">
        <v>2</v>
      </c>
      <c r="B9" s="56"/>
      <c r="C9" s="56"/>
      <c r="D9" s="57">
        <v>27.5059092505889</v>
      </c>
      <c r="E9" s="11">
        <v>29.062968030515499</v>
      </c>
      <c r="F9" s="11">
        <v>27.243749119208701</v>
      </c>
      <c r="G9" s="11">
        <v>13.4153131560437</v>
      </c>
    </row>
    <row r="10" spans="1:7" ht="15" customHeight="1" x14ac:dyDescent="0.25">
      <c r="A10" s="5" t="s">
        <v>3</v>
      </c>
      <c r="B10" s="57">
        <v>27.930164048810401</v>
      </c>
      <c r="C10" s="57">
        <v>28.658027451486099</v>
      </c>
      <c r="D10" s="57">
        <v>29.767606801638198</v>
      </c>
      <c r="E10" s="11">
        <v>29.123769080658501</v>
      </c>
      <c r="F10" s="11">
        <v>28.846670054285099</v>
      </c>
      <c r="G10" s="11">
        <v>11.604643763032101</v>
      </c>
    </row>
    <row r="11" spans="1:7" ht="15" customHeight="1" x14ac:dyDescent="0.25">
      <c r="A11" s="5" t="s">
        <v>4</v>
      </c>
      <c r="B11" s="57">
        <v>19.052748124676601</v>
      </c>
      <c r="C11" s="57">
        <v>25.448222258525899</v>
      </c>
      <c r="D11" s="57">
        <v>24.928378157537502</v>
      </c>
      <c r="E11" s="11">
        <v>22.902623797819999</v>
      </c>
      <c r="F11" s="11">
        <v>25.9803499983372</v>
      </c>
      <c r="G11" s="11">
        <v>13.985371182549301</v>
      </c>
    </row>
    <row r="12" spans="1:7" ht="15" customHeight="1" x14ac:dyDescent="0.25">
      <c r="A12" s="5" t="s">
        <v>5</v>
      </c>
      <c r="B12" s="57">
        <v>18.903016869410202</v>
      </c>
      <c r="C12" s="57">
        <v>27.1401774606089</v>
      </c>
      <c r="D12" s="57">
        <v>21.461414460097998</v>
      </c>
      <c r="E12" s="11">
        <v>21.4144847911125</v>
      </c>
      <c r="F12" s="11">
        <v>27.804064821314199</v>
      </c>
      <c r="G12" s="11">
        <v>9.2941567223244004</v>
      </c>
    </row>
    <row r="13" spans="1:7" ht="15" customHeight="1" x14ac:dyDescent="0.25">
      <c r="A13" s="5" t="s">
        <v>6</v>
      </c>
      <c r="B13" s="57">
        <v>21.387485888597901</v>
      </c>
      <c r="C13" s="57">
        <v>22.060534825127899</v>
      </c>
      <c r="D13" s="57">
        <v>25.109767143937301</v>
      </c>
      <c r="E13" s="11">
        <v>6.0990888401397898</v>
      </c>
      <c r="F13" s="11">
        <v>25.356476879320201</v>
      </c>
      <c r="G13" s="11">
        <v>11.515168279563101</v>
      </c>
    </row>
    <row r="14" spans="1:7" ht="15" customHeight="1" x14ac:dyDescent="0.25">
      <c r="A14" s="5" t="s">
        <v>7</v>
      </c>
      <c r="B14" s="57">
        <v>9.8376421349197702</v>
      </c>
      <c r="C14" s="57">
        <v>22.853705959068801</v>
      </c>
      <c r="D14" s="57">
        <v>27.570829597650601</v>
      </c>
      <c r="E14" s="11">
        <v>31.421596983390501</v>
      </c>
      <c r="F14" s="11">
        <v>31.013992827506399</v>
      </c>
      <c r="G14" s="11">
        <v>15.0205649082594</v>
      </c>
    </row>
    <row r="15" spans="1:7" ht="15" customHeight="1" x14ac:dyDescent="0.25">
      <c r="A15" s="5" t="s">
        <v>8</v>
      </c>
      <c r="B15" s="57">
        <v>27.588879928075102</v>
      </c>
      <c r="C15" s="57">
        <v>26.205613513786599</v>
      </c>
      <c r="D15" s="57">
        <v>28.748598378354799</v>
      </c>
      <c r="E15" s="11">
        <v>28.178494846661302</v>
      </c>
      <c r="F15" s="11">
        <v>28.657948193338701</v>
      </c>
      <c r="G15" s="11">
        <v>10.917097570788499</v>
      </c>
    </row>
    <row r="16" spans="1:7" ht="15" customHeight="1" x14ac:dyDescent="0.25">
      <c r="A16" s="5" t="s">
        <v>9</v>
      </c>
      <c r="B16" s="57">
        <v>27.131479089319001</v>
      </c>
      <c r="C16" s="57">
        <v>28.605133358103501</v>
      </c>
      <c r="D16" s="57">
        <v>29.339136873348998</v>
      </c>
      <c r="E16" s="11">
        <v>29.572192060074102</v>
      </c>
      <c r="F16" s="11">
        <v>30.385001620146902</v>
      </c>
      <c r="G16" s="11">
        <v>11.1165412930345</v>
      </c>
    </row>
    <row r="17" spans="1:7" ht="15" customHeight="1" x14ac:dyDescent="0.25">
      <c r="A17" s="5" t="s">
        <v>10</v>
      </c>
      <c r="B17" s="57">
        <v>27.096234005145799</v>
      </c>
      <c r="C17" s="57">
        <v>28.679964428667802</v>
      </c>
      <c r="D17" s="57">
        <v>26.7859506798418</v>
      </c>
      <c r="E17" s="11">
        <v>27.482645707025501</v>
      </c>
      <c r="F17" s="11">
        <v>32.365998298433603</v>
      </c>
      <c r="G17" s="11">
        <v>9.7006085988077899</v>
      </c>
    </row>
    <row r="18" spans="1:7" ht="15" customHeight="1" x14ac:dyDescent="0.25">
      <c r="A18" s="5" t="s">
        <v>11</v>
      </c>
      <c r="B18" s="57">
        <v>10.9916398185698</v>
      </c>
      <c r="C18" s="57">
        <v>18.784239628588701</v>
      </c>
      <c r="D18" s="57">
        <v>23.039833915851901</v>
      </c>
      <c r="E18" s="11">
        <v>23.721739840818099</v>
      </c>
      <c r="F18" s="11">
        <v>26.3009369032339</v>
      </c>
      <c r="G18" s="11">
        <v>7.97836838686987</v>
      </c>
    </row>
    <row r="19" spans="1:7" x14ac:dyDescent="0.25">
      <c r="A19" s="5" t="s">
        <v>12</v>
      </c>
      <c r="B19" s="57">
        <v>13.758216147708699</v>
      </c>
      <c r="C19" s="57">
        <v>17.496801557844201</v>
      </c>
      <c r="D19" s="57">
        <v>17.4904616458623</v>
      </c>
      <c r="E19" s="11">
        <v>21.645691830819199</v>
      </c>
      <c r="F19" s="11">
        <v>23.949200473673798</v>
      </c>
      <c r="G19" s="11">
        <v>11.140499240623299</v>
      </c>
    </row>
    <row r="20" spans="1:7" ht="15" customHeight="1" x14ac:dyDescent="0.25">
      <c r="A20" s="5" t="s">
        <v>13</v>
      </c>
      <c r="B20" s="57">
        <v>16.327576680603599</v>
      </c>
      <c r="C20" s="57">
        <v>16.548192725101799</v>
      </c>
      <c r="D20" s="57">
        <v>16.848835314213101</v>
      </c>
      <c r="E20" s="11">
        <v>16.658758657454001</v>
      </c>
      <c r="F20" s="11">
        <v>16.934240575365099</v>
      </c>
      <c r="G20" s="11">
        <v>7.8811285711699002</v>
      </c>
    </row>
    <row r="21" spans="1:7" ht="15" customHeight="1" x14ac:dyDescent="0.25">
      <c r="A21" s="5" t="s">
        <v>14</v>
      </c>
      <c r="B21" s="57">
        <v>17.6182833692353</v>
      </c>
      <c r="C21" s="57">
        <v>17.165881042659699</v>
      </c>
      <c r="D21" s="57">
        <v>17.9464325646791</v>
      </c>
      <c r="E21" s="11">
        <v>17.794547791174899</v>
      </c>
      <c r="F21" s="11">
        <v>17.804695017436</v>
      </c>
      <c r="G21" s="11">
        <v>6.6843470904532296</v>
      </c>
    </row>
    <row r="22" spans="1:7" ht="15" customHeight="1" x14ac:dyDescent="0.25">
      <c r="A22" s="5" t="s">
        <v>15</v>
      </c>
      <c r="B22" s="56">
        <v>13.9633712672677</v>
      </c>
      <c r="C22" s="56">
        <v>15.1388044372371</v>
      </c>
      <c r="D22" s="57">
        <v>8.69483221586243</v>
      </c>
      <c r="E22" s="11">
        <v>19.008587685356499</v>
      </c>
      <c r="F22" s="11">
        <v>20.552832147623299</v>
      </c>
      <c r="G22" s="11">
        <v>8.3584505734638803</v>
      </c>
    </row>
    <row r="23" spans="1:7" ht="15" customHeight="1" x14ac:dyDescent="0.25">
      <c r="A23" s="5" t="s">
        <v>16</v>
      </c>
      <c r="B23" s="57"/>
      <c r="C23" s="57"/>
      <c r="D23" s="57">
        <v>1.7528401472317299E-3</v>
      </c>
      <c r="E23" s="11">
        <v>16.010542284400302</v>
      </c>
      <c r="F23" s="11">
        <v>13.6872726975832</v>
      </c>
      <c r="G23" s="11">
        <v>6.5795540227786304</v>
      </c>
    </row>
    <row r="24" spans="1:7" ht="15" customHeight="1" x14ac:dyDescent="0.25">
      <c r="A24" s="5" t="s">
        <v>17</v>
      </c>
      <c r="B24" s="57">
        <v>15.806233559247399</v>
      </c>
      <c r="C24" s="57">
        <v>16.162972583846699</v>
      </c>
      <c r="D24" s="57">
        <v>16.799867778033899</v>
      </c>
      <c r="E24" s="11">
        <v>15.330061834509999</v>
      </c>
      <c r="F24" s="11">
        <v>15.769681097685501</v>
      </c>
      <c r="G24" s="11">
        <v>7.3236217514376998</v>
      </c>
    </row>
    <row r="25" spans="1:7" ht="15" customHeight="1" x14ac:dyDescent="0.25">
      <c r="A25" s="5" t="s">
        <v>18</v>
      </c>
      <c r="B25" s="57">
        <v>4.0075836074507602E-3</v>
      </c>
      <c r="C25" s="57">
        <v>1.7116294488560099E-2</v>
      </c>
      <c r="D25" s="57">
        <v>3.4120292454479097E-2</v>
      </c>
      <c r="E25" s="11">
        <v>1.9281713955903501E-2</v>
      </c>
      <c r="F25" s="11">
        <v>2.9306322643405401E-2</v>
      </c>
      <c r="G25" s="11">
        <v>1.3691311498021601E-2</v>
      </c>
    </row>
    <row r="26" spans="1:7" ht="15" customHeight="1" x14ac:dyDescent="0.25">
      <c r="A26" s="5" t="s">
        <v>19</v>
      </c>
      <c r="B26" s="57">
        <v>6.0431500686875701</v>
      </c>
      <c r="C26" s="57">
        <v>8.5724932920333892</v>
      </c>
      <c r="D26" s="57">
        <v>6.5502636896183901</v>
      </c>
      <c r="E26" s="11">
        <v>7.4780455554125496</v>
      </c>
      <c r="F26" s="11">
        <v>9.1987479979236006</v>
      </c>
      <c r="G26" s="11">
        <v>3.0314697769731</v>
      </c>
    </row>
    <row r="27" spans="1:7" ht="15" customHeight="1" x14ac:dyDescent="0.25">
      <c r="A27" s="5" t="s">
        <v>20</v>
      </c>
      <c r="B27" s="57">
        <v>15.0972456819662</v>
      </c>
      <c r="C27" s="57">
        <v>16.219512267944101</v>
      </c>
      <c r="D27" s="57">
        <v>15.8539567721333</v>
      </c>
      <c r="E27" s="11">
        <v>13.681076263002</v>
      </c>
      <c r="F27" s="11">
        <v>15.433366548086299</v>
      </c>
      <c r="G27" s="11">
        <v>6.0848241346551504</v>
      </c>
    </row>
    <row r="28" spans="1:7" ht="15" customHeight="1" x14ac:dyDescent="0.25">
      <c r="A28" s="6" t="s">
        <v>21</v>
      </c>
      <c r="B28" s="58">
        <v>15.0960408095474</v>
      </c>
      <c r="C28" s="58">
        <v>17.6384234717754</v>
      </c>
      <c r="D28" s="58">
        <v>22.259277513323301</v>
      </c>
      <c r="E28" s="12">
        <v>17.365640090119399</v>
      </c>
      <c r="F28" s="12">
        <v>20.900526026783101</v>
      </c>
      <c r="G28" s="12">
        <v>5.80845919089563</v>
      </c>
    </row>
    <row r="30" spans="1:7" x14ac:dyDescent="0.25">
      <c r="A30" s="137" t="s">
        <v>72</v>
      </c>
      <c r="B30" s="138">
        <f t="shared" ref="B30:E30" si="0">QUARTILE(B$8:B$28,1)</f>
        <v>13.860793707488199</v>
      </c>
      <c r="C30" s="138">
        <f t="shared" si="0"/>
        <v>16.383852496522948</v>
      </c>
      <c r="D30" s="138">
        <f t="shared" si="0"/>
        <v>16.799867778033899</v>
      </c>
      <c r="E30" s="138">
        <f t="shared" si="0"/>
        <v>16.010542284400302</v>
      </c>
      <c r="F30" s="138">
        <f>QUARTILE(F$8:F$28,1)</f>
        <v>16.934240575365099</v>
      </c>
      <c r="G30" s="138">
        <f>QUARTILE(G$8:G$28,1)</f>
        <v>6.6843470904532296</v>
      </c>
    </row>
    <row r="31" spans="1:7" x14ac:dyDescent="0.25">
      <c r="A31" s="137" t="s">
        <v>73</v>
      </c>
      <c r="B31" s="138">
        <f t="shared" ref="B31:G31" si="1">MEDIAN(B$8:B$28)</f>
        <v>16.327576680603599</v>
      </c>
      <c r="C31" s="138">
        <f t="shared" si="1"/>
        <v>18.784239628588701</v>
      </c>
      <c r="D31" s="138">
        <f t="shared" si="1"/>
        <v>22.259277513323301</v>
      </c>
      <c r="E31" s="138">
        <f t="shared" si="1"/>
        <v>21.4144847911125</v>
      </c>
      <c r="F31" s="138">
        <f t="shared" si="1"/>
        <v>25.356476879320201</v>
      </c>
      <c r="G31" s="138">
        <f t="shared" si="1"/>
        <v>9.2941567223244004</v>
      </c>
    </row>
    <row r="32" spans="1:7" x14ac:dyDescent="0.25">
      <c r="A32" s="137" t="s">
        <v>74</v>
      </c>
      <c r="B32" s="138">
        <f t="shared" ref="B32:G32" si="2">QUARTILE(B$8:B$28,3)</f>
        <v>24.241859946871848</v>
      </c>
      <c r="C32" s="138">
        <f t="shared" si="2"/>
        <v>26.672895487197749</v>
      </c>
      <c r="D32" s="138">
        <f t="shared" si="2"/>
        <v>27.5059092505889</v>
      </c>
      <c r="E32" s="138">
        <f t="shared" si="2"/>
        <v>28.178494846661302</v>
      </c>
      <c r="F32" s="138">
        <f t="shared" si="2"/>
        <v>27.804064821314199</v>
      </c>
      <c r="G32" s="138">
        <f t="shared" si="2"/>
        <v>11.140499240623299</v>
      </c>
    </row>
    <row r="33" spans="1:7" x14ac:dyDescent="0.25">
      <c r="A33" s="137" t="s">
        <v>75</v>
      </c>
      <c r="B33" s="138">
        <f t="shared" ref="B33:G33" si="3">AVERAGE(B$8:B$28)</f>
        <v>17.512160953187362</v>
      </c>
      <c r="C33" s="138">
        <f t="shared" si="3"/>
        <v>20.123199872965209</v>
      </c>
      <c r="D33" s="138">
        <f t="shared" si="3"/>
        <v>19.80723404501386</v>
      </c>
      <c r="E33" s="138">
        <f t="shared" si="3"/>
        <v>20.157718025588267</v>
      </c>
      <c r="F33" s="138">
        <f t="shared" si="3"/>
        <v>22.183955860621495</v>
      </c>
      <c r="G33" s="138">
        <f t="shared" si="3"/>
        <v>8.971397166692558</v>
      </c>
    </row>
    <row r="34" spans="1:7" x14ac:dyDescent="0.25">
      <c r="A34" s="137" t="s">
        <v>76</v>
      </c>
      <c r="B34" s="138">
        <f t="shared" ref="B34:G34" si="4">_xlfn.STDEV.S(B$8:B$28)</f>
        <v>7.9238719885656366</v>
      </c>
      <c r="C34" s="138">
        <f t="shared" si="4"/>
        <v>7.6429275410979116</v>
      </c>
      <c r="D34" s="138">
        <f t="shared" si="4"/>
        <v>9.2871471781125461</v>
      </c>
      <c r="E34" s="138">
        <f t="shared" si="4"/>
        <v>8.5875163885460459</v>
      </c>
      <c r="F34" s="138">
        <f t="shared" si="4"/>
        <v>8.1737003334201468</v>
      </c>
      <c r="G34" s="138">
        <f t="shared" si="4"/>
        <v>3.6234489458720276</v>
      </c>
    </row>
  </sheetData>
  <mergeCells count="2">
    <mergeCell ref="B6:F6"/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5:R34"/>
  <sheetViews>
    <sheetView view="pageBreakPreview" zoomScale="60" zoomScaleNormal="100" workbookViewId="0">
      <selection activeCell="K26" sqref="K26"/>
    </sheetView>
  </sheetViews>
  <sheetFormatPr defaultRowHeight="15" x14ac:dyDescent="0.25"/>
  <cols>
    <col min="1" max="1" width="23.5703125" bestFit="1" customWidth="1"/>
    <col min="2" max="7" width="9" customWidth="1"/>
  </cols>
  <sheetData>
    <row r="5" spans="1:18" ht="47.25" customHeight="1" x14ac:dyDescent="0.25">
      <c r="A5" s="142" t="s">
        <v>58</v>
      </c>
      <c r="B5" s="142"/>
      <c r="C5" s="142"/>
      <c r="D5" s="142"/>
      <c r="E5" s="142"/>
      <c r="F5" s="142"/>
      <c r="G5" s="142"/>
    </row>
    <row r="6" spans="1:18" ht="15" customHeight="1" x14ac:dyDescent="0.25">
      <c r="A6" s="9"/>
      <c r="B6" s="10"/>
    </row>
    <row r="7" spans="1:18" ht="15" customHeight="1" x14ac:dyDescent="0.25">
      <c r="A7" s="18" t="s">
        <v>0</v>
      </c>
      <c r="B7" s="25">
        <v>2015</v>
      </c>
      <c r="C7" s="17">
        <v>2016</v>
      </c>
      <c r="D7" s="22">
        <v>2017</v>
      </c>
      <c r="E7" s="7">
        <v>2018</v>
      </c>
      <c r="F7" s="7">
        <v>2019</v>
      </c>
      <c r="G7" s="7">
        <v>2020</v>
      </c>
    </row>
    <row r="8" spans="1:18" ht="15" customHeight="1" x14ac:dyDescent="0.25">
      <c r="A8" s="15" t="s">
        <v>1</v>
      </c>
      <c r="B8" s="61">
        <v>0.7939534293509295</v>
      </c>
      <c r="C8" s="60">
        <v>0.79660596283312135</v>
      </c>
      <c r="D8" s="62">
        <v>0.81807210273866626</v>
      </c>
      <c r="E8" s="96">
        <v>0.82014606503227372</v>
      </c>
      <c r="F8" s="96">
        <v>0.82294242825099218</v>
      </c>
      <c r="G8" s="96">
        <v>0.81838796716229401</v>
      </c>
      <c r="N8" s="19"/>
      <c r="O8" s="19"/>
      <c r="P8" s="19"/>
      <c r="Q8" s="19"/>
      <c r="R8" s="19"/>
    </row>
    <row r="9" spans="1:18" ht="15" customHeight="1" x14ac:dyDescent="0.25">
      <c r="A9" s="15" t="s">
        <v>2</v>
      </c>
      <c r="B9" s="65">
        <v>0.54491017964071853</v>
      </c>
      <c r="C9" s="64">
        <v>0.47722772277227721</v>
      </c>
      <c r="D9" s="66">
        <v>0.4266304347826087</v>
      </c>
      <c r="E9" s="96">
        <v>0.3392857142857143</v>
      </c>
      <c r="F9" s="96">
        <v>0.34236453201970446</v>
      </c>
      <c r="G9" s="96">
        <v>0.19565217391304349</v>
      </c>
      <c r="N9" s="19"/>
      <c r="O9" s="19"/>
      <c r="P9" s="19"/>
      <c r="Q9" s="19"/>
      <c r="R9" s="19"/>
    </row>
    <row r="10" spans="1:18" ht="15" customHeight="1" x14ac:dyDescent="0.25">
      <c r="A10" s="15" t="s">
        <v>3</v>
      </c>
      <c r="B10" s="65">
        <v>0.40651807748051239</v>
      </c>
      <c r="C10" s="64">
        <v>0.37769207270505573</v>
      </c>
      <c r="D10" s="66">
        <v>0.39217637602388428</v>
      </c>
      <c r="E10" s="96">
        <v>0.42560839713864623</v>
      </c>
      <c r="F10" s="96">
        <v>0.43757451882132514</v>
      </c>
      <c r="G10" s="96">
        <v>0.41626365179515101</v>
      </c>
      <c r="N10" s="19"/>
      <c r="O10" s="19"/>
      <c r="P10" s="19"/>
      <c r="Q10" s="19"/>
      <c r="R10" s="19"/>
    </row>
    <row r="11" spans="1:18" ht="15" customHeight="1" x14ac:dyDescent="0.25">
      <c r="A11" s="15" t="s">
        <v>4</v>
      </c>
      <c r="B11" s="65">
        <v>0.32923368022705773</v>
      </c>
      <c r="C11" s="64">
        <v>0.29458179905312992</v>
      </c>
      <c r="D11" s="66">
        <v>0.26259445843828716</v>
      </c>
      <c r="E11" s="96">
        <v>0.29421308815575986</v>
      </c>
      <c r="F11" s="96">
        <v>0.15764222069910899</v>
      </c>
      <c r="G11" s="96">
        <v>0.11428571428571428</v>
      </c>
      <c r="N11" s="19"/>
      <c r="O11" s="19"/>
      <c r="P11" s="19"/>
      <c r="Q11" s="19"/>
      <c r="R11" s="19"/>
    </row>
    <row r="12" spans="1:18" ht="15" customHeight="1" x14ac:dyDescent="0.25">
      <c r="A12" s="15" t="s">
        <v>5</v>
      </c>
      <c r="B12" s="65">
        <v>0.43519999999999998</v>
      </c>
      <c r="C12" s="64">
        <v>0.3584158415841584</v>
      </c>
      <c r="D12" s="66">
        <v>0.52529182879377434</v>
      </c>
      <c r="E12" s="96">
        <v>0.50574712643678166</v>
      </c>
      <c r="F12" s="96">
        <v>0.94152046783625731</v>
      </c>
      <c r="G12" s="96">
        <v>0.97452229299363058</v>
      </c>
      <c r="N12" s="19"/>
      <c r="O12" s="19"/>
      <c r="P12" s="19"/>
      <c r="Q12" s="19"/>
      <c r="R12" s="19"/>
    </row>
    <row r="13" spans="1:18" ht="15" customHeight="1" x14ac:dyDescent="0.25">
      <c r="A13" s="15" t="s">
        <v>6</v>
      </c>
      <c r="B13" s="65">
        <v>0.97610921501706482</v>
      </c>
      <c r="C13" s="64">
        <v>0.93989547038327526</v>
      </c>
      <c r="D13" s="66">
        <v>0.92930191196087153</v>
      </c>
      <c r="E13" s="96">
        <v>0.90257783729494478</v>
      </c>
      <c r="F13" s="96">
        <v>0.79749899152884229</v>
      </c>
      <c r="G13" s="96">
        <v>0.94133513149022252</v>
      </c>
      <c r="N13" s="19"/>
      <c r="O13" s="19"/>
      <c r="P13" s="19"/>
      <c r="Q13" s="19"/>
      <c r="R13" s="19"/>
    </row>
    <row r="14" spans="1:18" ht="15" customHeight="1" x14ac:dyDescent="0.25">
      <c r="A14" s="15" t="s">
        <v>7</v>
      </c>
      <c r="B14" s="65">
        <v>0.90735766232064474</v>
      </c>
      <c r="C14" s="64">
        <v>0.91042094455852152</v>
      </c>
      <c r="D14" s="66">
        <v>0.59375315879915092</v>
      </c>
      <c r="E14" s="96">
        <v>0.54341307814992024</v>
      </c>
      <c r="F14" s="96">
        <v>0.6271632285753842</v>
      </c>
      <c r="G14" s="96">
        <v>0.62307692307692308</v>
      </c>
      <c r="N14" s="19"/>
      <c r="O14" s="19"/>
      <c r="P14" s="19"/>
      <c r="Q14" s="19"/>
      <c r="R14" s="19"/>
    </row>
    <row r="15" spans="1:18" ht="15" customHeight="1" x14ac:dyDescent="0.25">
      <c r="A15" s="15" t="s">
        <v>8</v>
      </c>
      <c r="B15" s="65">
        <v>0.22350230414746544</v>
      </c>
      <c r="C15" s="64">
        <v>0.29573170731707316</v>
      </c>
      <c r="D15" s="66">
        <v>0.36479591836734693</v>
      </c>
      <c r="E15" s="96">
        <v>0.41299303944315546</v>
      </c>
      <c r="F15" s="96">
        <v>0.83544566798254727</v>
      </c>
      <c r="G15" s="96">
        <v>0.4935064935064935</v>
      </c>
      <c r="N15" s="19"/>
      <c r="O15" s="19"/>
      <c r="P15" s="19"/>
      <c r="Q15" s="19"/>
      <c r="R15" s="19"/>
    </row>
    <row r="16" spans="1:18" ht="15" customHeight="1" x14ac:dyDescent="0.25">
      <c r="A16" s="15" t="s">
        <v>9</v>
      </c>
      <c r="B16" s="65">
        <v>0.88699857255221837</v>
      </c>
      <c r="C16" s="64">
        <v>0.88208703873312255</v>
      </c>
      <c r="D16" s="66">
        <v>0.77343279990374203</v>
      </c>
      <c r="E16" s="96">
        <v>0.86824258864561132</v>
      </c>
      <c r="F16" s="96">
        <v>0.85123942230063088</v>
      </c>
      <c r="G16" s="96">
        <v>0.91829600663585731</v>
      </c>
      <c r="N16" s="19"/>
      <c r="O16" s="19"/>
      <c r="P16" s="19"/>
      <c r="Q16" s="19"/>
      <c r="R16" s="19"/>
    </row>
    <row r="17" spans="1:18" ht="15" customHeight="1" x14ac:dyDescent="0.25">
      <c r="A17" s="15" t="s">
        <v>10</v>
      </c>
      <c r="B17" s="65">
        <v>0.82619586296056879</v>
      </c>
      <c r="C17" s="64">
        <v>0.73503075871496926</v>
      </c>
      <c r="D17" s="66">
        <v>0.61738268129618379</v>
      </c>
      <c r="E17" s="96">
        <v>0.55105880852149514</v>
      </c>
      <c r="F17" s="96">
        <v>0.57719852017785023</v>
      </c>
      <c r="G17" s="96">
        <v>0.49304844138738474</v>
      </c>
      <c r="N17" s="19"/>
      <c r="O17" s="19"/>
      <c r="P17" s="19"/>
      <c r="Q17" s="19"/>
      <c r="R17" s="19"/>
    </row>
    <row r="18" spans="1:18" ht="15" customHeight="1" x14ac:dyDescent="0.25">
      <c r="A18" s="15" t="s">
        <v>11</v>
      </c>
      <c r="B18" s="65">
        <v>0.88648648648648654</v>
      </c>
      <c r="C18" s="64">
        <v>0.89846818538884521</v>
      </c>
      <c r="D18" s="66">
        <v>0.90196445275958836</v>
      </c>
      <c r="E18" s="96">
        <v>0.90259143539790476</v>
      </c>
      <c r="F18" s="96">
        <v>0.90695809103669545</v>
      </c>
      <c r="G18" s="96">
        <v>0.89766517635370091</v>
      </c>
      <c r="N18" s="19"/>
      <c r="O18" s="19"/>
      <c r="P18" s="19"/>
      <c r="Q18" s="19"/>
      <c r="R18" s="19"/>
    </row>
    <row r="19" spans="1:18" x14ac:dyDescent="0.25">
      <c r="A19" s="15" t="s">
        <v>12</v>
      </c>
      <c r="B19" s="65">
        <v>0.98622047244094491</v>
      </c>
      <c r="C19" s="64">
        <v>0.99708879184861721</v>
      </c>
      <c r="D19" s="66">
        <v>0.96337402885682577</v>
      </c>
      <c r="E19" s="96">
        <v>0.9855748833262622</v>
      </c>
      <c r="F19" s="96">
        <v>0.99371069182389937</v>
      </c>
      <c r="G19" s="96">
        <v>0.93187347931873477</v>
      </c>
      <c r="N19" s="19"/>
      <c r="O19" s="19"/>
      <c r="P19" s="19"/>
      <c r="Q19" s="19"/>
      <c r="R19" s="19"/>
    </row>
    <row r="20" spans="1:18" ht="15" customHeight="1" x14ac:dyDescent="0.25">
      <c r="A20" s="15" t="s">
        <v>13</v>
      </c>
      <c r="B20" s="65">
        <v>1</v>
      </c>
      <c r="C20" s="64">
        <v>1</v>
      </c>
      <c r="D20" s="66">
        <v>1</v>
      </c>
      <c r="E20" s="96">
        <v>1</v>
      </c>
      <c r="F20" s="96">
        <v>0.99498347088332528</v>
      </c>
      <c r="G20" s="96">
        <v>1</v>
      </c>
      <c r="N20" s="19"/>
      <c r="O20" s="19"/>
      <c r="P20" s="19"/>
      <c r="Q20" s="19"/>
      <c r="R20" s="19"/>
    </row>
    <row r="21" spans="1:18" ht="15" customHeight="1" x14ac:dyDescent="0.25">
      <c r="A21" s="15" t="s">
        <v>14</v>
      </c>
      <c r="B21" s="65">
        <v>0.83277824035525949</v>
      </c>
      <c r="C21" s="64">
        <v>0.82954380883417811</v>
      </c>
      <c r="D21" s="66">
        <v>0.80558789289871946</v>
      </c>
      <c r="E21" s="96">
        <v>0.78332869468410804</v>
      </c>
      <c r="F21" s="96">
        <v>0.8</v>
      </c>
      <c r="G21" s="96">
        <v>0.80940456316082354</v>
      </c>
      <c r="N21" s="19"/>
      <c r="O21" s="19"/>
      <c r="P21" s="19"/>
      <c r="Q21" s="19"/>
      <c r="R21" s="19"/>
    </row>
    <row r="22" spans="1:18" ht="15" customHeight="1" x14ac:dyDescent="0.25">
      <c r="A22" s="15" t="s">
        <v>15</v>
      </c>
      <c r="B22" s="65">
        <v>1</v>
      </c>
      <c r="C22" s="64">
        <v>1</v>
      </c>
      <c r="D22" s="66">
        <v>1</v>
      </c>
      <c r="E22" s="96">
        <v>1</v>
      </c>
      <c r="F22" s="96">
        <v>0.82590163934426231</v>
      </c>
      <c r="G22" s="96">
        <v>0.83935151068533531</v>
      </c>
      <c r="N22" s="19"/>
      <c r="O22" s="19"/>
      <c r="P22" s="19"/>
      <c r="Q22" s="19"/>
      <c r="R22" s="19"/>
    </row>
    <row r="23" spans="1:18" ht="15" customHeight="1" x14ac:dyDescent="0.25">
      <c r="A23" s="15" t="s">
        <v>16</v>
      </c>
      <c r="B23" s="65">
        <v>0.92103205629397966</v>
      </c>
      <c r="C23" s="64">
        <v>0.98821681068342493</v>
      </c>
      <c r="D23" s="66">
        <v>0.98532972511038308</v>
      </c>
      <c r="E23" s="96">
        <v>0.85129348795718107</v>
      </c>
      <c r="F23" s="96">
        <v>0.82478672836591427</v>
      </c>
      <c r="G23" s="96">
        <v>0.79057418851622963</v>
      </c>
      <c r="N23" s="19"/>
      <c r="O23" s="19"/>
      <c r="P23" s="19"/>
      <c r="Q23" s="19"/>
      <c r="R23" s="19"/>
    </row>
    <row r="24" spans="1:18" ht="15" customHeight="1" x14ac:dyDescent="0.25">
      <c r="A24" s="15" t="s">
        <v>17</v>
      </c>
      <c r="B24" s="65">
        <v>0.95591750022129773</v>
      </c>
      <c r="C24" s="64">
        <v>0.96067683508102952</v>
      </c>
      <c r="D24" s="66">
        <v>0.93539607506087952</v>
      </c>
      <c r="E24" s="96">
        <v>0.89730318714246804</v>
      </c>
      <c r="F24" s="96">
        <v>0.84233690636757297</v>
      </c>
      <c r="G24" s="96">
        <v>0.83188108662224503</v>
      </c>
      <c r="N24" s="19"/>
      <c r="O24" s="19"/>
      <c r="P24" s="19"/>
      <c r="Q24" s="19"/>
      <c r="R24" s="19"/>
    </row>
    <row r="25" spans="1:18" ht="15" customHeight="1" x14ac:dyDescent="0.25">
      <c r="A25" s="15" t="s">
        <v>18</v>
      </c>
      <c r="B25" s="65">
        <v>0.64947965941343422</v>
      </c>
      <c r="C25" s="64">
        <v>0.641859400045798</v>
      </c>
      <c r="D25" s="66">
        <v>1</v>
      </c>
      <c r="E25" s="96">
        <v>0.97672064777327938</v>
      </c>
      <c r="F25" s="96">
        <v>0.93754525706010139</v>
      </c>
      <c r="G25" s="96">
        <v>0.92711111111111111</v>
      </c>
      <c r="N25" s="19"/>
      <c r="O25" s="19"/>
      <c r="P25" s="19"/>
      <c r="Q25" s="19"/>
      <c r="R25" s="19"/>
    </row>
    <row r="26" spans="1:18" ht="15" customHeight="1" x14ac:dyDescent="0.25">
      <c r="A26" s="15" t="s">
        <v>19</v>
      </c>
      <c r="B26" s="65">
        <v>0.61680672268907566</v>
      </c>
      <c r="C26" s="64">
        <v>0.85507246376811596</v>
      </c>
      <c r="D26" s="66">
        <v>0.76128385155466394</v>
      </c>
      <c r="E26" s="96">
        <v>0.94150185648253393</v>
      </c>
      <c r="F26" s="96">
        <v>0.8444157520981278</v>
      </c>
      <c r="G26" s="96">
        <v>0.89592760180995479</v>
      </c>
      <c r="N26" s="19"/>
      <c r="O26" s="19"/>
      <c r="P26" s="19"/>
      <c r="Q26" s="19"/>
      <c r="R26" s="19"/>
    </row>
    <row r="27" spans="1:18" ht="15" customHeight="1" x14ac:dyDescent="0.25">
      <c r="A27" s="15" t="s">
        <v>20</v>
      </c>
      <c r="B27" s="65">
        <v>0.71750497091096543</v>
      </c>
      <c r="C27" s="64">
        <v>0.64130313511101189</v>
      </c>
      <c r="D27" s="66">
        <v>0.6171702284450995</v>
      </c>
      <c r="E27" s="96">
        <v>0.74208030669895075</v>
      </c>
      <c r="F27" s="96">
        <v>0.74745315626705477</v>
      </c>
      <c r="G27" s="96">
        <v>0.72471930525780315</v>
      </c>
      <c r="N27" s="19"/>
      <c r="O27" s="19"/>
      <c r="P27" s="19"/>
      <c r="Q27" s="19"/>
      <c r="R27" s="19"/>
    </row>
    <row r="28" spans="1:18" ht="15" customHeight="1" x14ac:dyDescent="0.25">
      <c r="A28" s="16" t="s">
        <v>21</v>
      </c>
      <c r="B28" s="70">
        <v>0.5515858549033904</v>
      </c>
      <c r="C28" s="59" t="s">
        <v>22</v>
      </c>
      <c r="D28" s="69" t="s">
        <v>22</v>
      </c>
      <c r="E28" s="69" t="s">
        <v>22</v>
      </c>
      <c r="F28" s="69">
        <v>0.71945543908485932</v>
      </c>
      <c r="G28" s="69">
        <v>0.83059152957647886</v>
      </c>
      <c r="N28" s="19"/>
      <c r="O28" s="19"/>
      <c r="P28" s="19"/>
      <c r="Q28" s="19"/>
      <c r="R28" s="19"/>
    </row>
    <row r="30" spans="1:18" x14ac:dyDescent="0.25">
      <c r="A30" s="137" t="s">
        <v>72</v>
      </c>
      <c r="B30" s="138">
        <f t="shared" ref="B30:E30" si="0">QUARTILE(B$8:B$28,1)</f>
        <v>0.5515858549033904</v>
      </c>
      <c r="C30" s="138">
        <f t="shared" si="0"/>
        <v>0.60028428202632822</v>
      </c>
      <c r="D30" s="138">
        <f t="shared" si="0"/>
        <v>0.5766378262978068</v>
      </c>
      <c r="E30" s="138">
        <f t="shared" si="0"/>
        <v>0.53399659022163559</v>
      </c>
      <c r="F30" s="138">
        <f>QUARTILE(F$8:F$28,1)</f>
        <v>0.71945543908485932</v>
      </c>
      <c r="G30" s="138">
        <f>QUARTILE(G$8:G$28,1)</f>
        <v>0.62307692307692308</v>
      </c>
    </row>
    <row r="31" spans="1:18" x14ac:dyDescent="0.25">
      <c r="A31" s="137" t="s">
        <v>73</v>
      </c>
      <c r="B31" s="138">
        <f t="shared" ref="B31:G31" si="1">MEDIAN(B$8:B$28)</f>
        <v>0.82619586296056879</v>
      </c>
      <c r="C31" s="138">
        <f t="shared" si="1"/>
        <v>0.84230813630114709</v>
      </c>
      <c r="D31" s="138">
        <f t="shared" si="1"/>
        <v>0.78951034640123074</v>
      </c>
      <c r="E31" s="138">
        <f t="shared" si="1"/>
        <v>0.8357197764947274</v>
      </c>
      <c r="F31" s="138">
        <f t="shared" si="1"/>
        <v>0.82478672836591427</v>
      </c>
      <c r="G31" s="138">
        <f t="shared" si="1"/>
        <v>0.83059152957647886</v>
      </c>
    </row>
    <row r="32" spans="1:18" x14ac:dyDescent="0.25">
      <c r="A32" s="137" t="s">
        <v>74</v>
      </c>
      <c r="B32" s="138">
        <f t="shared" ref="B32:G32" si="2">QUARTILE(B$8:B$28,3)</f>
        <v>0.92103205629397966</v>
      </c>
      <c r="C32" s="138">
        <f t="shared" si="2"/>
        <v>0.94509081155771379</v>
      </c>
      <c r="D32" s="138">
        <f t="shared" si="2"/>
        <v>0.94239056350986605</v>
      </c>
      <c r="E32" s="138">
        <f t="shared" si="2"/>
        <v>0.912319040669062</v>
      </c>
      <c r="F32" s="138">
        <f t="shared" si="2"/>
        <v>0.85123942230063088</v>
      </c>
      <c r="G32" s="138">
        <f t="shared" si="2"/>
        <v>0.91829600663585731</v>
      </c>
    </row>
    <row r="33" spans="1:7" x14ac:dyDescent="0.25">
      <c r="A33" s="137" t="s">
        <v>75</v>
      </c>
      <c r="B33" s="138">
        <f t="shared" ref="B33:G33" si="3">AVERAGE(B$8:B$28)</f>
        <v>0.73560909273390551</v>
      </c>
      <c r="C33" s="138">
        <f t="shared" si="3"/>
        <v>0.74399593747078629</v>
      </c>
      <c r="D33" s="138">
        <f t="shared" si="3"/>
        <v>0.7336768962895337</v>
      </c>
      <c r="E33" s="138">
        <f t="shared" si="3"/>
        <v>0.7371840121283495</v>
      </c>
      <c r="F33" s="138">
        <f t="shared" si="3"/>
        <v>0.75372081573925975</v>
      </c>
      <c r="G33" s="138">
        <f t="shared" si="3"/>
        <v>0.73654639755519669</v>
      </c>
    </row>
    <row r="34" spans="1:7" x14ac:dyDescent="0.25">
      <c r="A34" s="137" t="s">
        <v>76</v>
      </c>
      <c r="B34" s="138">
        <f t="shared" ref="B34:G34" si="4">_xlfn.STDEV.S(B$8:B$28)</f>
        <v>0.240586021493051</v>
      </c>
      <c r="C34" s="138">
        <f t="shared" si="4"/>
        <v>0.25247650676869443</v>
      </c>
      <c r="D34" s="138">
        <f t="shared" si="4"/>
        <v>0.24168094562486292</v>
      </c>
      <c r="E34" s="138">
        <f t="shared" si="4"/>
        <v>0.24072593621330343</v>
      </c>
      <c r="F34" s="138">
        <f t="shared" si="4"/>
        <v>0.21593803347206297</v>
      </c>
      <c r="G34" s="138">
        <f t="shared" si="4"/>
        <v>0.25337710307707639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5">
    <tabColor rgb="FF00B050"/>
    <pageSetUpPr fitToPage="1"/>
  </sheetPr>
  <dimension ref="A4:W31"/>
  <sheetViews>
    <sheetView view="pageBreakPreview" zoomScale="60" zoomScaleNormal="100" workbookViewId="0">
      <selection activeCell="L37" sqref="L37"/>
    </sheetView>
  </sheetViews>
  <sheetFormatPr defaultRowHeight="15" x14ac:dyDescent="0.25"/>
  <cols>
    <col min="1" max="1" width="23.5703125" bestFit="1" customWidth="1"/>
    <col min="2" max="7" width="9" customWidth="1"/>
  </cols>
  <sheetData>
    <row r="4" spans="1:23" x14ac:dyDescent="0.25">
      <c r="O4" s="134"/>
      <c r="P4" s="134"/>
      <c r="Q4" s="134"/>
      <c r="R4" s="134"/>
      <c r="S4" s="134"/>
      <c r="T4" s="134"/>
      <c r="U4" s="134"/>
      <c r="V4" s="134"/>
      <c r="W4" s="134"/>
    </row>
    <row r="5" spans="1:23" ht="33" customHeight="1" x14ac:dyDescent="0.25">
      <c r="A5" s="142" t="s">
        <v>57</v>
      </c>
      <c r="B5" s="142"/>
      <c r="C5" s="142"/>
      <c r="D5" s="142"/>
      <c r="E5" s="142"/>
      <c r="F5" s="142"/>
      <c r="G5" s="142"/>
      <c r="O5" s="134"/>
      <c r="P5" s="134"/>
      <c r="Q5" s="134"/>
      <c r="R5" s="134"/>
      <c r="S5" s="134"/>
      <c r="T5" s="134"/>
      <c r="U5" s="134"/>
      <c r="V5" s="134"/>
      <c r="W5" s="134"/>
    </row>
    <row r="6" spans="1:23" ht="15" customHeight="1" x14ac:dyDescent="0.25">
      <c r="A6" s="9"/>
      <c r="B6" s="10"/>
      <c r="C6" s="10"/>
      <c r="D6" s="10"/>
      <c r="I6" s="134"/>
      <c r="J6" s="134"/>
      <c r="K6" s="134"/>
      <c r="L6" s="134"/>
      <c r="M6" s="134"/>
      <c r="N6" s="134"/>
      <c r="O6" s="134"/>
      <c r="P6" s="134"/>
    </row>
    <row r="7" spans="1:23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I7" s="134"/>
      <c r="J7" s="134"/>
      <c r="K7" s="134"/>
      <c r="L7" s="134"/>
      <c r="M7" s="134"/>
      <c r="N7" s="134"/>
      <c r="O7" s="134"/>
      <c r="P7" s="134"/>
    </row>
    <row r="8" spans="1:23" ht="15" customHeight="1" x14ac:dyDescent="0.25">
      <c r="A8" s="5" t="s">
        <v>1</v>
      </c>
      <c r="B8" s="20">
        <v>0.6712706605094344</v>
      </c>
      <c r="C8" s="20">
        <v>0.68143513251590615</v>
      </c>
      <c r="D8" s="23">
        <v>0.773442531149377</v>
      </c>
      <c r="E8" s="23">
        <v>0.81610000000000005</v>
      </c>
      <c r="F8" s="23">
        <v>0.80174276554577939</v>
      </c>
      <c r="G8" s="122">
        <v>0.86140972911643743</v>
      </c>
    </row>
    <row r="9" spans="1:23" ht="15" customHeight="1" x14ac:dyDescent="0.25">
      <c r="A9" s="5" t="s">
        <v>2</v>
      </c>
      <c r="B9" s="63" t="s">
        <v>22</v>
      </c>
      <c r="C9" s="63" t="s">
        <v>22</v>
      </c>
      <c r="D9" s="64" t="s">
        <v>22</v>
      </c>
      <c r="E9" s="64" t="s">
        <v>22</v>
      </c>
      <c r="F9" s="64">
        <v>0.90978398983481579</v>
      </c>
      <c r="G9" s="123">
        <v>0.87230514096185741</v>
      </c>
    </row>
    <row r="10" spans="1:23" ht="15" customHeight="1" x14ac:dyDescent="0.25">
      <c r="A10" s="5" t="s">
        <v>3</v>
      </c>
      <c r="B10" s="21">
        <v>0.87764504591789405</v>
      </c>
      <c r="C10" s="21">
        <v>0.84612839511124038</v>
      </c>
      <c r="D10" s="24">
        <v>0.85280990372523557</v>
      </c>
      <c r="E10" s="24">
        <v>0.82499999999999996</v>
      </c>
      <c r="F10" s="24">
        <v>0.81968975392878296</v>
      </c>
      <c r="G10" s="123">
        <v>0.94472364459022617</v>
      </c>
    </row>
    <row r="11" spans="1:23" ht="15" customHeight="1" x14ac:dyDescent="0.25">
      <c r="A11" s="5" t="s">
        <v>4</v>
      </c>
      <c r="B11" s="67" t="s">
        <v>22</v>
      </c>
      <c r="C11" s="67" t="s">
        <v>22</v>
      </c>
      <c r="D11" s="68" t="s">
        <v>22</v>
      </c>
      <c r="E11" s="68" t="s">
        <v>22</v>
      </c>
      <c r="F11" s="68" t="s">
        <v>22</v>
      </c>
      <c r="G11" s="68" t="s">
        <v>22</v>
      </c>
    </row>
    <row r="12" spans="1:23" ht="15" customHeight="1" x14ac:dyDescent="0.25">
      <c r="A12" s="5" t="s">
        <v>5</v>
      </c>
      <c r="B12" s="21">
        <v>0.90190735694822888</v>
      </c>
      <c r="C12" s="21">
        <v>0.9027027027027027</v>
      </c>
      <c r="D12" s="24">
        <v>0.38953488372093026</v>
      </c>
      <c r="E12" s="24">
        <v>0.16059999999999999</v>
      </c>
      <c r="F12" s="24">
        <v>0.25925925925925924</v>
      </c>
      <c r="G12" s="123">
        <v>0.27419354838709675</v>
      </c>
    </row>
    <row r="13" spans="1:23" ht="15" customHeight="1" x14ac:dyDescent="0.25">
      <c r="A13" s="5" t="s">
        <v>6</v>
      </c>
      <c r="B13" s="21">
        <v>0.91077957088518779</v>
      </c>
      <c r="C13" s="21">
        <v>0.93883048505308819</v>
      </c>
      <c r="D13" s="24">
        <v>0.96882637809941763</v>
      </c>
      <c r="E13" s="24">
        <v>0.96409999999999996</v>
      </c>
      <c r="F13" s="24">
        <v>0.96083486704321885</v>
      </c>
      <c r="G13" s="123">
        <v>0.95970343862721397</v>
      </c>
    </row>
    <row r="14" spans="1:23" ht="15" customHeight="1" x14ac:dyDescent="0.25">
      <c r="A14" s="5" t="s">
        <v>7</v>
      </c>
      <c r="B14" s="63" t="s">
        <v>22</v>
      </c>
      <c r="C14" s="63" t="s">
        <v>22</v>
      </c>
      <c r="D14" s="64" t="s">
        <v>22</v>
      </c>
      <c r="E14" s="64" t="s">
        <v>22</v>
      </c>
      <c r="F14" s="64" t="s">
        <v>22</v>
      </c>
      <c r="G14" s="64" t="s">
        <v>22</v>
      </c>
    </row>
    <row r="15" spans="1:23" ht="15" customHeight="1" x14ac:dyDescent="0.25">
      <c r="A15" s="5" t="s">
        <v>8</v>
      </c>
      <c r="B15" s="21">
        <v>0.90667262769643453</v>
      </c>
      <c r="C15" s="21">
        <v>0.88416529530078625</v>
      </c>
      <c r="D15" s="24">
        <v>0.91510980006555231</v>
      </c>
      <c r="E15" s="24">
        <v>0.93020000000000003</v>
      </c>
      <c r="F15" s="24">
        <v>0.813369223867205</v>
      </c>
      <c r="G15" s="123">
        <v>0.83454886434673892</v>
      </c>
    </row>
    <row r="16" spans="1:23" ht="15" customHeight="1" x14ac:dyDescent="0.25">
      <c r="A16" s="5" t="s">
        <v>9</v>
      </c>
      <c r="B16" s="21">
        <v>0.7015301487045924</v>
      </c>
      <c r="C16" s="21">
        <v>0.78733494731986631</v>
      </c>
      <c r="D16" s="24">
        <v>0.80581349648807443</v>
      </c>
      <c r="E16" s="24">
        <v>0.80120000000000002</v>
      </c>
      <c r="F16" s="24">
        <v>0.78421454278013836</v>
      </c>
      <c r="G16" s="123">
        <v>0.79015025345601153</v>
      </c>
    </row>
    <row r="17" spans="1:10" ht="15" customHeight="1" x14ac:dyDescent="0.25">
      <c r="A17" s="5" t="s">
        <v>10</v>
      </c>
      <c r="B17" s="21">
        <v>0.82066662606824592</v>
      </c>
      <c r="C17" s="21">
        <v>0.8442626148354756</v>
      </c>
      <c r="D17" s="24">
        <v>0.70634974328905731</v>
      </c>
      <c r="E17" s="24">
        <v>0.71650000000000003</v>
      </c>
      <c r="F17" s="24">
        <v>0.6755421109380616</v>
      </c>
      <c r="G17" s="123">
        <v>0.80437732203365753</v>
      </c>
    </row>
    <row r="18" spans="1:10" ht="15" customHeight="1" x14ac:dyDescent="0.25">
      <c r="A18" s="5" t="s">
        <v>11</v>
      </c>
      <c r="B18" s="26">
        <v>0.99851156916692974</v>
      </c>
      <c r="C18" s="26">
        <v>0.99797361729179912</v>
      </c>
      <c r="D18" s="27">
        <v>0.99872829542675468</v>
      </c>
      <c r="E18" s="27">
        <v>0.94540000000000002</v>
      </c>
      <c r="F18" s="27">
        <v>0.97933657299809851</v>
      </c>
      <c r="G18" s="123">
        <v>0.9171159264025599</v>
      </c>
    </row>
    <row r="19" spans="1:10" x14ac:dyDescent="0.25">
      <c r="A19" s="5" t="s">
        <v>12</v>
      </c>
      <c r="B19" s="21">
        <v>0.96695226438188497</v>
      </c>
      <c r="C19" s="21">
        <v>0.95352163031819803</v>
      </c>
      <c r="D19" s="24">
        <v>0.95544041450777206</v>
      </c>
      <c r="E19" s="24">
        <v>0.95030000000000003</v>
      </c>
      <c r="F19" s="24">
        <v>0.91595766756588504</v>
      </c>
      <c r="G19" s="123">
        <v>0.82782777081672176</v>
      </c>
    </row>
    <row r="20" spans="1:10" ht="15" customHeight="1" x14ac:dyDescent="0.25">
      <c r="A20" s="5" t="s">
        <v>13</v>
      </c>
      <c r="B20" s="63" t="s">
        <v>22</v>
      </c>
      <c r="C20" s="63" t="s">
        <v>22</v>
      </c>
      <c r="D20" s="64" t="s">
        <v>22</v>
      </c>
      <c r="E20" s="64" t="s">
        <v>22</v>
      </c>
      <c r="F20" s="64">
        <v>0.89021891512994711</v>
      </c>
      <c r="G20" s="123">
        <v>0.9392847746453219</v>
      </c>
    </row>
    <row r="21" spans="1:10" ht="15" customHeight="1" x14ac:dyDescent="0.25">
      <c r="A21" s="5" t="s">
        <v>14</v>
      </c>
      <c r="B21" s="26">
        <v>0.98613978177528749</v>
      </c>
      <c r="C21" s="26">
        <v>0.98702485380116955</v>
      </c>
      <c r="D21" s="27">
        <v>0.9023379016468962</v>
      </c>
      <c r="E21" s="27">
        <v>0.8589</v>
      </c>
      <c r="F21" s="27">
        <v>0.88458924062924837</v>
      </c>
      <c r="G21" s="123">
        <v>0.89189322544037108</v>
      </c>
    </row>
    <row r="22" spans="1:10" ht="15" customHeight="1" x14ac:dyDescent="0.25">
      <c r="A22" s="5" t="s">
        <v>15</v>
      </c>
      <c r="B22" s="63" t="s">
        <v>22</v>
      </c>
      <c r="C22" s="63" t="s">
        <v>22</v>
      </c>
      <c r="D22" s="64" t="s">
        <v>22</v>
      </c>
      <c r="E22" s="64" t="s">
        <v>22</v>
      </c>
      <c r="F22" s="64">
        <v>0.99913644214162345</v>
      </c>
      <c r="G22" s="123">
        <v>0.99786780383795304</v>
      </c>
    </row>
    <row r="23" spans="1:10" ht="15" customHeight="1" x14ac:dyDescent="0.25">
      <c r="A23" s="5" t="s">
        <v>16</v>
      </c>
      <c r="B23" s="21">
        <v>1</v>
      </c>
      <c r="C23" s="21">
        <v>1</v>
      </c>
      <c r="D23" s="24">
        <v>0.99728997289972898</v>
      </c>
      <c r="E23" s="24">
        <v>0.74809999999999999</v>
      </c>
      <c r="F23" s="24">
        <v>0.84343681251527747</v>
      </c>
      <c r="G23" s="123">
        <v>0.93768482862795988</v>
      </c>
      <c r="J23" s="134"/>
    </row>
    <row r="24" spans="1:10" ht="15" customHeight="1" x14ac:dyDescent="0.25">
      <c r="A24" s="5" t="s">
        <v>17</v>
      </c>
      <c r="B24" s="21">
        <v>0.73095493562231761</v>
      </c>
      <c r="C24" s="21">
        <v>0.80750453340772776</v>
      </c>
      <c r="D24" s="24">
        <v>0.89211334926596109</v>
      </c>
      <c r="E24" s="24">
        <v>0.86019999999999996</v>
      </c>
      <c r="F24" s="24">
        <v>0.86517535873759055</v>
      </c>
      <c r="G24" s="123">
        <v>0.88334817453250225</v>
      </c>
    </row>
    <row r="25" spans="1:10" ht="15" customHeight="1" x14ac:dyDescent="0.25">
      <c r="A25" s="5" t="s">
        <v>18</v>
      </c>
      <c r="B25" s="21">
        <v>0.98953377735490011</v>
      </c>
      <c r="C25" s="21">
        <v>0.98974358974358978</v>
      </c>
      <c r="D25" s="24">
        <v>1</v>
      </c>
      <c r="E25" s="64" t="s">
        <v>22</v>
      </c>
      <c r="F25" s="64" t="s">
        <v>22</v>
      </c>
      <c r="G25" s="123">
        <v>0.925414364640884</v>
      </c>
    </row>
    <row r="26" spans="1:10" ht="15" customHeight="1" x14ac:dyDescent="0.25">
      <c r="A26" s="5" t="s">
        <v>19</v>
      </c>
      <c r="B26" s="63" t="s">
        <v>22</v>
      </c>
      <c r="C26" s="21">
        <v>1</v>
      </c>
      <c r="D26" s="64" t="s">
        <v>22</v>
      </c>
      <c r="E26" s="95">
        <v>0.98440000000000005</v>
      </c>
      <c r="F26" s="95">
        <v>0.99574829931972786</v>
      </c>
      <c r="G26" s="123">
        <v>0.96321922796795334</v>
      </c>
    </row>
    <row r="27" spans="1:10" ht="15" customHeight="1" x14ac:dyDescent="0.25">
      <c r="A27" s="5" t="s">
        <v>20</v>
      </c>
      <c r="B27" s="21">
        <v>0.84758689295511414</v>
      </c>
      <c r="C27" s="21">
        <v>0.83272993375442916</v>
      </c>
      <c r="D27" s="24">
        <v>0.83341600529100535</v>
      </c>
      <c r="E27" s="24">
        <v>0.82289999999999996</v>
      </c>
      <c r="F27" s="24">
        <v>0.80185018285824949</v>
      </c>
      <c r="G27" s="123">
        <v>0.86270573725173305</v>
      </c>
    </row>
    <row r="28" spans="1:10" ht="15" customHeight="1" x14ac:dyDescent="0.25">
      <c r="A28" s="6" t="s">
        <v>21</v>
      </c>
      <c r="B28" s="59" t="s">
        <v>22</v>
      </c>
      <c r="C28" s="59" t="s">
        <v>22</v>
      </c>
      <c r="D28" s="69" t="s">
        <v>22</v>
      </c>
      <c r="E28" s="69" t="s">
        <v>22</v>
      </c>
      <c r="F28" s="69">
        <v>0.71091445427728617</v>
      </c>
      <c r="G28" s="124">
        <v>0.88824368378158114</v>
      </c>
    </row>
    <row r="30" spans="1:10" x14ac:dyDescent="0.25">
      <c r="A30" s="135" t="s">
        <v>77</v>
      </c>
      <c r="B30" s="135"/>
      <c r="C30" s="135"/>
      <c r="D30" s="135"/>
      <c r="E30" s="135"/>
      <c r="F30" s="135"/>
      <c r="G30" s="135"/>
      <c r="H30" s="135"/>
    </row>
    <row r="31" spans="1:10" x14ac:dyDescent="0.25">
      <c r="A31" s="76" t="s">
        <v>26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6">
    <tabColor rgb="FF00B050"/>
    <pageSetUpPr fitToPage="1"/>
  </sheetPr>
  <dimension ref="A5:G34"/>
  <sheetViews>
    <sheetView view="pageBreakPreview" zoomScale="60" zoomScaleNormal="100" workbookViewId="0">
      <selection activeCell="M52" sqref="M52"/>
    </sheetView>
  </sheetViews>
  <sheetFormatPr defaultRowHeight="15" x14ac:dyDescent="0.25"/>
  <cols>
    <col min="1" max="1" width="23.5703125" bestFit="1" customWidth="1"/>
    <col min="2" max="7" width="9" customWidth="1"/>
  </cols>
  <sheetData>
    <row r="5" spans="1:7" ht="31.5" customHeight="1" x14ac:dyDescent="0.25">
      <c r="A5" s="142" t="s">
        <v>56</v>
      </c>
      <c r="B5" s="142"/>
      <c r="C5" s="142"/>
      <c r="D5" s="142"/>
      <c r="E5" s="142"/>
      <c r="F5" s="142"/>
      <c r="G5" s="142"/>
    </row>
    <row r="6" spans="1:7" ht="15" customHeight="1" x14ac:dyDescent="0.25">
      <c r="A6" s="9"/>
      <c r="B6" s="10"/>
      <c r="C6" s="10"/>
      <c r="D6" s="10"/>
    </row>
    <row r="7" spans="1:7" ht="15" customHeight="1" x14ac:dyDescent="0.25">
      <c r="A7" s="8" t="s">
        <v>0</v>
      </c>
      <c r="B7" s="7">
        <v>2015</v>
      </c>
      <c r="C7" s="7">
        <v>2016</v>
      </c>
      <c r="D7" s="7">
        <v>2017</v>
      </c>
      <c r="E7" s="7">
        <v>2018</v>
      </c>
      <c r="F7" s="7">
        <v>2019</v>
      </c>
      <c r="G7" s="7">
        <v>2020</v>
      </c>
    </row>
    <row r="8" spans="1:7" ht="15" customHeight="1" x14ac:dyDescent="0.25">
      <c r="A8" s="5" t="s">
        <v>1</v>
      </c>
      <c r="B8" s="55">
        <v>10.065457149979872</v>
      </c>
      <c r="C8" s="55">
        <v>9.1565577853734776</v>
      </c>
      <c r="D8" s="11">
        <v>8.9222827593963014</v>
      </c>
      <c r="E8" s="11">
        <v>9.2788788045335036</v>
      </c>
      <c r="F8" s="11">
        <v>9.5044330119828135</v>
      </c>
      <c r="G8" s="11">
        <v>7.8891229553047317</v>
      </c>
    </row>
    <row r="9" spans="1:7" ht="15" customHeight="1" x14ac:dyDescent="0.25">
      <c r="A9" s="5" t="s">
        <v>2</v>
      </c>
      <c r="B9" s="56">
        <v>8.5992766839701318</v>
      </c>
      <c r="C9" s="56">
        <v>8.7690471141688064</v>
      </c>
      <c r="D9" s="11">
        <v>9.2745994341243509</v>
      </c>
      <c r="E9" s="11">
        <v>9.6650053089491443</v>
      </c>
      <c r="F9" s="11">
        <v>9.7920042016138016</v>
      </c>
      <c r="G9" s="11">
        <v>6.8094358334533007</v>
      </c>
    </row>
    <row r="10" spans="1:7" ht="15" customHeight="1" x14ac:dyDescent="0.25">
      <c r="A10" s="5" t="s">
        <v>3</v>
      </c>
      <c r="B10" s="57">
        <v>9.7533993860605452</v>
      </c>
      <c r="C10" s="57">
        <v>8.7083575922462337</v>
      </c>
      <c r="D10" s="11">
        <v>8.8975177175425575</v>
      </c>
      <c r="E10" s="11">
        <v>9.1385840220528411</v>
      </c>
      <c r="F10" s="11">
        <v>8.4261032223409913</v>
      </c>
      <c r="G10" s="11">
        <v>7.1178867091055267</v>
      </c>
    </row>
    <row r="11" spans="1:7" ht="15" customHeight="1" x14ac:dyDescent="0.25">
      <c r="A11" s="5" t="s">
        <v>4</v>
      </c>
      <c r="B11" s="57">
        <v>7.7209605066747926</v>
      </c>
      <c r="C11" s="57">
        <v>7.4797702398390449</v>
      </c>
      <c r="D11" s="11">
        <v>7.8453656229017881</v>
      </c>
      <c r="E11" s="11">
        <v>8.3184898152534341</v>
      </c>
      <c r="F11" s="11">
        <v>8.3152559029176665</v>
      </c>
      <c r="G11" s="11">
        <v>4.9621172865929211</v>
      </c>
    </row>
    <row r="12" spans="1:7" ht="15" customHeight="1" x14ac:dyDescent="0.25">
      <c r="A12" s="5" t="s">
        <v>5</v>
      </c>
      <c r="B12" s="57">
        <v>9.1408257290441668</v>
      </c>
      <c r="C12" s="57">
        <v>8.3997841043582309</v>
      </c>
      <c r="D12" s="11">
        <v>9.089204684703418</v>
      </c>
      <c r="E12" s="11">
        <v>9.1314840951438967</v>
      </c>
      <c r="F12" s="11">
        <v>10.091288454217166</v>
      </c>
      <c r="G12" s="11">
        <v>8.7905321538249996</v>
      </c>
    </row>
    <row r="13" spans="1:7" ht="15" customHeight="1" x14ac:dyDescent="0.25">
      <c r="A13" s="5" t="s">
        <v>6</v>
      </c>
      <c r="B13" s="57">
        <v>8.585019145238368</v>
      </c>
      <c r="C13" s="57">
        <v>7.7706661664418162</v>
      </c>
      <c r="D13" s="11">
        <v>8.1566778311447568</v>
      </c>
      <c r="E13" s="11">
        <v>8.4516634634968089</v>
      </c>
      <c r="F13" s="11">
        <v>8.7358784015993951</v>
      </c>
      <c r="G13" s="11">
        <v>6.544512313970535</v>
      </c>
    </row>
    <row r="14" spans="1:7" ht="15" customHeight="1" x14ac:dyDescent="0.25">
      <c r="A14" s="5" t="s">
        <v>7</v>
      </c>
      <c r="B14" s="57">
        <v>8.9827042461955706</v>
      </c>
      <c r="C14" s="57">
        <v>8.1039421299063719</v>
      </c>
      <c r="D14" s="11">
        <v>7.9598028364228757</v>
      </c>
      <c r="E14" s="11">
        <v>8.2828188012221755</v>
      </c>
      <c r="F14" s="11">
        <v>8.306667928440941</v>
      </c>
      <c r="G14" s="11">
        <v>7.2205177182196225</v>
      </c>
    </row>
    <row r="15" spans="1:7" ht="15" customHeight="1" x14ac:dyDescent="0.25">
      <c r="A15" s="5" t="s">
        <v>8</v>
      </c>
      <c r="B15" s="57">
        <v>9.1114129490804743</v>
      </c>
      <c r="C15" s="57">
        <v>8.8338178279154178</v>
      </c>
      <c r="D15" s="11">
        <v>8.2220982848731907</v>
      </c>
      <c r="E15" s="11">
        <v>8.4294188561067855</v>
      </c>
      <c r="F15" s="11">
        <v>8.6910133880204299</v>
      </c>
      <c r="G15" s="11">
        <v>6.3571102538912641</v>
      </c>
    </row>
    <row r="16" spans="1:7" ht="15" customHeight="1" x14ac:dyDescent="0.25">
      <c r="A16" s="5" t="s">
        <v>9</v>
      </c>
      <c r="B16" s="57">
        <v>9.2901841767276903</v>
      </c>
      <c r="C16" s="57">
        <v>8.7216085083538175</v>
      </c>
      <c r="D16" s="11">
        <v>9.4710379624715735</v>
      </c>
      <c r="E16" s="11">
        <v>9.7033244853770668</v>
      </c>
      <c r="F16" s="11">
        <v>9.7919114730269943</v>
      </c>
      <c r="G16" s="11">
        <v>7.8518603558731295</v>
      </c>
    </row>
    <row r="17" spans="1:7" ht="15" customHeight="1" x14ac:dyDescent="0.25">
      <c r="A17" s="5" t="s">
        <v>10</v>
      </c>
      <c r="B17" s="57">
        <v>9.5512972951942814</v>
      </c>
      <c r="C17" s="57">
        <v>9.99650571333496</v>
      </c>
      <c r="D17" s="11">
        <v>9.9256329498666247</v>
      </c>
      <c r="E17" s="11">
        <v>9.6758425547128049</v>
      </c>
      <c r="F17" s="11">
        <v>9.3631451391702303</v>
      </c>
      <c r="G17" s="11">
        <v>8.2360379195435147</v>
      </c>
    </row>
    <row r="18" spans="1:7" ht="15" customHeight="1" x14ac:dyDescent="0.25">
      <c r="A18" s="5" t="s">
        <v>11</v>
      </c>
      <c r="B18" s="57">
        <v>12.311821467608146</v>
      </c>
      <c r="C18" s="57">
        <v>11.557609509179393</v>
      </c>
      <c r="D18" s="11">
        <v>12.126742025046461</v>
      </c>
      <c r="E18" s="11">
        <v>12.460138587448002</v>
      </c>
      <c r="F18" s="11">
        <v>12.756673072453417</v>
      </c>
      <c r="G18" s="11">
        <v>10.495325599167973</v>
      </c>
    </row>
    <row r="19" spans="1:7" x14ac:dyDescent="0.25">
      <c r="A19" s="5" t="s">
        <v>12</v>
      </c>
      <c r="B19" s="57">
        <v>9.2303629877817581</v>
      </c>
      <c r="C19" s="57">
        <v>9.490081308396686</v>
      </c>
      <c r="D19" s="11">
        <v>9.8840626635588453</v>
      </c>
      <c r="E19" s="11">
        <v>8.8395557247154084</v>
      </c>
      <c r="F19" s="11">
        <v>9.4503435782887113</v>
      </c>
      <c r="G19" s="11">
        <v>8.0817811131560582</v>
      </c>
    </row>
    <row r="20" spans="1:7" ht="15" customHeight="1" x14ac:dyDescent="0.25">
      <c r="A20" s="5" t="s">
        <v>13</v>
      </c>
      <c r="B20" s="57">
        <v>9.1584252663377139</v>
      </c>
      <c r="C20" s="57">
        <v>8.0081214617306493</v>
      </c>
      <c r="D20" s="11">
        <v>7.8498566662891456</v>
      </c>
      <c r="E20" s="11">
        <v>8.0736816381656631</v>
      </c>
      <c r="F20" s="11">
        <v>8.3144344644282899</v>
      </c>
      <c r="G20" s="11">
        <v>6.8436537693069477</v>
      </c>
    </row>
    <row r="21" spans="1:7" ht="15" customHeight="1" x14ac:dyDescent="0.25">
      <c r="A21" s="5" t="s">
        <v>14</v>
      </c>
      <c r="B21" s="57">
        <v>9.353437360597308</v>
      </c>
      <c r="C21" s="57">
        <v>8.2119059519205617</v>
      </c>
      <c r="D21" s="11">
        <v>8.5384099945017837</v>
      </c>
      <c r="E21" s="11">
        <v>9.0019381141670145</v>
      </c>
      <c r="F21" s="11">
        <v>9.2069603074154838</v>
      </c>
      <c r="G21" s="11">
        <v>7.4625635944761006</v>
      </c>
    </row>
    <row r="22" spans="1:7" ht="15" customHeight="1" x14ac:dyDescent="0.25">
      <c r="A22" s="5" t="s">
        <v>15</v>
      </c>
      <c r="B22" s="56">
        <v>8.9099531511290966</v>
      </c>
      <c r="C22" s="56">
        <v>7.315921378598647</v>
      </c>
      <c r="D22" s="11">
        <v>7.5338010430054538</v>
      </c>
      <c r="E22" s="11">
        <v>8.0185741653781442</v>
      </c>
      <c r="F22" s="11">
        <v>8.5129034052425094</v>
      </c>
      <c r="G22" s="11">
        <v>7.530956754382462</v>
      </c>
    </row>
    <row r="23" spans="1:7" ht="15" customHeight="1" x14ac:dyDescent="0.25">
      <c r="A23" s="5" t="s">
        <v>16</v>
      </c>
      <c r="B23" s="57">
        <v>6.7400398428464658</v>
      </c>
      <c r="C23" s="57">
        <v>6.1528506114496189</v>
      </c>
      <c r="D23" s="11">
        <v>6.8951147131981658</v>
      </c>
      <c r="E23" s="11">
        <v>7.0433918096539134</v>
      </c>
      <c r="F23" s="11">
        <v>6.9169290613841614</v>
      </c>
      <c r="G23" s="11">
        <v>6.7107729971045895</v>
      </c>
    </row>
    <row r="24" spans="1:7" ht="15" customHeight="1" x14ac:dyDescent="0.25">
      <c r="A24" s="5" t="s">
        <v>17</v>
      </c>
      <c r="B24" s="57">
        <v>9.3698063986132389</v>
      </c>
      <c r="C24" s="57">
        <v>7.8604469378975494</v>
      </c>
      <c r="D24" s="11">
        <v>7.9317589461126881</v>
      </c>
      <c r="E24" s="11">
        <v>8.2653653116587389</v>
      </c>
      <c r="F24" s="11">
        <v>8.3411352493997963</v>
      </c>
      <c r="G24" s="11">
        <v>7.5748220792476166</v>
      </c>
    </row>
    <row r="25" spans="1:7" ht="15" customHeight="1" x14ac:dyDescent="0.25">
      <c r="A25" s="5" t="s">
        <v>18</v>
      </c>
      <c r="B25" s="57">
        <v>9.6301994904781143</v>
      </c>
      <c r="C25" s="57">
        <v>8.4127252507434278</v>
      </c>
      <c r="D25" s="11">
        <v>8.8062872020548237</v>
      </c>
      <c r="E25" s="11">
        <v>8.6331592367020615</v>
      </c>
      <c r="F25" s="11">
        <v>8.8752445062705529</v>
      </c>
      <c r="G25" s="11">
        <v>5.6281527110513432</v>
      </c>
    </row>
    <row r="26" spans="1:7" ht="15" customHeight="1" x14ac:dyDescent="0.25">
      <c r="A26" s="5" t="s">
        <v>19</v>
      </c>
      <c r="B26" s="57">
        <v>9.3351338717241603</v>
      </c>
      <c r="C26" s="57">
        <v>7.7672970752405073</v>
      </c>
      <c r="D26" s="11">
        <v>8.2234007148643755</v>
      </c>
      <c r="E26" s="11">
        <v>8.2544142215898599</v>
      </c>
      <c r="F26" s="11">
        <v>7.5311049949900646</v>
      </c>
      <c r="G26" s="11">
        <v>6.2406697604679771</v>
      </c>
    </row>
    <row r="27" spans="1:7" ht="15" customHeight="1" x14ac:dyDescent="0.25">
      <c r="A27" s="5" t="s">
        <v>20</v>
      </c>
      <c r="B27" s="57">
        <v>8.0125062842689037</v>
      </c>
      <c r="C27" s="57">
        <v>7.2178486680129383</v>
      </c>
      <c r="D27" s="11">
        <v>7.6034381321513633</v>
      </c>
      <c r="E27" s="11">
        <v>8.2104532156326577</v>
      </c>
      <c r="F27" s="11">
        <v>8.4805402757780115</v>
      </c>
      <c r="G27" s="11">
        <v>7.8767773814480782</v>
      </c>
    </row>
    <row r="28" spans="1:7" ht="15" customHeight="1" x14ac:dyDescent="0.25">
      <c r="A28" s="6" t="s">
        <v>21</v>
      </c>
      <c r="B28" s="58">
        <v>7.8621578008833115</v>
      </c>
      <c r="C28" s="58">
        <v>7.0563059286983352</v>
      </c>
      <c r="D28" s="12">
        <v>7.107119503246861</v>
      </c>
      <c r="E28" s="12">
        <v>7.044440642261506</v>
      </c>
      <c r="F28" s="12">
        <v>6.7227052356349848</v>
      </c>
      <c r="G28" s="12">
        <v>5.206436252692165</v>
      </c>
    </row>
    <row r="30" spans="1:7" x14ac:dyDescent="0.25">
      <c r="A30" s="137" t="s">
        <v>72</v>
      </c>
      <c r="B30" s="138">
        <f t="shared" ref="B30:E30" si="0">QUARTILE(B$8:B$28,1)</f>
        <v>8.5992766839701318</v>
      </c>
      <c r="C30" s="138">
        <f t="shared" si="0"/>
        <v>7.7672970752405073</v>
      </c>
      <c r="D30" s="138">
        <f t="shared" si="0"/>
        <v>7.8498566662891456</v>
      </c>
      <c r="E30" s="138">
        <f t="shared" si="0"/>
        <v>8.2544142215898599</v>
      </c>
      <c r="F30" s="138">
        <f>QUARTILE(F$8:F$28,1)</f>
        <v>8.3152559029176665</v>
      </c>
      <c r="G30" s="138">
        <f>QUARTILE(G$8:G$28,1)</f>
        <v>6.544512313970535</v>
      </c>
    </row>
    <row r="31" spans="1:7" x14ac:dyDescent="0.25">
      <c r="A31" s="137" t="s">
        <v>73</v>
      </c>
      <c r="B31" s="138">
        <f t="shared" ref="B31:G31" si="1">MEDIAN(B$8:B$28)</f>
        <v>9.1584252663377139</v>
      </c>
      <c r="C31" s="138">
        <f t="shared" si="1"/>
        <v>8.2119059519205617</v>
      </c>
      <c r="D31" s="138">
        <f t="shared" si="1"/>
        <v>8.2234007148643755</v>
      </c>
      <c r="E31" s="138">
        <f t="shared" si="1"/>
        <v>8.4516634634968089</v>
      </c>
      <c r="F31" s="138">
        <f t="shared" si="1"/>
        <v>8.6910133880204299</v>
      </c>
      <c r="G31" s="138">
        <f t="shared" si="1"/>
        <v>7.2205177182196225</v>
      </c>
    </row>
    <row r="32" spans="1:7" x14ac:dyDescent="0.25">
      <c r="A32" s="137" t="s">
        <v>74</v>
      </c>
      <c r="B32" s="138">
        <f t="shared" ref="B32:G32" si="2">QUARTILE(B$8:B$28,3)</f>
        <v>9.3698063986132389</v>
      </c>
      <c r="C32" s="138">
        <f t="shared" si="2"/>
        <v>8.7690471141688064</v>
      </c>
      <c r="D32" s="138">
        <f t="shared" si="2"/>
        <v>9.089204684703418</v>
      </c>
      <c r="E32" s="138">
        <f t="shared" si="2"/>
        <v>9.1385840220528411</v>
      </c>
      <c r="F32" s="138">
        <f t="shared" si="2"/>
        <v>9.4503435782887113</v>
      </c>
      <c r="G32" s="138">
        <f t="shared" si="2"/>
        <v>7.8767773814480782</v>
      </c>
    </row>
    <row r="33" spans="1:7" x14ac:dyDescent="0.25">
      <c r="A33" s="137" t="s">
        <v>75</v>
      </c>
      <c r="B33" s="138">
        <f t="shared" ref="B33:G33" si="3">AVERAGE(B$8:B$28)</f>
        <v>9.0816371995444829</v>
      </c>
      <c r="C33" s="138">
        <f t="shared" si="3"/>
        <v>8.332912917324121</v>
      </c>
      <c r="D33" s="138">
        <f t="shared" si="3"/>
        <v>8.5840100803560642</v>
      </c>
      <c r="E33" s="138">
        <f t="shared" si="3"/>
        <v>8.7581248987724472</v>
      </c>
      <c r="F33" s="138">
        <f t="shared" si="3"/>
        <v>8.8631750130769706</v>
      </c>
      <c r="G33" s="138">
        <f t="shared" si="3"/>
        <v>7.2110021672514684</v>
      </c>
    </row>
    <row r="34" spans="1:7" x14ac:dyDescent="0.25">
      <c r="A34" s="137" t="s">
        <v>76</v>
      </c>
      <c r="B34" s="138">
        <f t="shared" ref="B34:G34" si="4">_xlfn.STDEV.S(B$8:B$28)</f>
        <v>1.0759899407964537</v>
      </c>
      <c r="C34" s="138">
        <f t="shared" si="4"/>
        <v>1.1477664897389235</v>
      </c>
      <c r="D34" s="138">
        <f t="shared" si="4"/>
        <v>1.1675937398686114</v>
      </c>
      <c r="E34" s="138">
        <f t="shared" si="4"/>
        <v>1.1227206150028899</v>
      </c>
      <c r="F34" s="138">
        <f t="shared" si="4"/>
        <v>1.2520098831588573</v>
      </c>
      <c r="G34" s="138">
        <f t="shared" si="4"/>
        <v>1.244060452004182</v>
      </c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26</vt:i4>
      </vt:variant>
      <vt:variant>
        <vt:lpstr>Intervalli denominati</vt:lpstr>
      </vt:variant>
      <vt:variant>
        <vt:i4>4</vt:i4>
      </vt:variant>
    </vt:vector>
  </HeadingPairs>
  <TitlesOfParts>
    <vt:vector size="30" baseType="lpstr">
      <vt:lpstr>D01C</vt:lpstr>
      <vt:lpstr>D02C</vt:lpstr>
      <vt:lpstr>D05C</vt:lpstr>
      <vt:lpstr>D06C</vt:lpstr>
      <vt:lpstr>D07Ca</vt:lpstr>
      <vt:lpstr>D07Cb</vt:lpstr>
      <vt:lpstr>D08C</vt:lpstr>
      <vt:lpstr>D11Z</vt:lpstr>
      <vt:lpstr>D12C</vt:lpstr>
      <vt:lpstr>D13C</vt:lpstr>
      <vt:lpstr>D15C</vt:lpstr>
      <vt:lpstr>D16C</vt:lpstr>
      <vt:lpstr>D17C</vt:lpstr>
      <vt:lpstr>D18C</vt:lpstr>
      <vt:lpstr>D19C</vt:lpstr>
      <vt:lpstr>D20Z</vt:lpstr>
      <vt:lpstr>D21Z</vt:lpstr>
      <vt:lpstr>D23Z</vt:lpstr>
      <vt:lpstr>D24C</vt:lpstr>
      <vt:lpstr>D25C </vt:lpstr>
      <vt:lpstr>D26C</vt:lpstr>
      <vt:lpstr>D28C</vt:lpstr>
      <vt:lpstr>D29C</vt:lpstr>
      <vt:lpstr>D31C</vt:lpstr>
      <vt:lpstr>D32Z</vt:lpstr>
      <vt:lpstr>D33Zb</vt:lpstr>
      <vt:lpstr>D11Z!Area_stampa</vt:lpstr>
      <vt:lpstr>D31C!Area_stampa</vt:lpstr>
      <vt:lpstr>D32Z!Area_stampa</vt:lpstr>
      <vt:lpstr>D33Zb!Area_stampa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Donno Silvia (esterno)</dc:creator>
  <cp:lastModifiedBy>Medici Federica</cp:lastModifiedBy>
  <cp:lastPrinted>2022-10-27T10:43:36Z</cp:lastPrinted>
  <dcterms:created xsi:type="dcterms:W3CDTF">2016-03-04T10:17:48Z</dcterms:created>
  <dcterms:modified xsi:type="dcterms:W3CDTF">2022-11-11T10:30:43Z</dcterms:modified>
</cp:coreProperties>
</file>