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autoCompressPictures="0"/>
  <mc:AlternateContent xmlns:mc="http://schemas.openxmlformats.org/markup-compatibility/2006">
    <mc:Choice Requires="x15">
      <x15ac:absPath xmlns:x15ac="http://schemas.microsoft.com/office/spreadsheetml/2010/11/ac" url="C:\disco D\backup\LIDIA\Rapporti SISM SIND 2022\SIND\"/>
    </mc:Choice>
  </mc:AlternateContent>
  <xr:revisionPtr revIDLastSave="0" documentId="13_ncr:1_{1CDAE240-C271-4942-9F79-FA416FAFDC34}" xr6:coauthVersionLast="36" xr6:coauthVersionMax="47" xr10:uidLastSave="{00000000-0000-0000-0000-000000000000}"/>
  <bookViews>
    <workbookView xWindow="19480" yWindow="820" windowWidth="17400" windowHeight="15120" tabRatio="994" activeTab="10" xr2:uid="{00000000-000D-0000-FFFF-FFFF00000000}"/>
  </bookViews>
  <sheets>
    <sheet name="4" sheetId="22" r:id="rId1"/>
    <sheet name="5" sheetId="10" r:id="rId2"/>
    <sheet name="6.1" sheetId="16" r:id="rId3"/>
    <sheet name="6.2" sheetId="17" r:id="rId4"/>
    <sheet name="7" sheetId="18" r:id="rId5"/>
    <sheet name="8.1" sheetId="19" r:id="rId6"/>
    <sheet name="8.2" sheetId="21" r:id="rId7"/>
    <sheet name="8.3" sheetId="20" r:id="rId8"/>
    <sheet name="9.1 9.2" sheetId="14" r:id="rId9"/>
    <sheet name="9.3" sheetId="12" r:id="rId10"/>
    <sheet name="9.4" sheetId="5" r:id="rId11"/>
  </sheets>
  <externalReferences>
    <externalReference r:id="rId12"/>
  </externalReferences>
  <definedNames>
    <definedName name="_xlnm.Print_Area" localSheetId="8">'9.1 9.2'!$A$30:$V$49</definedName>
    <definedName name="_xlnm.Print_Area" localSheetId="9">'9.3'!$A$2:$S$29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34" i="17" l="1"/>
  <c r="O234" i="17"/>
  <c r="N234" i="17"/>
  <c r="M234" i="17"/>
  <c r="L234" i="17"/>
  <c r="K234" i="17"/>
  <c r="J234" i="17"/>
  <c r="I234" i="17"/>
  <c r="H234" i="17"/>
  <c r="G234" i="17"/>
  <c r="F234" i="17"/>
  <c r="E234" i="17"/>
  <c r="D234" i="17"/>
  <c r="C234" i="17"/>
  <c r="P233" i="17"/>
  <c r="O233" i="17"/>
  <c r="O235" i="17" s="1"/>
  <c r="N233" i="17"/>
  <c r="N235" i="17" s="1"/>
  <c r="M233" i="17"/>
  <c r="M235" i="17" s="1"/>
  <c r="L233" i="17"/>
  <c r="K233" i="17"/>
  <c r="J233" i="17"/>
  <c r="J235" i="17" s="1"/>
  <c r="I233" i="17"/>
  <c r="I235" i="17" s="1"/>
  <c r="H233" i="17"/>
  <c r="G233" i="17"/>
  <c r="G235" i="17" s="1"/>
  <c r="F233" i="17"/>
  <c r="F235" i="17" s="1"/>
  <c r="E233" i="17"/>
  <c r="E235" i="17" s="1"/>
  <c r="D233" i="17"/>
  <c r="C233" i="17"/>
  <c r="P232" i="17"/>
  <c r="O232" i="17"/>
  <c r="N232" i="17"/>
  <c r="M232" i="17"/>
  <c r="L232" i="17"/>
  <c r="K232" i="17"/>
  <c r="J232" i="17"/>
  <c r="I232" i="17"/>
  <c r="H232" i="17"/>
  <c r="G232" i="17"/>
  <c r="F232" i="17"/>
  <c r="E232" i="17"/>
  <c r="D232" i="17"/>
  <c r="C232" i="17"/>
  <c r="P229" i="17"/>
  <c r="O229" i="17"/>
  <c r="N229" i="17"/>
  <c r="M229" i="17"/>
  <c r="L229" i="17"/>
  <c r="K229" i="17"/>
  <c r="J229" i="17"/>
  <c r="I229" i="17"/>
  <c r="H229" i="17"/>
  <c r="G229" i="17"/>
  <c r="F229" i="17"/>
  <c r="E229" i="17"/>
  <c r="D229" i="17"/>
  <c r="C229" i="17"/>
  <c r="P226" i="17"/>
  <c r="O226" i="17"/>
  <c r="K226" i="17"/>
  <c r="E226" i="17"/>
  <c r="P223" i="17"/>
  <c r="O223" i="17"/>
  <c r="I223" i="17"/>
  <c r="H223" i="17"/>
  <c r="G223" i="17"/>
  <c r="F223" i="17"/>
  <c r="E223" i="17"/>
  <c r="D223" i="17"/>
  <c r="P220" i="17"/>
  <c r="O220" i="17"/>
  <c r="N220" i="17"/>
  <c r="M220" i="17"/>
  <c r="L220" i="17"/>
  <c r="K220" i="17"/>
  <c r="J220" i="17"/>
  <c r="I220" i="17"/>
  <c r="H220" i="17"/>
  <c r="G220" i="17"/>
  <c r="F220" i="17"/>
  <c r="E220" i="17"/>
  <c r="D220" i="17"/>
  <c r="P217" i="17"/>
  <c r="O217" i="17"/>
  <c r="L217" i="17"/>
  <c r="K217" i="17"/>
  <c r="J217" i="17"/>
  <c r="I217" i="17"/>
  <c r="H217" i="17"/>
  <c r="G217" i="17"/>
  <c r="F217" i="17"/>
  <c r="E217" i="17"/>
  <c r="D217" i="17"/>
  <c r="P214" i="17"/>
  <c r="O214" i="17"/>
  <c r="N214" i="17"/>
  <c r="M214" i="17"/>
  <c r="L214" i="17"/>
  <c r="K214" i="17"/>
  <c r="J214" i="17"/>
  <c r="I214" i="17"/>
  <c r="H214" i="17"/>
  <c r="G214" i="17"/>
  <c r="F214" i="17"/>
  <c r="E214" i="17"/>
  <c r="D214" i="17"/>
  <c r="C214" i="17"/>
  <c r="P211" i="17"/>
  <c r="O211" i="17"/>
  <c r="N211" i="17"/>
  <c r="M211" i="17"/>
  <c r="L211" i="17"/>
  <c r="K211" i="17"/>
  <c r="J211" i="17"/>
  <c r="I211" i="17"/>
  <c r="H211" i="17"/>
  <c r="G211" i="17"/>
  <c r="F211" i="17"/>
  <c r="E211" i="17"/>
  <c r="D211" i="17"/>
  <c r="C211" i="17"/>
  <c r="P169" i="17"/>
  <c r="O169" i="17"/>
  <c r="N169" i="17"/>
  <c r="M169" i="17"/>
  <c r="L169" i="17"/>
  <c r="K169" i="17"/>
  <c r="J169" i="17"/>
  <c r="I169" i="17"/>
  <c r="H169" i="17"/>
  <c r="G169" i="17"/>
  <c r="F169" i="17"/>
  <c r="E169" i="17"/>
  <c r="D169" i="17"/>
  <c r="C169" i="17"/>
  <c r="P168" i="17"/>
  <c r="O168" i="17"/>
  <c r="O170" i="17" s="1"/>
  <c r="N168" i="17"/>
  <c r="N170" i="17" s="1"/>
  <c r="M168" i="17"/>
  <c r="L168" i="17"/>
  <c r="K168" i="17"/>
  <c r="K170" i="17" s="1"/>
  <c r="J168" i="17"/>
  <c r="I168" i="17"/>
  <c r="I170" i="17" s="1"/>
  <c r="H168" i="17"/>
  <c r="G168" i="17"/>
  <c r="F168" i="17"/>
  <c r="F170" i="17" s="1"/>
  <c r="E168" i="17"/>
  <c r="D168" i="17"/>
  <c r="C168" i="17"/>
  <c r="C170" i="17" s="1"/>
  <c r="P167" i="17"/>
  <c r="O167" i="17"/>
  <c r="N167" i="17"/>
  <c r="M167" i="17"/>
  <c r="L167" i="17"/>
  <c r="K167" i="17"/>
  <c r="J167" i="17"/>
  <c r="I167" i="17"/>
  <c r="H167" i="17"/>
  <c r="G167" i="17"/>
  <c r="F167" i="17"/>
  <c r="E167" i="17"/>
  <c r="D167" i="17"/>
  <c r="C167" i="17"/>
  <c r="P164" i="17"/>
  <c r="O164" i="17"/>
  <c r="N164" i="17"/>
  <c r="M164" i="17"/>
  <c r="L164" i="17"/>
  <c r="K164" i="17"/>
  <c r="J164" i="17"/>
  <c r="I164" i="17"/>
  <c r="H164" i="17"/>
  <c r="G164" i="17"/>
  <c r="F164" i="17"/>
  <c r="E164" i="17"/>
  <c r="D164" i="17"/>
  <c r="C164" i="17"/>
  <c r="P161" i="17"/>
  <c r="O161" i="17"/>
  <c r="N161" i="17"/>
  <c r="M161" i="17"/>
  <c r="L161" i="17"/>
  <c r="K161" i="17"/>
  <c r="J161" i="17"/>
  <c r="I161" i="17"/>
  <c r="H161" i="17"/>
  <c r="G161" i="17"/>
  <c r="F161" i="17"/>
  <c r="E161" i="17"/>
  <c r="D161" i="17"/>
  <c r="C161" i="17"/>
  <c r="P158" i="17"/>
  <c r="O158" i="17"/>
  <c r="N158" i="17"/>
  <c r="M158" i="17"/>
  <c r="L158" i="17"/>
  <c r="K158" i="17"/>
  <c r="J158" i="17"/>
  <c r="I158" i="17"/>
  <c r="H158" i="17"/>
  <c r="G158" i="17"/>
  <c r="F158" i="17"/>
  <c r="E158" i="17"/>
  <c r="D158" i="17"/>
  <c r="C158" i="17"/>
  <c r="P155" i="17"/>
  <c r="O155" i="17"/>
  <c r="N155" i="17"/>
  <c r="M155" i="17"/>
  <c r="L155" i="17"/>
  <c r="K155" i="17"/>
  <c r="J155" i="17"/>
  <c r="I155" i="17"/>
  <c r="H155" i="17"/>
  <c r="G155" i="17"/>
  <c r="F155" i="17"/>
  <c r="E155" i="17"/>
  <c r="D155" i="17"/>
  <c r="C155" i="17"/>
  <c r="P152" i="17"/>
  <c r="O152" i="17"/>
  <c r="N152" i="17"/>
  <c r="M152" i="17"/>
  <c r="L152" i="17"/>
  <c r="K152" i="17"/>
  <c r="J152" i="17"/>
  <c r="I152" i="17"/>
  <c r="H152" i="17"/>
  <c r="G152" i="17"/>
  <c r="F152" i="17"/>
  <c r="E152" i="17"/>
  <c r="D152" i="17"/>
  <c r="C152" i="17"/>
  <c r="P149" i="17"/>
  <c r="O149" i="17"/>
  <c r="N149" i="17"/>
  <c r="M149" i="17"/>
  <c r="L149" i="17"/>
  <c r="K149" i="17"/>
  <c r="J149" i="17"/>
  <c r="I149" i="17"/>
  <c r="H149" i="17"/>
  <c r="G149" i="17"/>
  <c r="F149" i="17"/>
  <c r="E149" i="17"/>
  <c r="D149" i="17"/>
  <c r="C149" i="17"/>
  <c r="P146" i="17"/>
  <c r="O146" i="17"/>
  <c r="N146" i="17"/>
  <c r="M146" i="17"/>
  <c r="L146" i="17"/>
  <c r="K146" i="17"/>
  <c r="J146" i="17"/>
  <c r="I146" i="17"/>
  <c r="H146" i="17"/>
  <c r="G146" i="17"/>
  <c r="F146" i="17"/>
  <c r="E146" i="17"/>
  <c r="D146" i="17"/>
  <c r="C146" i="17"/>
  <c r="O103" i="17"/>
  <c r="N103" i="17"/>
  <c r="M103" i="17"/>
  <c r="L103" i="17"/>
  <c r="K103" i="17"/>
  <c r="J103" i="17"/>
  <c r="I103" i="17"/>
  <c r="H103" i="17"/>
  <c r="G103" i="17"/>
  <c r="F103" i="17"/>
  <c r="E103" i="17"/>
  <c r="D103" i="17"/>
  <c r="C103" i="17"/>
  <c r="O102" i="17"/>
  <c r="O104" i="17" s="1"/>
  <c r="N102" i="17"/>
  <c r="N104" i="17" s="1"/>
  <c r="M102" i="17"/>
  <c r="M104" i="17" s="1"/>
  <c r="L102" i="17"/>
  <c r="K102" i="17"/>
  <c r="J102" i="17"/>
  <c r="I102" i="17"/>
  <c r="H102" i="17"/>
  <c r="H104" i="17" s="1"/>
  <c r="G102" i="17"/>
  <c r="G104" i="17" s="1"/>
  <c r="F102" i="17"/>
  <c r="F104" i="17" s="1"/>
  <c r="E102" i="17"/>
  <c r="E104" i="17" s="1"/>
  <c r="D102" i="17"/>
  <c r="C102" i="17"/>
  <c r="O101" i="17"/>
  <c r="N101" i="17"/>
  <c r="M101" i="17"/>
  <c r="L101" i="17"/>
  <c r="K101" i="17"/>
  <c r="J101" i="17"/>
  <c r="I101" i="17"/>
  <c r="H101" i="17"/>
  <c r="G101" i="17"/>
  <c r="F101" i="17"/>
  <c r="E101" i="17"/>
  <c r="D101" i="17"/>
  <c r="O98" i="17"/>
  <c r="N98" i="17"/>
  <c r="M98" i="17"/>
  <c r="L98" i="17"/>
  <c r="K98" i="17"/>
  <c r="J98" i="17"/>
  <c r="I98" i="17"/>
  <c r="H98" i="17"/>
  <c r="G98" i="17"/>
  <c r="F98" i="17"/>
  <c r="E98" i="17"/>
  <c r="D98" i="17"/>
  <c r="C98" i="17"/>
  <c r="O95" i="17"/>
  <c r="M95" i="17"/>
  <c r="L95" i="17"/>
  <c r="K95" i="17"/>
  <c r="J95" i="17"/>
  <c r="I95" i="17"/>
  <c r="H95" i="17"/>
  <c r="E95" i="17"/>
  <c r="D95" i="17"/>
  <c r="O92" i="17"/>
  <c r="L92" i="17"/>
  <c r="K92" i="17"/>
  <c r="J92" i="17"/>
  <c r="I92" i="17"/>
  <c r="H92" i="17"/>
  <c r="G92" i="17"/>
  <c r="F92" i="17"/>
  <c r="E92" i="17"/>
  <c r="D92" i="17"/>
  <c r="O89" i="17"/>
  <c r="N89" i="17"/>
  <c r="M89" i="17"/>
  <c r="L89" i="17"/>
  <c r="K89" i="17"/>
  <c r="J89" i="17"/>
  <c r="I89" i="17"/>
  <c r="H89" i="17"/>
  <c r="G89" i="17"/>
  <c r="F89" i="17"/>
  <c r="E89" i="17"/>
  <c r="D89" i="17"/>
  <c r="O86" i="17"/>
  <c r="N86" i="17"/>
  <c r="M86" i="17"/>
  <c r="L86" i="17"/>
  <c r="K86" i="17"/>
  <c r="J86" i="17"/>
  <c r="I86" i="17"/>
  <c r="H86" i="17"/>
  <c r="G86" i="17"/>
  <c r="F86" i="17"/>
  <c r="E86" i="17"/>
  <c r="D86" i="17"/>
  <c r="O83" i="17"/>
  <c r="N83" i="17"/>
  <c r="M83" i="17"/>
  <c r="L83" i="17"/>
  <c r="K83" i="17"/>
  <c r="J83" i="17"/>
  <c r="I83" i="17"/>
  <c r="H83" i="17"/>
  <c r="G83" i="17"/>
  <c r="F83" i="17"/>
  <c r="E83" i="17"/>
  <c r="D83" i="17"/>
  <c r="C83" i="17"/>
  <c r="O80" i="17"/>
  <c r="N80" i="17"/>
  <c r="M80" i="17"/>
  <c r="L80" i="17"/>
  <c r="K80" i="17"/>
  <c r="J80" i="17"/>
  <c r="I80" i="17"/>
  <c r="H80" i="17"/>
  <c r="G80" i="17"/>
  <c r="F80" i="17"/>
  <c r="E80" i="17"/>
  <c r="D80" i="17"/>
  <c r="C80" i="17"/>
  <c r="G170" i="17" l="1"/>
  <c r="J104" i="17"/>
  <c r="H170" i="17"/>
  <c r="P170" i="17"/>
  <c r="H235" i="17"/>
  <c r="P235" i="17"/>
  <c r="C104" i="17"/>
  <c r="K104" i="17"/>
  <c r="J170" i="17"/>
  <c r="I104" i="17"/>
  <c r="D170" i="17"/>
  <c r="L170" i="17"/>
  <c r="C235" i="17"/>
  <c r="K235" i="17"/>
  <c r="E170" i="17"/>
  <c r="M170" i="17"/>
  <c r="D235" i="17"/>
  <c r="L235" i="17"/>
  <c r="D104" i="17"/>
  <c r="L104" i="17"/>
  <c r="G81" i="5"/>
  <c r="F81" i="5"/>
  <c r="E81" i="5"/>
  <c r="D81" i="5"/>
  <c r="C81" i="5"/>
  <c r="B81" i="5"/>
  <c r="G32" i="5"/>
  <c r="F32" i="5"/>
  <c r="E32" i="5"/>
  <c r="D32" i="5"/>
  <c r="C32" i="5"/>
  <c r="B32" i="5"/>
  <c r="G31" i="5"/>
  <c r="F31" i="5"/>
  <c r="E31" i="5"/>
  <c r="D31" i="5"/>
  <c r="C31" i="5"/>
  <c r="B31" i="5"/>
  <c r="G30" i="5"/>
  <c r="F30" i="5"/>
  <c r="E30" i="5"/>
  <c r="D30" i="5"/>
  <c r="C30" i="5"/>
  <c r="B30" i="5"/>
  <c r="C33" i="5" l="1"/>
  <c r="D33" i="5"/>
  <c r="E33" i="5"/>
  <c r="F33" i="5"/>
  <c r="G33" i="5"/>
  <c r="B33" i="5"/>
  <c r="K44" i="19" l="1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F112" i="18" l="1"/>
  <c r="E112" i="18"/>
  <c r="D112" i="18"/>
  <c r="C112" i="18"/>
  <c r="F110" i="18"/>
  <c r="E110" i="18"/>
  <c r="D110" i="18"/>
  <c r="C110" i="18"/>
  <c r="F108" i="18"/>
  <c r="E108" i="18"/>
  <c r="C108" i="18"/>
  <c r="F106" i="18"/>
  <c r="E106" i="18"/>
  <c r="D106" i="18"/>
  <c r="C106" i="18"/>
  <c r="F102" i="18"/>
  <c r="E102" i="18"/>
  <c r="D102" i="18"/>
  <c r="C102" i="18"/>
  <c r="F97" i="18"/>
  <c r="E97" i="18"/>
  <c r="D97" i="18"/>
  <c r="C97" i="18"/>
  <c r="F91" i="18"/>
  <c r="E91" i="18"/>
  <c r="D91" i="18"/>
  <c r="C91" i="18"/>
  <c r="F88" i="18"/>
  <c r="E88" i="18"/>
  <c r="D88" i="18"/>
  <c r="C8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5" i="18"/>
  <c r="J64" i="18"/>
  <c r="J63" i="18"/>
  <c r="J62" i="18"/>
  <c r="J61" i="18"/>
  <c r="J60" i="18"/>
  <c r="AC59" i="18"/>
  <c r="Z64" i="18" s="1"/>
  <c r="J59" i="18"/>
  <c r="AC58" i="18"/>
  <c r="Z63" i="18" s="1"/>
  <c r="J58" i="18"/>
  <c r="AC57" i="18"/>
  <c r="AA62" i="18" s="1"/>
  <c r="J57" i="18"/>
  <c r="AC56" i="18"/>
  <c r="AB61" i="18" s="1"/>
  <c r="J56" i="18"/>
  <c r="Y63" i="18" l="1"/>
  <c r="AB63" i="18"/>
  <c r="AA63" i="18"/>
  <c r="V62" i="18"/>
  <c r="Z62" i="18"/>
  <c r="AB62" i="18"/>
  <c r="V63" i="18"/>
  <c r="V61" i="18"/>
  <c r="AA64" i="18"/>
  <c r="W61" i="18"/>
  <c r="AB64" i="18"/>
  <c r="X61" i="18"/>
  <c r="W62" i="18"/>
  <c r="Y61" i="18"/>
  <c r="X62" i="18"/>
  <c r="W63" i="18"/>
  <c r="V64" i="18"/>
  <c r="Z61" i="18"/>
  <c r="Y62" i="18"/>
  <c r="X63" i="18"/>
  <c r="W64" i="18"/>
  <c r="AA61" i="18"/>
  <c r="X64" i="18"/>
  <c r="Y64" i="18"/>
  <c r="AC63" i="18" l="1"/>
  <c r="AC62" i="18"/>
  <c r="AC64" i="18"/>
  <c r="AC61" i="18"/>
  <c r="M27" i="16" l="1"/>
  <c r="L27" i="16"/>
  <c r="K27" i="16"/>
  <c r="J27" i="16"/>
  <c r="K26" i="16"/>
  <c r="M26" i="16" s="1"/>
  <c r="J26" i="16"/>
  <c r="M25" i="16"/>
  <c r="K25" i="16"/>
  <c r="J25" i="16"/>
  <c r="K24" i="16"/>
  <c r="J24" i="16"/>
  <c r="M24" i="16" s="1"/>
  <c r="M23" i="16"/>
  <c r="K23" i="16"/>
  <c r="J23" i="16"/>
  <c r="K22" i="16"/>
  <c r="J22" i="16"/>
  <c r="M22" i="16" s="1"/>
  <c r="K21" i="16"/>
  <c r="J21" i="16"/>
  <c r="M21" i="16" s="1"/>
  <c r="K20" i="16"/>
  <c r="J20" i="16"/>
  <c r="M20" i="16" s="1"/>
  <c r="K19" i="16"/>
  <c r="J19" i="16"/>
  <c r="M19" i="16" s="1"/>
  <c r="K18" i="16"/>
  <c r="M18" i="16" s="1"/>
  <c r="J18" i="16"/>
  <c r="M17" i="16"/>
  <c r="K17" i="16"/>
  <c r="J17" i="16"/>
  <c r="K16" i="16"/>
  <c r="J16" i="16"/>
  <c r="M16" i="16" s="1"/>
  <c r="K15" i="16"/>
  <c r="J15" i="16"/>
  <c r="M15" i="16" s="1"/>
  <c r="K14" i="16"/>
  <c r="J14" i="16"/>
  <c r="M14" i="16" s="1"/>
  <c r="K13" i="16"/>
  <c r="J13" i="16"/>
  <c r="M13" i="16" s="1"/>
  <c r="K12" i="16"/>
  <c r="J12" i="16"/>
  <c r="M12" i="16" s="1"/>
  <c r="L11" i="16"/>
  <c r="K11" i="16"/>
  <c r="J11" i="16"/>
  <c r="M11" i="16" s="1"/>
  <c r="K10" i="16"/>
  <c r="J10" i="16"/>
  <c r="M10" i="16" s="1"/>
  <c r="K9" i="16"/>
  <c r="J9" i="16"/>
  <c r="M9" i="16" s="1"/>
  <c r="L8" i="16"/>
  <c r="K8" i="16"/>
  <c r="J8" i="16"/>
  <c r="M8" i="16" s="1"/>
  <c r="M7" i="16"/>
  <c r="K7" i="16"/>
  <c r="J7" i="16"/>
  <c r="K6" i="16"/>
  <c r="J6" i="16"/>
  <c r="M6" i="16" s="1"/>
  <c r="W45" i="10" l="1"/>
  <c r="V45" i="10"/>
  <c r="W44" i="10"/>
  <c r="V44" i="10"/>
  <c r="W43" i="10"/>
  <c r="V43" i="10"/>
  <c r="W42" i="10"/>
  <c r="V42" i="10"/>
  <c r="W41" i="10"/>
  <c r="V41" i="10"/>
  <c r="W40" i="10"/>
  <c r="V40" i="10"/>
  <c r="W39" i="10"/>
  <c r="V39" i="10"/>
  <c r="W38" i="10"/>
  <c r="V38" i="10"/>
  <c r="W37" i="10"/>
  <c r="V37" i="10"/>
  <c r="W36" i="10"/>
  <c r="V36" i="10"/>
  <c r="W35" i="10"/>
  <c r="V35" i="10"/>
  <c r="W34" i="10"/>
  <c r="V34" i="10"/>
  <c r="W33" i="10"/>
  <c r="V33" i="10"/>
  <c r="W32" i="10"/>
  <c r="V32" i="10"/>
  <c r="W31" i="10"/>
  <c r="V31" i="10"/>
  <c r="W30" i="10"/>
  <c r="V30" i="10"/>
  <c r="W29" i="10"/>
  <c r="V29" i="10"/>
  <c r="W28" i="10"/>
  <c r="V28" i="10"/>
  <c r="W27" i="10"/>
  <c r="V27" i="10"/>
  <c r="W26" i="10"/>
  <c r="V26" i="10"/>
  <c r="W25" i="10"/>
  <c r="V25" i="10"/>
  <c r="W24" i="10"/>
  <c r="V24" i="10"/>
  <c r="F16" i="10"/>
  <c r="E16" i="10"/>
  <c r="D16" i="10"/>
  <c r="C16" i="10"/>
  <c r="B16" i="10"/>
  <c r="G15" i="10"/>
  <c r="E15" i="10"/>
  <c r="E14" i="10"/>
  <c r="G14" i="10" s="1"/>
  <c r="G13" i="10"/>
  <c r="E13" i="10"/>
  <c r="G12" i="10"/>
  <c r="E12" i="10"/>
  <c r="G11" i="10"/>
  <c r="E11" i="10"/>
  <c r="E10" i="10"/>
  <c r="G10" i="10" s="1"/>
  <c r="G9" i="10"/>
  <c r="E9" i="10"/>
  <c r="G8" i="10"/>
  <c r="E8" i="10"/>
  <c r="G7" i="10"/>
  <c r="E7" i="10"/>
  <c r="E6" i="10"/>
  <c r="G6" i="10" s="1"/>
  <c r="G16" i="10" s="1"/>
</calcChain>
</file>

<file path=xl/sharedStrings.xml><?xml version="1.0" encoding="utf-8"?>
<sst xmlns="http://schemas.openxmlformats.org/spreadsheetml/2006/main" count="2309" uniqueCount="551">
  <si>
    <t>QUALIFICA</t>
  </si>
  <si>
    <t>Numero dipendenti</t>
  </si>
  <si>
    <t xml:space="preserve">TOTALE  </t>
  </si>
  <si>
    <t>TEMPO PIENO</t>
  </si>
  <si>
    <t>PART-TIME</t>
  </si>
  <si>
    <t>FINO AL 50%</t>
  </si>
  <si>
    <t>OLTRE IL 50%</t>
  </si>
  <si>
    <t>MEDICO</t>
  </si>
  <si>
    <t>DI CUI PSICHIATRI</t>
  </si>
  <si>
    <t>PSICOLOGO</t>
  </si>
  <si>
    <t>PERSONALE INFERMIERISTICO</t>
  </si>
  <si>
    <t>EDUCATORE PROFESSIONALE</t>
  </si>
  <si>
    <t>OTA/O.S.S.</t>
  </si>
  <si>
    <t>ASSISTENTE SOCIALE</t>
  </si>
  <si>
    <t>SOCIOLOGO</t>
  </si>
  <si>
    <t>PERSONALE AMMINISTRATIVO</t>
  </si>
  <si>
    <t>ALTRO</t>
  </si>
  <si>
    <t>TOTALE</t>
  </si>
  <si>
    <t>REGIONE</t>
  </si>
  <si>
    <t>Regime ordinario</t>
  </si>
  <si>
    <t>Regime diurno</t>
  </si>
  <si>
    <t>Dimissioni</t>
  </si>
  <si>
    <t>Giornate di degenza</t>
  </si>
  <si>
    <t>Degenza media</t>
  </si>
  <si>
    <t>Accessi</t>
  </si>
  <si>
    <t>Numero medio accessi</t>
  </si>
  <si>
    <t>ITALIA</t>
  </si>
  <si>
    <t>Regione</t>
  </si>
  <si>
    <t>PIEMONTE</t>
  </si>
  <si>
    <t>VALLE D'AOSTA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</si>
  <si>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</si>
  <si>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</si>
  <si>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</si>
  <si>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</si>
  <si>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</si>
  <si>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</si>
  <si>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</si>
  <si>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</si>
  <si>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</si>
  <si>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</si>
  <si>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</si>
  <si>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</si>
  <si>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</si>
  <si>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</si>
  <si>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</si>
  <si>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</si>
  <si>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 VENEZIA GIULIA</t>
  </si>
  <si>
    <t>VALLE D`AOSTA</t>
  </si>
  <si>
    <t>PA BOLZANO</t>
  </si>
  <si>
    <t>PA TRENTO</t>
  </si>
  <si>
    <t>Fascia di età</t>
  </si>
  <si>
    <t>Totale complessivo</t>
  </si>
  <si>
    <t>Tra 0 e 17 anni</t>
  </si>
  <si>
    <t>Femmina</t>
  </si>
  <si>
    <t>Maschio</t>
  </si>
  <si>
    <t>Tra 18 e 24 anni</t>
  </si>
  <si>
    <t>Tra 25 e 44 anni</t>
  </si>
  <si>
    <t>Tra 45 e 64 anni</t>
  </si>
  <si>
    <t>Tra 65 e 74 anni</t>
  </si>
  <si>
    <t>75 anni e oltre</t>
  </si>
  <si>
    <t>Totale Maschi</t>
  </si>
  <si>
    <t>Totale Femmine</t>
  </si>
  <si>
    <t>Numero di accessi in pronto soccorso per gruppo diagnostico 1-9 e per regione</t>
  </si>
  <si>
    <t>%</t>
  </si>
  <si>
    <t>Altri reparti</t>
  </si>
  <si>
    <t>Istituti pubblici (1)</t>
  </si>
  <si>
    <t>Istituti pubblici (2)</t>
  </si>
  <si>
    <t>Istituti privati accreditati (1)</t>
  </si>
  <si>
    <t>Istituti privati accreditati (2)</t>
  </si>
  <si>
    <t>Istituti pubblici (1):  Aziende ospedaliere, A.O.U. e Policlinici pubblici, IRCCS Pubblici e fondazioni pubbliche</t>
  </si>
  <si>
    <t>Istituti pubblici (2):  Ospedali a gestione diretta</t>
  </si>
  <si>
    <t>Istituti privati accreditati (1):  Policlinici privati, IRCCS Privati e Fondazioni private, Ospedali classificati, Istituti qualificati presidi USL, Enti di ricerca</t>
  </si>
  <si>
    <t>Istituti privati accreditati (2):  Case di cura private accreditate</t>
  </si>
  <si>
    <t>Reparto di degenza</t>
  </si>
  <si>
    <t>Altre forme di rapporto professionale</t>
  </si>
  <si>
    <t xml:space="preserve">ASS. TERRITORIALE </t>
  </si>
  <si>
    <t>ASS. OSPEDALIERA</t>
  </si>
  <si>
    <t xml:space="preserve">AMBULATORIALE E DOMICILIARE                            </t>
  </si>
  <si>
    <t xml:space="preserve">SEMIRESIDENZIALE </t>
  </si>
  <si>
    <t xml:space="preserve">RESIDENZIALE                                             </t>
  </si>
  <si>
    <t>TOTALE  TERRITORIALE</t>
  </si>
  <si>
    <t>SPESA RELATIVA ALL'ASSISTENZA TOSSICODIPENDENZA</t>
  </si>
  <si>
    <t>Abuso di droghe senza dipendenza</t>
  </si>
  <si>
    <t>Avvelenamento da analgesici, antipiretici e antireumatici</t>
  </si>
  <si>
    <t>Avvelenamento da sostanze psicotrope</t>
  </si>
  <si>
    <t>Dipendenza da droghe</t>
  </si>
  <si>
    <t>Psicosi indotte da droghe</t>
  </si>
  <si>
    <t xml:space="preserve">Numero di accessi che esitano in ricovero con indicazione del reparto raggruppati per gruppo diagnostico </t>
  </si>
  <si>
    <t xml:space="preserve">Sono state considerate tutte le dimissioni con diagnosi principale  codici ICD9CM:   292; 304.0; 304.2-9;  305.2-3; 305.5-7; 305.9; 965.0; 968.5; 969.6; 969.7. </t>
  </si>
  <si>
    <t>Maschi</t>
  </si>
  <si>
    <t>Femmine</t>
  </si>
  <si>
    <t>inferione 18 anni</t>
  </si>
  <si>
    <t>18 - 24 anni</t>
  </si>
  <si>
    <t>25 - 44 anni</t>
  </si>
  <si>
    <t>45 - 64 anni</t>
  </si>
  <si>
    <t>65 - 74 anni</t>
  </si>
  <si>
    <t>(*)   Sono state considerate tutte le dimissioni, con almeno una diagnosi principale e/o secondarie correlate all'uso di droghe (codici ICD-9-CM 292.**, 304.0*, 304.2*-304.9*, 305.2*-305.3*, 305.5*-305.7*, 305.9*, 965.0*, 968.5-968.7)</t>
  </si>
  <si>
    <t>Provenienza del dimesso</t>
  </si>
  <si>
    <t>Altro</t>
  </si>
  <si>
    <t>(**)  Residenze socio-assistenziali, Hospice, strutture psichiatriche, strutture di riabilitazione ex Art. 26 L. 833/1978</t>
  </si>
  <si>
    <t>Età</t>
  </si>
  <si>
    <t>Numero di accessi in pronto soccorso per gruppo diagnostico e fascia di età</t>
  </si>
  <si>
    <t>Totale</t>
  </si>
  <si>
    <t>di cui tempo pieno</t>
  </si>
  <si>
    <t xml:space="preserve">CALABRIA </t>
  </si>
  <si>
    <t>REMUNERAZIONE TEORICA* E ONERE DELLA DEGENZA DELLE DIMISSIONI DROGHE CORRELATE</t>
  </si>
  <si>
    <t>(*) dati provvisori</t>
  </si>
  <si>
    <t>unità equivalenti di tempo pieno</t>
  </si>
  <si>
    <t>Distribuzione % degli accessi in pronto soccorso per gruppo diagnostico e per responsabile invio</t>
  </si>
  <si>
    <t>Responsabile invio in PS</t>
  </si>
  <si>
    <t>Intervento C.O. 118</t>
  </si>
  <si>
    <t>Decisione propria</t>
  </si>
  <si>
    <t>Specialista</t>
  </si>
  <si>
    <t>Medico di continuità assistenziale</t>
  </si>
  <si>
    <t>Trasferito da altro istituto</t>
  </si>
  <si>
    <t>Struttura penitenziaria</t>
  </si>
  <si>
    <r>
      <t xml:space="preserve"> Personale dedicato all’assistenza degli utenti con problemi di dipendenza per profilo professionale e tipo di rapporto di lavoro
</t>
    </r>
    <r>
      <rPr>
        <i/>
        <sz val="11"/>
        <rFont val="Arial"/>
        <family val="2"/>
      </rPr>
      <t xml:space="preserve"> Fonte: Conto annuale - Tabella 1SD al 31/12/2017</t>
    </r>
  </si>
  <si>
    <t>Medicina generale</t>
  </si>
  <si>
    <t>Astanteria</t>
  </si>
  <si>
    <t>Neurologia</t>
  </si>
  <si>
    <t>Allergologia</t>
  </si>
  <si>
    <t>Terapia intensiva</t>
  </si>
  <si>
    <t>Psichiatria</t>
  </si>
  <si>
    <t>Cardiologia</t>
  </si>
  <si>
    <t>Ricovero al momento della nascita</t>
  </si>
  <si>
    <t>Pronto soccorso</t>
  </si>
  <si>
    <t>Paziente inviato all'istituto di cura con proposta di un medico</t>
  </si>
  <si>
    <t>Ricovero programmato dallo  stesso  istituto di cura</t>
  </si>
  <si>
    <t>Paziente trasferito da un istituto di cura pubblico</t>
  </si>
  <si>
    <t>Paziente  trasferito da un istituto di cura privato accreditato</t>
  </si>
  <si>
    <t>Paziente  trasferito da un istituto di cura privato non accreditato</t>
  </si>
  <si>
    <t>Trasferimento interno all'istituto da altra attività o altro regime</t>
  </si>
  <si>
    <t>Carcere</t>
  </si>
  <si>
    <t xml:space="preserve">Paziente proveniente da struttura residenziale territoriale (**) </t>
  </si>
  <si>
    <t>Paziente senza proposta di ricovero di un medico e non da PS</t>
  </si>
  <si>
    <t>Provenienza OBI</t>
  </si>
  <si>
    <t>Nuovi</t>
  </si>
  <si>
    <t>Gia' in carico o rientrati</t>
  </si>
  <si>
    <t>MASCHIO</t>
  </si>
  <si>
    <t>FEMMINA</t>
  </si>
  <si>
    <t>NON NOTO/NON RISULTA</t>
  </si>
  <si>
    <t>PROV. AUTON. BOLZANO</t>
  </si>
  <si>
    <t>PROV. AUTON. TRENTO</t>
  </si>
  <si>
    <t>Area geografica</t>
  </si>
  <si>
    <t>Italia</t>
  </si>
  <si>
    <t xml:space="preserve">Unione europea </t>
  </si>
  <si>
    <t>Europa centro orientale</t>
  </si>
  <si>
    <t xml:space="preserve">Altri paesi europei </t>
  </si>
  <si>
    <t xml:space="preserve">Oceania </t>
  </si>
  <si>
    <t>APOLIDE</t>
  </si>
  <si>
    <t>NON NOTO</t>
  </si>
  <si>
    <t>Territori Palestinesi Occupati</t>
  </si>
  <si>
    <t>Celibe</t>
  </si>
  <si>
    <t>Coniugato</t>
  </si>
  <si>
    <t>Divorziato</t>
  </si>
  <si>
    <t>Nubile</t>
  </si>
  <si>
    <t>Separato</t>
  </si>
  <si>
    <t>Vedovo</t>
  </si>
  <si>
    <t>Non rilevato</t>
  </si>
  <si>
    <t>n°</t>
  </si>
  <si>
    <t>Solo</t>
  </si>
  <si>
    <t>Con la famiglia di origine (genitori, etc)</t>
  </si>
  <si>
    <t>Con il patner/figli</t>
  </si>
  <si>
    <t>Con amici o altre persone (senza legami di parentela)</t>
  </si>
  <si>
    <t>In carcere</t>
  </si>
  <si>
    <t xml:space="preserve"> In istituzioni/luoghi protetti</t>
  </si>
  <si>
    <t>Non noto/Non rilevato</t>
  </si>
  <si>
    <t>Non vive con i figli</t>
  </si>
  <si>
    <t>Vive con i figli</t>
  </si>
  <si>
    <t>Senza figli</t>
  </si>
  <si>
    <t>Dimora stabile</t>
  </si>
  <si>
    <t>Senza fissa dimora e/o senza tetto</t>
  </si>
  <si>
    <t>In detenzione</t>
  </si>
  <si>
    <t>Nessuno (ISCED 0)</t>
  </si>
  <si>
    <t>Licenza elementare (ISCED 1)</t>
  </si>
  <si>
    <t>Non noto/non rilevato</t>
  </si>
  <si>
    <t>Occupati occasionalmente</t>
  </si>
  <si>
    <t>Occupati regolarmente</t>
  </si>
  <si>
    <t>Studenti</t>
  </si>
  <si>
    <t>Disoccupati/scoraggiati</t>
  </si>
  <si>
    <t>Riceventi benefit sociali/pensionti/casalinghe/disabili</t>
  </si>
  <si>
    <t xml:space="preserve">Distribuzione degli utenti trattati per genere e area geografica </t>
  </si>
  <si>
    <t>Distribuzione regionale degli utenti in trattamento per genere</t>
  </si>
  <si>
    <t xml:space="preserve">Distribuzione regionale degli utenti trattati per stato civile –Utenti totali  </t>
  </si>
  <si>
    <t xml:space="preserve">Distribuzione regionale degli utenti trattati per condizione abitativa e convivenza – Utenti totali </t>
  </si>
  <si>
    <t xml:space="preserve">Distribuzione regionale degli utenti trattati per condizione abitativa e convivenza con figli – Utenti totali </t>
  </si>
  <si>
    <t xml:space="preserve">Distribuzione regionale degli utenti trattati per condizione abitativa (dove) – Utenti totali </t>
  </si>
  <si>
    <t xml:space="preserve">Distribuzione regionale degli utenti trattati per titolo di studio - Utenti totali </t>
  </si>
  <si>
    <t xml:space="preserve">Distribuzione regionale degli utenti trattati per condizione professionale - Utenti totali </t>
  </si>
  <si>
    <t xml:space="preserve">Distribuzione degli utenti trattati per sostanza primaria e per genere – valori assoluti </t>
  </si>
  <si>
    <t>Categoria Sostanza</t>
  </si>
  <si>
    <t>Sostanza</t>
  </si>
  <si>
    <t>Nuovi utenti</t>
  </si>
  <si>
    <t>Utenti già in carico</t>
  </si>
  <si>
    <t>Totale utenti</t>
  </si>
  <si>
    <t>OPPIACEI</t>
  </si>
  <si>
    <t>Eroina</t>
  </si>
  <si>
    <t>Metadone non prescritto</t>
  </si>
  <si>
    <t>Buprenorfina non prescritta</t>
  </si>
  <si>
    <t>Altri oppiacei</t>
  </si>
  <si>
    <t>Totale Oppiacei</t>
  </si>
  <si>
    <t>COCAINA</t>
  </si>
  <si>
    <t>Cocaina (polvere)</t>
  </si>
  <si>
    <t xml:space="preserve">Crack </t>
  </si>
  <si>
    <t>Totale Cocaina</t>
  </si>
  <si>
    <t>STIMOLANTI</t>
  </si>
  <si>
    <t xml:space="preserve">Anfetamine </t>
  </si>
  <si>
    <t>Metamfetamine</t>
  </si>
  <si>
    <t>Ecstasy ed analoghi</t>
  </si>
  <si>
    <t>Altri stimolanti</t>
  </si>
  <si>
    <t xml:space="preserve">Totale Stimolanti </t>
  </si>
  <si>
    <t>IPNOTICI E SEDATIVI</t>
  </si>
  <si>
    <t>Barbiturici non prescritti</t>
  </si>
  <si>
    <t>Benzodiazepine non prescritte</t>
  </si>
  <si>
    <t>GHB / GBL</t>
  </si>
  <si>
    <t>Altri ipnotici e sedativi</t>
  </si>
  <si>
    <t>Totale Ipnotici e Sedativi</t>
  </si>
  <si>
    <t>ALLUCINOGENI</t>
  </si>
  <si>
    <t>LSD</t>
  </si>
  <si>
    <t>Ketamine</t>
  </si>
  <si>
    <t>Altri allucinogeni</t>
  </si>
  <si>
    <t>Totale Allucinogeni</t>
  </si>
  <si>
    <t>INALANTI VOLATILI</t>
  </si>
  <si>
    <t>Inalanti volatili</t>
  </si>
  <si>
    <t>Totale Inalanti Volatili</t>
  </si>
  <si>
    <t>CANNABINOIDI</t>
  </si>
  <si>
    <t>Cannabinoidi</t>
  </si>
  <si>
    <t>Totale Cannabinoidi</t>
  </si>
  <si>
    <t>ALTRE DIPENDENZE</t>
  </si>
  <si>
    <t>Altre sostanze</t>
  </si>
  <si>
    <t>Totale Altre Dipendenze</t>
  </si>
  <si>
    <r>
      <t xml:space="preserve">Distribuzione degli utenti trattati per classi di età –Utenti totali -  </t>
    </r>
    <r>
      <rPr>
        <b/>
        <i/>
        <sz val="9"/>
        <color theme="1"/>
        <rFont val="Times New Roman"/>
        <family val="1"/>
      </rPr>
      <t xml:space="preserve"> </t>
    </r>
  </si>
  <si>
    <t>La fascia di età si riferisce a quella del trattamento in corso</t>
  </si>
  <si>
    <t>CLASSI DI ETA'</t>
  </si>
  <si>
    <t>NUOVI UTENTI</t>
  </si>
  <si>
    <t>UTENTI GIA' IN CARICO</t>
  </si>
  <si>
    <t>MENO DI 15 ANNI</t>
  </si>
  <si>
    <t>DA 15 A 19 ANNI</t>
  </si>
  <si>
    <t xml:space="preserve">DA 20  A 24 ANNI </t>
  </si>
  <si>
    <t>DA 25 A 29 ANNI</t>
  </si>
  <si>
    <t>DA 30 A 34 ANNI</t>
  </si>
  <si>
    <t>DA 35 A 39 ANNI</t>
  </si>
  <si>
    <t>DA 40 A 44 ANNI</t>
  </si>
  <si>
    <t>DA 45 A 49 ANNI</t>
  </si>
  <si>
    <t>DA 50 A 54 ANNI</t>
  </si>
  <si>
    <t>DA 55 A 59 ANNI</t>
  </si>
  <si>
    <t>Distribuzione degli utenti per classi di età</t>
  </si>
  <si>
    <r>
      <t>Distribuzione degli utenti trattati per classi di età –Nuovi utenti e</t>
    </r>
    <r>
      <rPr>
        <b/>
        <i/>
        <sz val="9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>Utenti già in carico</t>
    </r>
  </si>
  <si>
    <t>Utenti</t>
  </si>
  <si>
    <t>Totale Nuovi utenti</t>
  </si>
  <si>
    <t xml:space="preserve">Distribuzione degli utenti trattati per età al primo uso - Utenti totali </t>
  </si>
  <si>
    <t>DA 15 ANNI A 19 ANNI</t>
  </si>
  <si>
    <t xml:space="preserve">DA 20 ANNI A 24 ANNI </t>
  </si>
  <si>
    <t>DA 25 ANNI A 29 ANNI</t>
  </si>
  <si>
    <t>DA 30 ANNI A 34 ANNI</t>
  </si>
  <si>
    <t>DA 35 ANNI A 39 ANNI</t>
  </si>
  <si>
    <t>DA 40 ANNI A 44 ANNI</t>
  </si>
  <si>
    <t>DA 45 ANNI A 49 ANNI</t>
  </si>
  <si>
    <t>DA 50 ANNI A 54 ANNI</t>
  </si>
  <si>
    <t>DA 55 ANNI A 59 ANNI</t>
  </si>
  <si>
    <t>Non noto/Non risulta</t>
  </si>
  <si>
    <r>
      <t>Distribuzione degli utenti trattati per età al primo uso - Nuovi utenti e</t>
    </r>
    <r>
      <rPr>
        <b/>
        <i/>
        <sz val="9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>Utenti già in carico</t>
    </r>
  </si>
  <si>
    <t>Categoria sostanza</t>
  </si>
  <si>
    <t xml:space="preserve">Distribuzione degli utenti trattati per classi di età –Utenti totali -   </t>
  </si>
  <si>
    <t>La fascia di età si riferisce a quella del primo trattamento</t>
  </si>
  <si>
    <t xml:space="preserve">Distribuzione degli utenti trattati per età media  –Utenti totali </t>
  </si>
  <si>
    <t xml:space="preserve">Mean  age at entering current treatment </t>
  </si>
  <si>
    <t xml:space="preserve"> Standard deviation of the  age at entering current treatment</t>
  </si>
  <si>
    <t xml:space="preserve">Number of clients with valid information for age at entering current treatment </t>
  </si>
  <si>
    <t>Mean age at first use</t>
  </si>
  <si>
    <t>Standard deviation of the age at first use</t>
  </si>
  <si>
    <t>Number of clients with valid information for age at first use</t>
  </si>
  <si>
    <t>Mean lag to current treatment (years)</t>
  </si>
  <si>
    <t>Standard deviation of the  lag to  current treatment (years)</t>
  </si>
  <si>
    <t>Number of clients with valid information both for age at entering current treatment and age at first use (years)</t>
  </si>
  <si>
    <t xml:space="preserve">Distribuzione degli utenti trattati per modalità di accesso al trattamento </t>
  </si>
  <si>
    <t>Medico di medicina generale</t>
  </si>
  <si>
    <t>Altri servizi sanitari, medici o sociali</t>
  </si>
  <si>
    <t>Scuola</t>
  </si>
  <si>
    <t xml:space="preserve">Distribuzione degli utenti trattati per modalità di assunzione - Utenti totali </t>
  </si>
  <si>
    <t>iniettata</t>
  </si>
  <si>
    <t>orale</t>
  </si>
  <si>
    <t>sniffata</t>
  </si>
  <si>
    <t>più vie di assunzione</t>
  </si>
  <si>
    <t>altro</t>
  </si>
  <si>
    <t>inapplicabile</t>
  </si>
  <si>
    <t>Anfetamine non prescitte</t>
  </si>
  <si>
    <t xml:space="preserve">Distribuzione degli utenti trattati per frequenza di assunzione - Utenti totali </t>
  </si>
  <si>
    <t>Quotidiano</t>
  </si>
  <si>
    <t>4-6 giorni a settimana</t>
  </si>
  <si>
    <t>2-3 giorni a settimana</t>
  </si>
  <si>
    <t>Una volta a settimana o meno</t>
  </si>
  <si>
    <t>Non usata negli ultimi 30 giorni</t>
  </si>
  <si>
    <t xml:space="preserve">Distribuzione degli utenti trattati per anni trascorsi dalla prima assunzione iniettiva - Utenti totali </t>
  </si>
  <si>
    <t xml:space="preserve">Distribuzione degli utenti trattati per comportamento iniettivo - Utenti totali </t>
  </si>
  <si>
    <t>Fascia di Età</t>
  </si>
  <si>
    <t>Tempo trascorso dalla prima assunzione iniettiva</t>
  </si>
  <si>
    <t>&lt; 2 anni</t>
  </si>
  <si>
    <t>2 - 5 anni</t>
  </si>
  <si>
    <t>5 - 10 anni</t>
  </si>
  <si>
    <t>10 e più anni</t>
  </si>
  <si>
    <t>15 - 19 anni</t>
  </si>
  <si>
    <t>20 - 24 anni</t>
  </si>
  <si>
    <t>25 - 29 anni</t>
  </si>
  <si>
    <t>30 - 34 anni</t>
  </si>
  <si>
    <t>35 - 39 anni</t>
  </si>
  <si>
    <t>40 - 44 anni</t>
  </si>
  <si>
    <t>45 - 49 anni</t>
  </si>
  <si>
    <t>50 - 54 anni</t>
  </si>
  <si>
    <t>55 - 59 anni</t>
  </si>
  <si>
    <t>60 - 64 anni</t>
  </si>
  <si>
    <t>65 anni e oltre</t>
  </si>
  <si>
    <t>Si</t>
  </si>
  <si>
    <t>No</t>
  </si>
  <si>
    <t>Gia' in carico</t>
  </si>
  <si>
    <t>Primo trattamento nella vita</t>
  </si>
  <si>
    <r>
      <t xml:space="preserve">– </t>
    </r>
    <r>
      <rPr>
        <i/>
        <sz val="9"/>
        <color theme="1"/>
        <rFont val="Times New Roman"/>
        <family val="1"/>
      </rPr>
      <t>Distribuzione degli utenti trattati per poliassunzione</t>
    </r>
  </si>
  <si>
    <t>Alcool</t>
  </si>
  <si>
    <t>Distribuzione degli utenti trattati per poliassunzione- Utenti totali - valori percentuali</t>
  </si>
  <si>
    <r>
      <t>a)</t>
    </r>
    <r>
      <rPr>
        <b/>
        <i/>
        <sz val="7"/>
        <color theme="1"/>
        <rFont val="Times New Roman"/>
        <family val="1"/>
      </rPr>
      <t xml:space="preserve">       </t>
    </r>
    <r>
      <rPr>
        <i/>
        <sz val="9"/>
        <color theme="1"/>
        <rFont val="Times New Roman"/>
        <family val="1"/>
      </rPr>
      <t xml:space="preserve">SOSTANZA PRIMARIA </t>
    </r>
    <r>
      <rPr>
        <b/>
        <i/>
        <u/>
        <sz val="9"/>
        <color theme="1"/>
        <rFont val="Times New Roman"/>
        <family val="1"/>
      </rPr>
      <t>OPPIACEI</t>
    </r>
  </si>
  <si>
    <t>Nessuna</t>
  </si>
  <si>
    <t>Cocaina</t>
  </si>
  <si>
    <t>Crack</t>
  </si>
  <si>
    <t>Ipnotici e Sedativi</t>
  </si>
  <si>
    <r>
      <t>a)</t>
    </r>
    <r>
      <rPr>
        <b/>
        <i/>
        <sz val="7"/>
        <color theme="1"/>
        <rFont val="Times New Roman"/>
        <family val="1"/>
      </rPr>
      <t xml:space="preserve">       </t>
    </r>
    <r>
      <rPr>
        <i/>
        <sz val="9"/>
        <color theme="1"/>
        <rFont val="Times New Roman"/>
        <family val="1"/>
      </rPr>
      <t xml:space="preserve">SOSTANZA PRIMARIA </t>
    </r>
    <r>
      <rPr>
        <b/>
        <i/>
        <u/>
        <sz val="9"/>
        <color theme="1"/>
        <rFont val="Times New Roman"/>
        <family val="1"/>
      </rPr>
      <t>COCAINA</t>
    </r>
  </si>
  <si>
    <r>
      <t>a)</t>
    </r>
    <r>
      <rPr>
        <i/>
        <sz val="7"/>
        <color theme="1"/>
        <rFont val="Times New Roman"/>
        <family val="1"/>
      </rPr>
      <t xml:space="preserve">       </t>
    </r>
    <r>
      <rPr>
        <i/>
        <sz val="9"/>
        <color theme="1"/>
        <rFont val="Times New Roman"/>
        <family val="1"/>
      </rPr>
      <t xml:space="preserve">SOSTANZA PRIMARIA </t>
    </r>
    <r>
      <rPr>
        <b/>
        <i/>
        <u/>
        <sz val="9"/>
        <color theme="1"/>
        <rFont val="Times New Roman"/>
        <family val="1"/>
      </rPr>
      <t>CANNABIS</t>
    </r>
  </si>
  <si>
    <t>Distribuzione degli utenti trattati per diagnosi relativa alla sostanza d’abuso (uso, abuso, dipendenza)</t>
  </si>
  <si>
    <t>Diagnosi relativa alla sostanza primaria</t>
  </si>
  <si>
    <t>Utenti gia' in carico</t>
  </si>
  <si>
    <t>Uso</t>
  </si>
  <si>
    <t>Abuso</t>
  </si>
  <si>
    <t>Dipendenza</t>
  </si>
  <si>
    <t xml:space="preserve">Numero di prestazioni e numero di prestazioni per utente per tipologia di prestazione erogata </t>
  </si>
  <si>
    <r>
      <t>Utenti per numerosità delle tipologie di prestazione</t>
    </r>
    <r>
      <rPr>
        <sz val="12"/>
        <color theme="1"/>
        <rFont val="Times New Roman"/>
        <family val="1"/>
      </rPr>
      <t xml:space="preserve"> </t>
    </r>
  </si>
  <si>
    <t>Distribuzione delle prestazioni per sede</t>
  </si>
  <si>
    <t>Trattamento sostitutivo</t>
  </si>
  <si>
    <t>Distribuzione percentuale degli utenti trattati per tipologia di patologia psichiatrica concomitante</t>
  </si>
  <si>
    <t>Distribuzione regionale degli utenti trattati per tipologia di patologia psichiatrica concomitante</t>
  </si>
  <si>
    <t>Sanitario</t>
  </si>
  <si>
    <t>Farmacologico</t>
  </si>
  <si>
    <t>Psicosociale</t>
  </si>
  <si>
    <t>v.a</t>
  </si>
  <si>
    <t>prestazione per utente</t>
  </si>
  <si>
    <t>1 tipo</t>
  </si>
  <si>
    <t>2 tipi</t>
  </si>
  <si>
    <t>3 tipi</t>
  </si>
  <si>
    <t>4 o + tipi</t>
  </si>
  <si>
    <t xml:space="preserve"> PROV. AUTON. BOLZANO</t>
  </si>
  <si>
    <t>Gruppo di prestazione</t>
  </si>
  <si>
    <t>Prestazione</t>
  </si>
  <si>
    <t>Ser.D.</t>
  </si>
  <si>
    <t>Struttura ospedaliera</t>
  </si>
  <si>
    <t>Comunita' terapeutica</t>
  </si>
  <si>
    <t>Visite</t>
  </si>
  <si>
    <t>Interventi di prevenzione delle patologie correlate</t>
  </si>
  <si>
    <t>Esami e procedure cliniche</t>
  </si>
  <si>
    <t>Somministrazione farmaci e vaccini</t>
  </si>
  <si>
    <t>Colloqui di assistenza</t>
  </si>
  <si>
    <t>Interventi psicoterapeutici</t>
  </si>
  <si>
    <t>Interventi socio/educativi</t>
  </si>
  <si>
    <t>Test psicologici</t>
  </si>
  <si>
    <t>Attività di reinserimento</t>
  </si>
  <si>
    <t>Accompagnamento paziente</t>
  </si>
  <si>
    <t>Inserimento in Comunità</t>
  </si>
  <si>
    <t>Inserimento in comunita'</t>
  </si>
  <si>
    <t>Relazioni sul caso, prescrizioni e certificazioni</t>
  </si>
  <si>
    <t>Colloqui di prevenzione</t>
  </si>
  <si>
    <t>Predisposizione/revisione programma terapeutico individuale e negoziazione terapeutica</t>
  </si>
  <si>
    <t>Prestazioni alberghiere</t>
  </si>
  <si>
    <t>Prestazioni straordinarie di carattere economico</t>
  </si>
  <si>
    <t>Schizofrenia e altre psicosi funzionali</t>
  </si>
  <si>
    <t>Mania e disturbi affettivi bipolari</t>
  </si>
  <si>
    <t>Depressione</t>
  </si>
  <si>
    <t>Sindromi nevrotiche e somatoformi</t>
  </si>
  <si>
    <t>Disturbi della personalità e del comportamento</t>
  </si>
  <si>
    <t>Alcolismo e tossicomanie</t>
  </si>
  <si>
    <t>Demenze e disturbi mentali organici</t>
  </si>
  <si>
    <t>Ritardo mentale</t>
  </si>
  <si>
    <t>Altri disturbi psichici</t>
  </si>
  <si>
    <t>mai</t>
  </si>
  <si>
    <t>almeno una volta nella vita</t>
  </si>
  <si>
    <t>tuttora uso per via iniettiva</t>
  </si>
  <si>
    <t>non vuole rispondere</t>
  </si>
  <si>
    <t>non noto/ non risulta</t>
  </si>
  <si>
    <t xml:space="preserve">N. Ser.D. </t>
  </si>
  <si>
    <t>N. sedi erogazione prestazioni</t>
  </si>
  <si>
    <t>Piemonte</t>
  </si>
  <si>
    <t>Val d'Aosta</t>
  </si>
  <si>
    <t>Lombardia</t>
  </si>
  <si>
    <t>Bolzano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</si>
  <si>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</si>
  <si>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</si>
  <si>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</si>
  <si>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</si>
  <si>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</si>
  <si>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</si>
  <si>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</si>
  <si>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</si>
  <si>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</si>
  <si>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</si>
  <si>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</si>
  <si>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</si>
  <si>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</si>
  <si>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</si>
  <si>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</si>
  <si>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</si>
  <si>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</si>
  <si>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Fentanil non prescritto</t>
  </si>
  <si>
    <t>Mai stato in OST</t>
  </si>
  <si>
    <t>Stato in OST</t>
  </si>
  <si>
    <t>Non noto</t>
  </si>
  <si>
    <t xml:space="preserve">Numero Testati </t>
  </si>
  <si>
    <t xml:space="preserve">Numero Positivi </t>
  </si>
  <si>
    <t xml:space="preserve"> Totale Utenti </t>
  </si>
  <si>
    <t>% Testati</t>
  </si>
  <si>
    <t>% Positivi</t>
  </si>
  <si>
    <t>Utenti Sottoposti al test HIV</t>
  </si>
  <si>
    <t>Utenti sottoposti al test HBV</t>
  </si>
  <si>
    <t>-</t>
  </si>
  <si>
    <t>Utenti sottoposti al test HCV</t>
  </si>
  <si>
    <t>HIV</t>
  </si>
  <si>
    <t>HBV</t>
  </si>
  <si>
    <t>HCV</t>
  </si>
  <si>
    <t>utenti risultati positivi rispetto a quelli testati per i test HIV,HBV e HCV (%)</t>
  </si>
  <si>
    <t>almeno una volta negli ultimi 12 mesi (ma non negli ultimi 30 giorni)</t>
  </si>
  <si>
    <t>almeno una volta nella vita (ma non negli ultimi 12 mesi)</t>
  </si>
  <si>
    <t>totale</t>
  </si>
  <si>
    <t>mai testato</t>
  </si>
  <si>
    <t>testato, ma non negli ultimi 12 mesi</t>
  </si>
  <si>
    <t>testato negli ultimi 12 mesi</t>
  </si>
  <si>
    <t>mai condiviso un ago o una siringa</t>
  </si>
  <si>
    <t>condiviso un ago o una siringa almeno una volta nella vita</t>
  </si>
  <si>
    <t>non noto/mancante</t>
  </si>
  <si>
    <r>
      <t>Utenti per condivisione siringhe e frequenza di uso iniettivo</t>
    </r>
    <r>
      <rPr>
        <sz val="12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 xml:space="preserve">– Utenti totali </t>
    </r>
  </si>
  <si>
    <t>Livello secondario (ISCED 2 e ISCED 3)</t>
  </si>
  <si>
    <t>Livelli più alti (da ISCED 4 a ISCED 6)</t>
  </si>
  <si>
    <t>Magistratura/ libertà vigilata/forze dell'ordine</t>
  </si>
  <si>
    <t>Altro centro di trattamento</t>
  </si>
  <si>
    <t>Accesso volontario, attraverso familiari, amici, ecc .</t>
  </si>
  <si>
    <t>Non noto/ mancante</t>
  </si>
  <si>
    <t>CALABRIA (*)</t>
  </si>
  <si>
    <t>Pediatria</t>
  </si>
  <si>
    <t>Neuropsichiatria infantile</t>
  </si>
  <si>
    <t>Medico medicina generale/ Pediatra libera scelta</t>
  </si>
  <si>
    <t>Catitone sintetico</t>
  </si>
  <si>
    <t>Catinone sintetico</t>
  </si>
  <si>
    <t xml:space="preserve"> </t>
  </si>
  <si>
    <t>Tipologia di utenti</t>
  </si>
  <si>
    <t>minore di 15 anni</t>
  </si>
  <si>
    <r>
      <t>Distribuzione degli utenti trattati per poliassunzione- Utenti totali-</t>
    </r>
    <r>
      <rPr>
        <b/>
        <sz val="9"/>
        <color theme="1"/>
        <rFont val="Tahoma"/>
        <family val="2"/>
      </rPr>
      <t xml:space="preserve"> </t>
    </r>
    <r>
      <rPr>
        <i/>
        <sz val="9"/>
        <color theme="1"/>
        <rFont val="Times New Roman"/>
        <family val="1"/>
      </rPr>
      <t>valori percentuali</t>
    </r>
  </si>
  <si>
    <t>Sostanza primaria</t>
  </si>
  <si>
    <t>Sostanza secondaria</t>
  </si>
  <si>
    <t>Principale sostanza secondaria</t>
  </si>
  <si>
    <t>Altre sostanze secondarie</t>
  </si>
  <si>
    <t>Anfetamine/ Metamf.</t>
  </si>
  <si>
    <t>Anfetamine/   Metamf.</t>
  </si>
  <si>
    <t>Africa centro meridionale</t>
  </si>
  <si>
    <t>Africa occidentale</t>
  </si>
  <si>
    <t>Africa orientale</t>
  </si>
  <si>
    <t>Africa settentrionale</t>
  </si>
  <si>
    <t>America centro meridionale</t>
  </si>
  <si>
    <t>America settentrionale</t>
  </si>
  <si>
    <t>Asia centro meridionale</t>
  </si>
  <si>
    <t>Asia occidentale</t>
  </si>
  <si>
    <t>Asia orientale</t>
  </si>
  <si>
    <t>fumata/ inalata</t>
  </si>
  <si>
    <t>Videochiamata</t>
  </si>
  <si>
    <t>Telefonata significativa (durata superiore ai 15 minuti)</t>
  </si>
  <si>
    <r>
      <t>Patologia concomitante</t>
    </r>
    <r>
      <rPr>
        <b/>
        <sz val="12"/>
        <rFont val="Tahoma"/>
        <family val="2"/>
      </rPr>
      <t xml:space="preserve"> </t>
    </r>
  </si>
  <si>
    <t>Utenti (%)</t>
  </si>
  <si>
    <t xml:space="preserve"> Mania e disturbi affettivi bipolari</t>
  </si>
  <si>
    <t xml:space="preserve"> Depressione</t>
  </si>
  <si>
    <t>Unità coronarica</t>
  </si>
  <si>
    <t>Fonte - SDO 2021</t>
  </si>
  <si>
    <t>Utenti in Trattamento sostitutivo per tipologia, classi di età e genere</t>
  </si>
  <si>
    <t>Classi di età</t>
  </si>
  <si>
    <t>Buprenorfina</t>
  </si>
  <si>
    <t>Totale Buprenorfina</t>
  </si>
  <si>
    <t>Metadone</t>
  </si>
  <si>
    <t>Totale Metadone</t>
  </si>
  <si>
    <t>Suboxone (buprenorfina/naloxone)</t>
  </si>
  <si>
    <t>Totale Suboxone (buprenorfina/naloxone)</t>
  </si>
  <si>
    <t>15-19 anni</t>
  </si>
  <si>
    <t>20-24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</si>
  <si>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</si>
  <si>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</si>
  <si>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</si>
  <si>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</si>
  <si>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</si>
  <si>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</si>
  <si>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</si>
  <si>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60-64 anni</t>
  </si>
  <si>
    <t xml:space="preserve">   ≥ 65 anni  </t>
  </si>
  <si>
    <t>Utenti con comportamento iniettivo per classi di età e genere</t>
  </si>
  <si>
    <t>N°</t>
  </si>
  <si>
    <t>GENERE</t>
  </si>
  <si>
    <t>&lt;=19 anni</t>
  </si>
  <si>
    <t>40-49 anni</t>
  </si>
  <si>
    <t>&gt;= 50 anni</t>
  </si>
  <si>
    <t>Utenti trattati sottoposti al test HIV per comportamento iniettivo</t>
  </si>
  <si>
    <t xml:space="preserve">COMPORTAMENTO INIETTIVO </t>
  </si>
  <si>
    <t>Utenti trattati sottoposti al test HCV per comportamento iniettivo</t>
  </si>
  <si>
    <t>Totali</t>
  </si>
  <si>
    <t>n° testati</t>
  </si>
  <si>
    <t>% testati</t>
  </si>
  <si>
    <t>n° HCV positivi</t>
  </si>
  <si>
    <t xml:space="preserve">% HCV positivi </t>
  </si>
  <si>
    <t xml:space="preserve">n° testati </t>
  </si>
  <si>
    <t>% HCV positivi</t>
  </si>
  <si>
    <t xml:space="preserve">Utenti iniettivi sottoposti al test HCV </t>
  </si>
  <si>
    <t xml:space="preserve">Utenti iniettivi sottoposti al test HBV </t>
  </si>
  <si>
    <t>n° HBV positivi</t>
  </si>
  <si>
    <t xml:space="preserve">% HBV positivi </t>
  </si>
  <si>
    <t xml:space="preserve">n° HBV positivi </t>
  </si>
  <si>
    <t>Utenti iniettivi con USO PRIMARIO DI OPPIACEI sottoposti al test HCV e al test HBV</t>
  </si>
  <si>
    <t>USO PRIMARIO OPPIACEI</t>
  </si>
  <si>
    <t>Numero di iniettivi positivi</t>
  </si>
  <si>
    <t>Numero di iniettivi  testati (solo test validi)</t>
  </si>
  <si>
    <t>Percentuale di iniettivi  testati risultati positivi</t>
  </si>
  <si>
    <t>Utenti iniettivi per TIPO DI TRATTAMENTO (primo, successivo al primo) sottoposti al test HCV e al test HBV</t>
  </si>
  <si>
    <t>PRIMO TRATTAMENTO</t>
  </si>
  <si>
    <t>Percentuale di iniettivi testati risultati positivi</t>
  </si>
  <si>
    <t>NON PRIMO TRATTAMENTO</t>
  </si>
  <si>
    <t>Fascia età</t>
  </si>
  <si>
    <t>meno di 20 anni</t>
  </si>
  <si>
    <t>25-34 anni</t>
  </si>
  <si>
    <t>35-64 anni</t>
  </si>
  <si>
    <t>&gt;= 65 anni</t>
  </si>
  <si>
    <t>CANNABIS</t>
  </si>
  <si>
    <t>non noto/non risulta</t>
  </si>
  <si>
    <t>Meno di 20 anni</t>
  </si>
  <si>
    <t xml:space="preserve">ALLUCINOGENI </t>
  </si>
  <si>
    <t>non noto/  non risulta</t>
  </si>
  <si>
    <t>Fonte - TAB 1SD Conto Annuale al 31/12/2021</t>
  </si>
  <si>
    <r>
      <t xml:space="preserve"> Personale dedicato all’assistenza degli utenti con problemi di dipendenza per profilo professionale e tipo di rapporto di lavoro (tassi * 100.000 abitanti)
</t>
    </r>
    <r>
      <rPr>
        <i/>
        <sz val="11"/>
        <color indexed="9"/>
        <rFont val="Arial"/>
        <family val="2"/>
      </rPr>
      <t xml:space="preserve"> Fonte: Conto annuale - Tabella 1SD al 31/12/2021</t>
    </r>
  </si>
  <si>
    <t>&lt;15 anni</t>
  </si>
  <si>
    <t>Comunità terapeutica</t>
  </si>
  <si>
    <t>Inserimento in comunità</t>
  </si>
  <si>
    <t>meno di 15 anni</t>
  </si>
  <si>
    <t>DISTRIBUZIONE REGIONALE DELLE DIMISSIONI E RELATIVA DEGENZA 2022</t>
  </si>
  <si>
    <t xml:space="preserve"> Distribuzione per  delle dimissioni con diagnosi correlate all'uso di droghe (*), per regime di ricovero  e fasce d'età - Anni 2015-2022</t>
  </si>
  <si>
    <t>Distribuzione per struttura di ricovero e provenienza del dimesso  - Anno 2022</t>
  </si>
  <si>
    <t xml:space="preserve">CAMPANIA </t>
  </si>
  <si>
    <r>
      <t xml:space="preserve">Fonte - L.A. 2021; SDO </t>
    </r>
    <r>
      <rPr>
        <sz val="9"/>
        <rFont val="Arial"/>
        <family val="2"/>
        <scheme val="minor"/>
      </rPr>
      <t>2022</t>
    </r>
  </si>
  <si>
    <t>Ortopedia e traumatologia</t>
  </si>
  <si>
    <t>Terapia semintensiva</t>
  </si>
  <si>
    <t>Chirurgia generale</t>
  </si>
  <si>
    <t>non conosciuto / mancante</t>
  </si>
  <si>
    <t>DA 60 A 64 ANNI</t>
  </si>
  <si>
    <t xml:space="preserve">65 ANNI E OLTRE     </t>
  </si>
  <si>
    <t>DA 60 ANNI A 64 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</si>
</sst>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  <numFmt numFmtId="167" formatCode="_(* #,##0_);_(* \(#,##0\);_(* &quot;-&quot;_);_(@_)"/>
    <numFmt numFmtId="168" formatCode="_(* #,##0.0_);_(* \(#,##0.0\);_(* &quot;-&quot;_);_(@_)"/>
    <numFmt numFmtId="169" formatCode="_-* #,##0_-;\-* #,##0_-;_-* &quot;-&quot;??_-;_-@_-"/>
    <numFmt numFmtId="170" formatCode="0.0%"/>
    <numFmt numFmtId="171" formatCode="_-* #,##0.0_-;\-* #,##0.0_-;_-* &quot;-&quot;??_-;_-@_-"/>
    <numFmt numFmtId="172" formatCode="0.0"/>
    <numFmt numFmtId="173" formatCode="#,##0.0"/>
    <numFmt numFmtId="174" formatCode="#,##0.0%"/>
    <numFmt numFmtId="175" formatCode="#,##0_ ;\-#,##0\ "/>
    <numFmt numFmtId="176" formatCode="#,##0.0_ ;\-#,##0.0\ "/>
    <numFmt numFmtId="177" formatCode="_(* #,##0.00_);_(* \(#,##0.00\);_(* &quot;-&quot;_);_(@_)"/>
    <numFmt numFmtId="178" formatCode="_-* #,##0\ _€_-;\-* #,##0\ _€_-;_-* &quot;-&quot;??\ _€_-;_-@_-"/>
  </numFmts>
  <fonts count="8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b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9"/>
      <color rgb="FF000000"/>
      <name val="Arial"/>
      <family val="2"/>
      <scheme val="minor"/>
    </font>
    <font>
      <sz val="10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4"/>
      <color rgb="FF595959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i/>
      <sz val="11"/>
      <color indexed="9"/>
      <name val="Arial"/>
      <family val="2"/>
    </font>
    <font>
      <b/>
      <i/>
      <sz val="10"/>
      <name val="Arial"/>
      <family val="2"/>
    </font>
    <font>
      <sz val="20"/>
      <color theme="0"/>
      <name val="Arial"/>
      <family val="2"/>
      <scheme val="minor"/>
    </font>
    <font>
      <sz val="9"/>
      <name val="Arial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theme="1"/>
      <name val="Calibri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name val="Calibri"/>
      <family val="2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b/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Tahoma"/>
      <family val="2"/>
    </font>
    <font>
      <sz val="6"/>
      <color indexed="8"/>
      <name val="Arial"/>
      <family val="2"/>
    </font>
    <font>
      <sz val="7"/>
      <color indexed="8"/>
      <name val="Tahoma"/>
      <family val="2"/>
    </font>
    <font>
      <b/>
      <sz val="9"/>
      <name val="Calibri"/>
      <family val="2"/>
    </font>
    <font>
      <sz val="8"/>
      <color indexed="8"/>
      <name val="Tahoma"/>
      <family val="2"/>
    </font>
    <font>
      <sz val="8"/>
      <color rgb="FF000000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9"/>
      <color theme="1"/>
      <name val="Calibri"/>
      <family val="2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rgb="FF000000"/>
      <name val="Tahoma"/>
      <family val="2"/>
    </font>
    <font>
      <b/>
      <sz val="8"/>
      <name val="Tahoma"/>
      <family val="2"/>
    </font>
    <font>
      <b/>
      <i/>
      <sz val="7"/>
      <color theme="1"/>
      <name val="Times New Roman"/>
      <family val="1"/>
    </font>
    <font>
      <b/>
      <i/>
      <u/>
      <sz val="9"/>
      <color theme="1"/>
      <name val="Times New Roman"/>
      <family val="1"/>
    </font>
    <font>
      <i/>
      <sz val="7"/>
      <color theme="1"/>
      <name val="Times New Roman"/>
      <family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i/>
      <sz val="9"/>
      <name val="Times New Roman"/>
      <family val="1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Calibri"/>
      <family val="2"/>
    </font>
    <font>
      <b/>
      <sz val="9"/>
      <color theme="1"/>
      <name val="Arial"/>
      <family val="2"/>
      <scheme val="minor"/>
    </font>
    <font>
      <b/>
      <sz val="9"/>
      <color theme="1"/>
      <name val="Arial"/>
      <family val="2"/>
    </font>
    <font>
      <b/>
      <sz val="10"/>
      <name val="Tahoma"/>
      <family val="2"/>
    </font>
    <font>
      <b/>
      <sz val="9"/>
      <color theme="1"/>
      <name val="Tahoma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12"/>
      <name val="Tahoma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i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rgb="FFFF8C00"/>
        <bgColor indexed="64"/>
      </patternFill>
    </fill>
    <fill>
      <patternFill patternType="solid">
        <fgColor rgb="FFFF8C00"/>
        <bgColor indexed="18"/>
      </patternFill>
    </fill>
    <fill>
      <patternFill patternType="solid">
        <fgColor rgb="FFFF8C00"/>
        <bgColor indexed="9"/>
      </patternFill>
    </fill>
    <fill>
      <patternFill patternType="solid">
        <fgColor rgb="FFFF8C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210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FF8C00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medium">
        <color rgb="FFFF8C00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medium">
        <color rgb="FFFF8C00"/>
      </left>
      <right style="thin">
        <color rgb="FFFF8C00"/>
      </right>
      <top style="thin">
        <color rgb="FFFF8C00"/>
      </top>
      <bottom style="medium">
        <color rgb="FFFF8C00"/>
      </bottom>
      <diagonal/>
    </border>
    <border>
      <left/>
      <right style="thick">
        <color rgb="FFFF8C00"/>
      </right>
      <top style="thin">
        <color rgb="FFFF8C00"/>
      </top>
      <bottom style="thin">
        <color rgb="FFFF8C00"/>
      </bottom>
      <diagonal/>
    </border>
    <border>
      <left/>
      <right/>
      <top style="thin">
        <color rgb="FFFF8C00"/>
      </top>
      <bottom style="thin">
        <color rgb="FFFF8C00"/>
      </bottom>
      <diagonal/>
    </border>
    <border>
      <left style="thin">
        <color rgb="FFFF8C00"/>
      </left>
      <right style="thin">
        <color rgb="FFFF8C00"/>
      </right>
      <top/>
      <bottom style="thin">
        <color rgb="FFFF8C00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 style="thin">
        <color rgb="FFFF8C00"/>
      </right>
      <top/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n">
        <color rgb="FFFF8C00"/>
      </right>
      <top style="thin">
        <color rgb="FFFF8C00"/>
      </top>
      <bottom style="thick">
        <color rgb="FFE26B0A"/>
      </bottom>
      <diagonal/>
    </border>
    <border>
      <left style="thin">
        <color rgb="FFFF8C00"/>
      </left>
      <right style="thin">
        <color rgb="FFFF8C00"/>
      </right>
      <top style="thin">
        <color rgb="FFFF8C00"/>
      </top>
      <bottom style="thick">
        <color rgb="FFE26B0A"/>
      </bottom>
      <diagonal/>
    </border>
    <border>
      <left style="thin">
        <color rgb="FFFF8C00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/>
      <right/>
      <top/>
      <bottom style="thin">
        <color rgb="FFFF8C00"/>
      </bottom>
      <diagonal/>
    </border>
    <border>
      <left/>
      <right style="thick">
        <color rgb="FFFF8C00"/>
      </right>
      <top/>
      <bottom style="thin">
        <color rgb="FFFF8C00"/>
      </bottom>
      <diagonal/>
    </border>
    <border>
      <left style="thick">
        <color rgb="FFE26B0A"/>
      </left>
      <right/>
      <top/>
      <bottom style="thin">
        <color rgb="FFFF8C00"/>
      </bottom>
      <diagonal/>
    </border>
    <border>
      <left style="medium">
        <color rgb="FFFF8C00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/>
      <top style="thin">
        <color rgb="FFFF8C00"/>
      </top>
      <bottom style="thin">
        <color rgb="FFFF8C00"/>
      </bottom>
      <diagonal/>
    </border>
    <border>
      <left style="medium">
        <color rgb="FFFF8C00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/>
      <top style="thin">
        <color rgb="FFFF8C00"/>
      </top>
      <bottom style="thick">
        <color rgb="FFE26B0A"/>
      </bottom>
      <diagonal/>
    </border>
    <border>
      <left/>
      <right/>
      <top style="thin">
        <color rgb="FFFF8C00"/>
      </top>
      <bottom style="thick">
        <color rgb="FFE26B0A"/>
      </bottom>
      <diagonal/>
    </border>
    <border>
      <left/>
      <right style="thick">
        <color rgb="FFFF8C00"/>
      </right>
      <top style="thin">
        <color rgb="FFFF8C00"/>
      </top>
      <bottom style="thick">
        <color rgb="FFE26B0A"/>
      </bottom>
      <diagonal/>
    </border>
    <border>
      <left style="medium">
        <color rgb="FFFF8C00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FF8C00"/>
      </top>
      <bottom style="medium">
        <color rgb="FFFF8C00"/>
      </bottom>
      <diagonal/>
    </border>
    <border>
      <left style="medium">
        <color rgb="FFE26B0A"/>
      </left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 style="medium">
        <color rgb="FFE26B0A"/>
      </right>
      <top style="medium">
        <color rgb="FFE26B0A"/>
      </top>
      <bottom style="thin">
        <color rgb="FFE26B0A"/>
      </bottom>
      <diagonal/>
    </border>
    <border>
      <left style="medium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medium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medium">
        <color rgb="FFE26B0A"/>
      </bottom>
      <diagonal/>
    </border>
    <border>
      <left style="thin">
        <color rgb="FFE26B0A"/>
      </left>
      <right style="medium">
        <color rgb="FFE26B0A"/>
      </right>
      <top style="thin">
        <color rgb="FFE26B0A"/>
      </top>
      <bottom style="medium">
        <color rgb="FFE26B0A"/>
      </bottom>
      <diagonal/>
    </border>
    <border>
      <left style="thin">
        <color rgb="FFFF8C00"/>
      </left>
      <right style="thin">
        <color rgb="FFFF8C00"/>
      </right>
      <top/>
      <bottom/>
      <diagonal/>
    </border>
    <border>
      <left style="thick">
        <color rgb="FFE26B0A"/>
      </left>
      <right style="thin">
        <color rgb="FFFF8C00"/>
      </right>
      <top style="thick">
        <color rgb="FFE26B0A"/>
      </top>
      <bottom style="thin">
        <color rgb="FFFF8C00"/>
      </bottom>
      <diagonal/>
    </border>
    <border>
      <left style="thin">
        <color rgb="FFFF8C00"/>
      </left>
      <right style="thin">
        <color rgb="FFFF8C00"/>
      </right>
      <top style="thick">
        <color rgb="FFE26B0A"/>
      </top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 style="thick">
        <color rgb="FFE26B0A"/>
      </top>
      <bottom style="thin">
        <color rgb="FFFF8C00"/>
      </bottom>
      <diagonal/>
    </border>
    <border>
      <left style="medium">
        <color rgb="FFE26B0A"/>
      </left>
      <right/>
      <top style="medium">
        <color rgb="FFE26B0A"/>
      </top>
      <bottom/>
      <diagonal/>
    </border>
    <border>
      <left style="medium">
        <color rgb="FFE26B0A"/>
      </left>
      <right style="thin">
        <color rgb="FFFF8C00"/>
      </right>
      <top/>
      <bottom style="thin">
        <color rgb="FFFF8C00"/>
      </bottom>
      <diagonal/>
    </border>
    <border>
      <left style="medium">
        <color rgb="FFE26B0A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medium">
        <color rgb="FFE26B0A"/>
      </left>
      <right style="thin">
        <color rgb="FFFF8C00"/>
      </right>
      <top style="thin">
        <color rgb="FFFF8C00"/>
      </top>
      <bottom style="medium">
        <color rgb="FFE26B0A"/>
      </bottom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>
      <left style="thin">
        <color rgb="FFE26B0A"/>
      </left>
      <right style="medium">
        <color rgb="FFE26B0A"/>
      </right>
      <top/>
      <bottom style="thin">
        <color rgb="FFE26B0A"/>
      </bottom>
      <diagonal/>
    </border>
    <border>
      <left style="medium">
        <color rgb="FFE26B0A"/>
      </left>
      <right/>
      <top/>
      <bottom style="medium">
        <color rgb="FFE26B0A"/>
      </bottom>
      <diagonal/>
    </border>
    <border>
      <left/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/>
      <right/>
      <top/>
      <bottom style="thin">
        <color indexed="9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/>
      <diagonal/>
    </border>
    <border>
      <left style="thick">
        <color rgb="FFE26B0A"/>
      </left>
      <right/>
      <top style="thick">
        <color rgb="FFE26B0A"/>
      </top>
      <bottom style="thick">
        <color rgb="FFE26B0A"/>
      </bottom>
      <diagonal/>
    </border>
    <border>
      <left/>
      <right/>
      <top style="thick">
        <color rgb="FFE26B0A"/>
      </top>
      <bottom style="thick">
        <color rgb="FFE26B0A"/>
      </bottom>
      <diagonal/>
    </border>
    <border>
      <left/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/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/>
      <bottom/>
      <diagonal/>
    </border>
    <border>
      <left style="thin">
        <color rgb="FFE26B0A"/>
      </left>
      <right style="thin">
        <color rgb="FFE26B0A"/>
      </right>
      <top style="thick">
        <color rgb="FFE26B0A"/>
      </top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 style="thick">
        <color rgb="FFE26B0A"/>
      </top>
      <bottom style="thin">
        <color rgb="FFE26B0A"/>
      </bottom>
      <diagonal/>
    </border>
    <border>
      <left/>
      <right style="thin">
        <color rgb="FFE26B0A"/>
      </right>
      <top style="thick">
        <color rgb="FFE26B0A"/>
      </top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ck">
        <color rgb="FFE26B0A"/>
      </right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 style="thick">
        <color rgb="FFE26B0A"/>
      </top>
      <bottom style="thick">
        <color rgb="FFE26B0A"/>
      </bottom>
      <diagonal/>
    </border>
    <border>
      <left style="thin">
        <color rgb="FFE26B0A"/>
      </left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/>
      <right style="thin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/>
      <top style="thick">
        <color rgb="FFE26B0A"/>
      </top>
      <bottom/>
      <diagonal/>
    </border>
    <border>
      <left style="thin">
        <color rgb="FFE26B0A"/>
      </left>
      <right/>
      <top style="thick">
        <color rgb="FFE26B0A"/>
      </top>
      <bottom style="thin">
        <color rgb="FFE26B0A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n">
        <color rgb="FFE26B0A"/>
      </bottom>
      <diagonal/>
    </border>
    <border>
      <left style="thick">
        <color rgb="FFE26B0A"/>
      </left>
      <right style="thick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ck">
        <color rgb="FFE26B0A"/>
      </bottom>
      <diagonal/>
    </border>
    <border>
      <left style="thin">
        <color rgb="FFE26B0A"/>
      </left>
      <right/>
      <top style="thin">
        <color rgb="FFE26B0A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 style="thin">
        <color rgb="FFE26B0A"/>
      </top>
      <bottom style="thick">
        <color rgb="FFE26B0A"/>
      </bottom>
      <diagonal/>
    </border>
    <border>
      <left style="thick">
        <color rgb="FFE26B0A"/>
      </left>
      <right style="thin">
        <color rgb="FFE26B0A"/>
      </right>
      <top/>
      <bottom style="thin">
        <color rgb="FFFF8C00"/>
      </bottom>
      <diagonal/>
    </border>
    <border>
      <left style="thin">
        <color rgb="FFE26B0A"/>
      </left>
      <right style="thin">
        <color rgb="FFE26B0A"/>
      </right>
      <top/>
      <bottom style="thin">
        <color rgb="FFFF8C00"/>
      </bottom>
      <diagonal/>
    </border>
    <border>
      <left style="thin">
        <color rgb="FFE26B0A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 style="thin">
        <color rgb="FFE26B0A"/>
      </right>
      <top style="thin">
        <color rgb="FFFF8C00"/>
      </top>
      <bottom style="thin">
        <color rgb="FFFF8C00"/>
      </bottom>
      <diagonal/>
    </border>
    <border>
      <left style="thin">
        <color rgb="FFE26B0A"/>
      </left>
      <right style="thin">
        <color rgb="FFE26B0A"/>
      </right>
      <top style="thin">
        <color rgb="FFFF8C00"/>
      </top>
      <bottom style="thin">
        <color rgb="FFFF8C00"/>
      </bottom>
      <diagonal/>
    </border>
    <border>
      <left style="thin">
        <color rgb="FFE26B0A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n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/>
      <top/>
      <bottom style="thin">
        <color rgb="FFFF8C00"/>
      </bottom>
      <diagonal/>
    </border>
    <border>
      <left style="thin">
        <color rgb="FFE26B0A"/>
      </left>
      <right/>
      <top style="thin">
        <color rgb="FFFF8C00"/>
      </top>
      <bottom style="thin">
        <color rgb="FFFF8C00"/>
      </bottom>
      <diagonal/>
    </border>
    <border>
      <left style="thin">
        <color rgb="FFE26B0A"/>
      </left>
      <right/>
      <top style="thin">
        <color rgb="FFFF8C00"/>
      </top>
      <bottom style="thick">
        <color rgb="FFE26B0A"/>
      </bottom>
      <diagonal/>
    </border>
    <border>
      <left style="thick">
        <color rgb="FFE26B0A"/>
      </left>
      <right style="thin">
        <color rgb="FFFF8C00"/>
      </right>
      <top style="thick">
        <color rgb="FFE26B0A"/>
      </top>
      <bottom/>
      <diagonal/>
    </border>
    <border>
      <left style="thick">
        <color rgb="FFE26B0A"/>
      </left>
      <right style="thin">
        <color rgb="FFFF8C00"/>
      </right>
      <top/>
      <bottom/>
      <diagonal/>
    </border>
    <border>
      <left/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n">
        <color rgb="FFFF8C00"/>
      </right>
      <top style="thin">
        <color rgb="FFFF8C00"/>
      </top>
      <bottom/>
      <diagonal/>
    </border>
    <border>
      <left style="thin">
        <color rgb="FFFF8C00"/>
      </left>
      <right style="thin">
        <color rgb="FFFF8C00"/>
      </right>
      <top style="thin">
        <color rgb="FFFF8C00"/>
      </top>
      <bottom/>
      <diagonal/>
    </border>
    <border>
      <left style="thin">
        <color rgb="FFFF8C00"/>
      </left>
      <right style="thick">
        <color rgb="FFE26B0A"/>
      </right>
      <top style="thin">
        <color rgb="FFFF8C00"/>
      </top>
      <bottom/>
      <diagonal/>
    </border>
    <border>
      <left style="thick">
        <color rgb="FFE26B0A"/>
      </left>
      <right/>
      <top/>
      <bottom/>
      <diagonal/>
    </border>
    <border>
      <left/>
      <right style="thick">
        <color rgb="FFE26B0A"/>
      </right>
      <top/>
      <bottom/>
      <diagonal/>
    </border>
    <border>
      <left style="thick">
        <color rgb="FFE26B0A"/>
      </left>
      <right/>
      <top/>
      <bottom style="thick">
        <color rgb="FFE26B0A"/>
      </bottom>
      <diagonal/>
    </border>
    <border>
      <left style="thin">
        <color rgb="FFFF8C00"/>
      </left>
      <right style="thin">
        <color rgb="FFFF8C00"/>
      </right>
      <top/>
      <bottom style="thick">
        <color rgb="FFE26B0A"/>
      </bottom>
      <diagonal/>
    </border>
    <border>
      <left style="thin">
        <color rgb="FFFF8C00"/>
      </left>
      <right style="thick">
        <color rgb="FFE26B0A"/>
      </right>
      <top/>
      <bottom style="thick">
        <color rgb="FFE26B0A"/>
      </bottom>
      <diagonal/>
    </border>
    <border>
      <left style="medium">
        <color rgb="FFFF8C00"/>
      </left>
      <right style="medium">
        <color rgb="FFFF8C00"/>
      </right>
      <top style="medium">
        <color rgb="FFFF8C00"/>
      </top>
      <bottom style="medium">
        <color rgb="FFFF8C00"/>
      </bottom>
      <diagonal/>
    </border>
    <border>
      <left style="medium">
        <color rgb="FFFF8C00"/>
      </left>
      <right style="thick">
        <color rgb="FFE26B0A"/>
      </right>
      <top style="medium">
        <color rgb="FFFF8C00"/>
      </top>
      <bottom style="medium">
        <color rgb="FFFF8C00"/>
      </bottom>
      <diagonal/>
    </border>
    <border>
      <left/>
      <right style="thin">
        <color rgb="FFFF8C00"/>
      </right>
      <top style="thin">
        <color rgb="FFFF8C00"/>
      </top>
      <bottom style="thick">
        <color rgb="FFE26B0A"/>
      </bottom>
      <diagonal/>
    </border>
    <border>
      <left/>
      <right/>
      <top/>
      <bottom style="thick">
        <color rgb="FFE26B0A"/>
      </bottom>
      <diagonal/>
    </border>
    <border>
      <left style="thick">
        <color rgb="FFE26B0A"/>
      </left>
      <right/>
      <top style="medium">
        <color rgb="FFFF8C00"/>
      </top>
      <bottom style="thick">
        <color rgb="FFE26B0A"/>
      </bottom>
      <diagonal/>
    </border>
    <border>
      <left/>
      <right style="medium">
        <color rgb="FFFF8C00"/>
      </right>
      <top style="medium">
        <color rgb="FFFF8C00"/>
      </top>
      <bottom style="thick">
        <color rgb="FFE26B0A"/>
      </bottom>
      <diagonal/>
    </border>
    <border>
      <left style="medium">
        <color rgb="FFFF8C00"/>
      </left>
      <right style="medium">
        <color rgb="FFFF8C00"/>
      </right>
      <top style="medium">
        <color rgb="FFFF8C00"/>
      </top>
      <bottom style="thick">
        <color rgb="FFE26B0A"/>
      </bottom>
      <diagonal/>
    </border>
    <border>
      <left style="medium">
        <color rgb="FFFF8C00"/>
      </left>
      <right style="thick">
        <color rgb="FFE26B0A"/>
      </right>
      <top style="medium">
        <color rgb="FFFF8C00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ck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/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/>
      <bottom style="thin">
        <color rgb="FFE26B0A"/>
      </bottom>
      <diagonal/>
    </border>
    <border>
      <left style="thick">
        <color rgb="FFE26B0A"/>
      </left>
      <right/>
      <top style="thick">
        <color rgb="FFE26B0A"/>
      </top>
      <bottom style="thin">
        <color rgb="FF000000"/>
      </bottom>
      <diagonal/>
    </border>
    <border>
      <left/>
      <right style="thick">
        <color rgb="FFE26B0A"/>
      </right>
      <top style="thick">
        <color rgb="FFE26B0A"/>
      </top>
      <bottom style="thin">
        <color rgb="FF000000"/>
      </bottom>
      <diagonal/>
    </border>
    <border>
      <left style="medium">
        <color rgb="FFFF8C00"/>
      </left>
      <right style="medium">
        <color rgb="FFFF8C00"/>
      </right>
      <top/>
      <bottom style="thick">
        <color rgb="FFE26B0A"/>
      </bottom>
      <diagonal/>
    </border>
    <border>
      <left style="medium">
        <color rgb="FFFF8C00"/>
      </left>
      <right style="thick">
        <color rgb="FFE26B0A"/>
      </right>
      <top/>
      <bottom style="thick">
        <color rgb="FFE26B0A"/>
      </bottom>
      <diagonal/>
    </border>
    <border>
      <left style="thick">
        <color rgb="FFE26B0A"/>
      </left>
      <right style="thin">
        <color rgb="FFE26B0A"/>
      </right>
      <top style="thick">
        <color rgb="FFE26B0A"/>
      </top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 style="thin">
        <color rgb="FFE26B0A"/>
      </top>
      <bottom style="thick">
        <color rgb="FFE26B0A"/>
      </bottom>
      <diagonal/>
    </border>
    <border>
      <left style="thin">
        <color rgb="FFE26B0A"/>
      </left>
      <right style="thick">
        <color rgb="FFE26B0A"/>
      </right>
      <top style="thin">
        <color rgb="FFE26B0A"/>
      </top>
      <bottom style="thick">
        <color rgb="FFE26B0A"/>
      </bottom>
      <diagonal/>
    </border>
    <border>
      <left style="thin">
        <color rgb="FFE26B0A"/>
      </left>
      <right/>
      <top/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ck">
        <color rgb="FFE26B0A"/>
      </right>
      <top style="thin">
        <color rgb="FFFF8C00"/>
      </top>
      <bottom/>
      <diagonal/>
    </border>
    <border>
      <left style="thick">
        <color rgb="FFE26B0A"/>
      </left>
      <right style="thin">
        <color rgb="FFFF8C00"/>
      </right>
      <top style="thick">
        <color rgb="FFE26B0A"/>
      </top>
      <bottom style="thick">
        <color rgb="FFE26B0A"/>
      </bottom>
      <diagonal/>
    </border>
    <border>
      <left style="medium">
        <color rgb="FFFF8C00"/>
      </left>
      <right style="thin">
        <color rgb="FFFF8C00"/>
      </right>
      <top/>
      <bottom style="thin">
        <color rgb="FFFF8C00"/>
      </bottom>
      <diagonal/>
    </border>
    <border>
      <left style="medium">
        <color rgb="FFE26B0A"/>
      </left>
      <right style="medium">
        <color rgb="FFE26B0A"/>
      </right>
      <top style="medium">
        <color rgb="FFE26B0A"/>
      </top>
      <bottom style="thin">
        <color rgb="FFE26B0A"/>
      </bottom>
      <diagonal/>
    </border>
    <border>
      <left style="medium">
        <color rgb="FFE26B0A"/>
      </left>
      <right style="medium">
        <color rgb="FFE26B0A"/>
      </right>
      <top style="thin">
        <color rgb="FFE26B0A"/>
      </top>
      <bottom style="thin">
        <color rgb="FFE26B0A"/>
      </bottom>
      <diagonal/>
    </border>
    <border>
      <left style="medium">
        <color rgb="FFE26B0A"/>
      </left>
      <right style="medium">
        <color rgb="FFE26B0A"/>
      </right>
      <top/>
      <bottom style="thin">
        <color rgb="FFFF8C00"/>
      </bottom>
      <diagonal/>
    </border>
    <border>
      <left style="medium">
        <color rgb="FFE26B0A"/>
      </left>
      <right style="medium">
        <color rgb="FFE26B0A"/>
      </right>
      <top style="thin">
        <color rgb="FFFF8C00"/>
      </top>
      <bottom style="thin">
        <color rgb="FFFF8C00"/>
      </bottom>
      <diagonal/>
    </border>
    <border>
      <left style="medium">
        <color rgb="FFE26B0A"/>
      </left>
      <right style="medium">
        <color rgb="FFE26B0A"/>
      </right>
      <top style="thin">
        <color rgb="FFFF8C00"/>
      </top>
      <bottom style="medium">
        <color rgb="FFFF8C00"/>
      </bottom>
      <diagonal/>
    </border>
    <border>
      <left style="medium">
        <color rgb="FFE26B0A"/>
      </left>
      <right/>
      <top/>
      <bottom style="thin">
        <color rgb="FFFF8C00"/>
      </bottom>
      <diagonal/>
    </border>
    <border>
      <left/>
      <right style="medium">
        <color rgb="FFE26B0A"/>
      </right>
      <top/>
      <bottom style="thin">
        <color rgb="FFFF8C00"/>
      </bottom>
      <diagonal/>
    </border>
    <border>
      <left style="medium">
        <color rgb="FFE26B0A"/>
      </left>
      <right/>
      <top style="thin">
        <color rgb="FFFF8C00"/>
      </top>
      <bottom style="thin">
        <color rgb="FFFF8C00"/>
      </bottom>
      <diagonal/>
    </border>
    <border>
      <left/>
      <right style="medium">
        <color rgb="FFE26B0A"/>
      </right>
      <top style="thin">
        <color rgb="FFFF8C00"/>
      </top>
      <bottom style="thin">
        <color rgb="FFFF8C00"/>
      </bottom>
      <diagonal/>
    </border>
    <border>
      <left style="medium">
        <color rgb="FFE26B0A"/>
      </left>
      <right/>
      <top style="thin">
        <color rgb="FFFF8C00"/>
      </top>
      <bottom style="medium">
        <color rgb="FFFF8C00"/>
      </bottom>
      <diagonal/>
    </border>
    <border>
      <left/>
      <right style="medium">
        <color rgb="FFE26B0A"/>
      </right>
      <top style="thin">
        <color rgb="FFFF8C00"/>
      </top>
      <bottom style="medium">
        <color rgb="FFFF8C00"/>
      </bottom>
      <diagonal/>
    </border>
    <border>
      <left/>
      <right/>
      <top style="medium">
        <color rgb="FFE26B0A"/>
      </top>
      <bottom style="thin">
        <color rgb="FFE26B0A"/>
      </bottom>
      <diagonal/>
    </border>
    <border>
      <left style="thick">
        <color rgb="FFE26B0A"/>
      </left>
      <right/>
      <top style="thick">
        <color rgb="FFE26B0A"/>
      </top>
      <bottom style="thin">
        <color rgb="FFE26B0A"/>
      </bottom>
      <diagonal/>
    </border>
    <border>
      <left style="thick">
        <color rgb="FFE26B0A"/>
      </left>
      <right/>
      <top style="thin">
        <color rgb="FFE26B0A"/>
      </top>
      <bottom style="thin">
        <color rgb="FFE26B0A"/>
      </bottom>
      <diagonal/>
    </border>
    <border>
      <left style="thick">
        <color rgb="FFE26B0A"/>
      </left>
      <right/>
      <top style="thin">
        <color rgb="FFE26B0A"/>
      </top>
      <bottom/>
      <diagonal/>
    </border>
    <border>
      <left style="thick">
        <color rgb="FFE26B0A"/>
      </left>
      <right style="thin">
        <color rgb="FFE26B0A"/>
      </right>
      <top style="thin">
        <color rgb="FFE26B0A"/>
      </top>
      <bottom/>
      <diagonal/>
    </border>
    <border>
      <left style="thick">
        <color rgb="FFE26B0A"/>
      </left>
      <right/>
      <top style="thick">
        <color rgb="FFE26B0A"/>
      </top>
      <bottom style="medium">
        <color rgb="FFE26B0A"/>
      </bottom>
      <diagonal/>
    </border>
    <border>
      <left style="thick">
        <color rgb="FFE26B0A"/>
      </left>
      <right style="thin">
        <color rgb="FFE26B0A"/>
      </right>
      <top style="thick">
        <color rgb="FFE26B0A"/>
      </top>
      <bottom style="medium">
        <color rgb="FFE26B0A"/>
      </bottom>
      <diagonal/>
    </border>
    <border>
      <left style="thin">
        <color rgb="FFE26B0A"/>
      </left>
      <right style="thin">
        <color rgb="FFE26B0A"/>
      </right>
      <top style="thick">
        <color rgb="FFE26B0A"/>
      </top>
      <bottom style="medium">
        <color rgb="FFE26B0A"/>
      </bottom>
      <diagonal/>
    </border>
    <border>
      <left style="thin">
        <color rgb="FFE26B0A"/>
      </left>
      <right style="thick">
        <color rgb="FFE26B0A"/>
      </right>
      <top style="thick">
        <color rgb="FFE26B0A"/>
      </top>
      <bottom style="medium">
        <color rgb="FFE26B0A"/>
      </bottom>
      <diagonal/>
    </border>
    <border>
      <left/>
      <right style="thin">
        <color rgb="FFE26B0A"/>
      </right>
      <top style="thick">
        <color rgb="FFE26B0A"/>
      </top>
      <bottom style="medium">
        <color rgb="FFE26B0A"/>
      </bottom>
      <diagonal/>
    </border>
    <border>
      <left style="thick">
        <color rgb="FFE26B0A"/>
      </left>
      <right/>
      <top style="medium">
        <color rgb="FFE26B0A"/>
      </top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 style="medium">
        <color rgb="FFE26B0A"/>
      </top>
      <bottom style="thin">
        <color rgb="FFE26B0A"/>
      </bottom>
      <diagonal/>
    </border>
    <border>
      <left style="thick">
        <color rgb="FFE26B0A"/>
      </left>
      <right style="medium">
        <color rgb="FFFF8C00"/>
      </right>
      <top style="medium">
        <color rgb="FFFF8C00"/>
      </top>
      <bottom style="medium">
        <color rgb="FFFF8C00"/>
      </bottom>
      <diagonal/>
    </border>
    <border>
      <left/>
      <right style="thick">
        <color rgb="FFE26B0A"/>
      </right>
      <top style="thin">
        <color rgb="FFFF8C00"/>
      </top>
      <bottom style="thin">
        <color rgb="FFFF8C00"/>
      </bottom>
      <diagonal/>
    </border>
    <border>
      <left/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medium">
        <color rgb="FFFF8C00"/>
      </left>
      <right style="medium">
        <color rgb="FFFF8C00"/>
      </right>
      <top style="medium">
        <color rgb="FFFF8C00"/>
      </top>
      <bottom/>
      <diagonal/>
    </border>
    <border>
      <left style="thin">
        <color rgb="FFFF8C00"/>
      </left>
      <right style="thin">
        <color rgb="FFFF8C00"/>
      </right>
      <top style="thick">
        <color rgb="FFE26B0A"/>
      </top>
      <bottom style="thick">
        <color rgb="FFE26B0A"/>
      </bottom>
      <diagonal/>
    </border>
    <border>
      <left/>
      <right style="thin">
        <color rgb="FFFF8C00"/>
      </right>
      <top/>
      <bottom style="thin">
        <color rgb="FFFF8C00"/>
      </bottom>
      <diagonal/>
    </border>
    <border>
      <left/>
      <right style="thin">
        <color rgb="FFFF8C00"/>
      </right>
      <top style="thick">
        <color rgb="FFE26B0A"/>
      </top>
      <bottom style="thick">
        <color rgb="FFE26B0A"/>
      </bottom>
      <diagonal/>
    </border>
    <border>
      <left/>
      <right style="medium">
        <color rgb="FFFF8C00"/>
      </right>
      <top style="medium">
        <color rgb="FFFF8C00"/>
      </top>
      <bottom style="medium">
        <color rgb="FFFF8C00"/>
      </bottom>
      <diagonal/>
    </border>
    <border>
      <left style="thick">
        <color rgb="FFE26B0A"/>
      </left>
      <right/>
      <top style="thin">
        <color rgb="FFFF8C00"/>
      </top>
      <bottom/>
      <diagonal/>
    </border>
    <border>
      <left/>
      <right style="thick">
        <color rgb="FFE26B0A"/>
      </right>
      <top style="thin">
        <color rgb="FFFF8C00"/>
      </top>
      <bottom/>
      <diagonal/>
    </border>
    <border>
      <left/>
      <right style="medium">
        <color rgb="FFFF8C00"/>
      </right>
      <top style="medium">
        <color rgb="FFFF8C00"/>
      </top>
      <bottom/>
      <diagonal/>
    </border>
    <border>
      <left/>
      <right style="thin">
        <color rgb="FFFF8C00"/>
      </right>
      <top style="thin">
        <color rgb="FFFF8C00"/>
      </top>
      <bottom/>
      <diagonal/>
    </border>
    <border>
      <left style="thin">
        <color rgb="FFE26B0A"/>
      </left>
      <right style="thick">
        <color rgb="FFC00000"/>
      </right>
      <top/>
      <bottom style="thin">
        <color rgb="FFE26B0A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ck">
        <color rgb="FFC00000"/>
      </bottom>
      <diagonal/>
    </border>
    <border>
      <left style="thick">
        <color rgb="FFE26B0A"/>
      </left>
      <right style="thick">
        <color rgb="FFC00000"/>
      </right>
      <top style="thick">
        <color rgb="FFE26B0A"/>
      </top>
      <bottom style="thick">
        <color rgb="FFC00000"/>
      </bottom>
      <diagonal/>
    </border>
    <border>
      <left style="thin">
        <color rgb="FFFF8C00"/>
      </left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C00000"/>
      </left>
      <right style="thick">
        <color rgb="FFE26B0A"/>
      </right>
      <top style="thick">
        <color rgb="FFC00000"/>
      </top>
      <bottom/>
      <diagonal/>
    </border>
    <border>
      <left style="thick">
        <color rgb="FFE26B0A"/>
      </left>
      <right style="thick">
        <color rgb="FFE26B0A"/>
      </right>
      <top style="thick">
        <color rgb="FFC00000"/>
      </top>
      <bottom/>
      <diagonal/>
    </border>
    <border>
      <left style="thick">
        <color rgb="FFE26B0A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E26B0A"/>
      </right>
      <top/>
      <bottom style="thick">
        <color rgb="FFE26B0A"/>
      </bottom>
      <diagonal/>
    </border>
    <border>
      <left style="thick">
        <color rgb="FFE26B0A"/>
      </left>
      <right style="thick">
        <color rgb="FFC00000"/>
      </right>
      <top/>
      <bottom style="thick">
        <color rgb="FFE26B0A"/>
      </bottom>
      <diagonal/>
    </border>
    <border>
      <left style="thick">
        <color rgb="FFC00000"/>
      </left>
      <right/>
      <top/>
      <bottom style="thin">
        <color rgb="FFFF8C00"/>
      </bottom>
      <diagonal/>
    </border>
    <border>
      <left style="thick">
        <color rgb="FFC00000"/>
      </left>
      <right/>
      <top style="thin">
        <color rgb="FFFF8C00"/>
      </top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/>
      <bottom/>
      <diagonal/>
    </border>
    <border>
      <left style="thick">
        <color rgb="FFFF8C00"/>
      </left>
      <right style="hair">
        <color indexed="64"/>
      </right>
      <top style="thick">
        <color rgb="FFFF8C00"/>
      </top>
      <bottom style="thin">
        <color rgb="FFFF8C00"/>
      </bottom>
      <diagonal/>
    </border>
    <border>
      <left style="hair">
        <color indexed="64"/>
      </left>
      <right style="thick">
        <color rgb="FFE26B0A"/>
      </right>
      <top style="thick">
        <color rgb="FFFF8C00"/>
      </top>
      <bottom style="thin">
        <color rgb="FFFF8C00"/>
      </bottom>
      <diagonal/>
    </border>
    <border>
      <left style="thick">
        <color rgb="FFE26B0A"/>
      </left>
      <right style="thick">
        <color rgb="FFFF8C00"/>
      </right>
      <top style="thick">
        <color rgb="FFE26B0A"/>
      </top>
      <bottom style="thick">
        <color rgb="FFE26B0A"/>
      </bottom>
      <diagonal/>
    </border>
    <border>
      <left style="thick">
        <color rgb="FFFF8C00"/>
      </left>
      <right style="thin">
        <color rgb="FFFF8C00"/>
      </right>
      <top style="thick">
        <color rgb="FFFF8C00"/>
      </top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 style="thick">
        <color rgb="FFFF8C00"/>
      </top>
      <bottom style="thin">
        <color rgb="FFFF8C00"/>
      </bottom>
      <diagonal/>
    </border>
    <border>
      <left style="thick">
        <color rgb="FFFF8C00"/>
      </left>
      <right style="hair">
        <color indexed="64"/>
      </right>
      <top style="thin">
        <color rgb="FFFF8C00"/>
      </top>
      <bottom style="thin">
        <color rgb="FFFF8C00"/>
      </bottom>
      <diagonal/>
    </border>
    <border>
      <left style="hair">
        <color indexed="64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FF8C00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thick">
        <color rgb="FFFF8C00"/>
      </left>
      <right style="thin">
        <color rgb="FFFF8C00"/>
      </right>
      <top style="thin">
        <color rgb="FFFF8C00"/>
      </top>
      <bottom style="thick">
        <color rgb="FFE26B0A"/>
      </bottom>
      <diagonal/>
    </border>
    <border>
      <left/>
      <right style="thick">
        <color rgb="FFE26B0A"/>
      </right>
      <top/>
      <bottom style="thick">
        <color rgb="FFE26B0A"/>
      </bottom>
      <diagonal/>
    </border>
    <border>
      <left style="thick">
        <color rgb="FFFF8C00"/>
      </left>
      <right style="thin">
        <color rgb="FFFF8C00"/>
      </right>
      <top style="thick">
        <color rgb="FFE26B0A"/>
      </top>
      <bottom style="thin">
        <color rgb="FFFF8C00"/>
      </bottom>
      <diagonal/>
    </border>
    <border>
      <left style="thick">
        <color rgb="FFE26B0A"/>
      </left>
      <right style="thick">
        <color rgb="FFFF8C00"/>
      </right>
      <top/>
      <bottom style="thick">
        <color rgb="FFE26B0A"/>
      </bottom>
      <diagonal/>
    </border>
    <border>
      <left style="thick">
        <color rgb="FFFF8C00"/>
      </left>
      <right style="thin">
        <color rgb="FFFF8C00"/>
      </right>
      <top/>
      <bottom style="thin">
        <color rgb="FFFF8C00"/>
      </bottom>
      <diagonal/>
    </border>
    <border>
      <left style="thin">
        <color rgb="FFFF8C00"/>
      </left>
      <right style="thick">
        <color rgb="FFFF8C00"/>
      </right>
      <top/>
      <bottom style="thin">
        <color rgb="FFFF8C00"/>
      </bottom>
      <diagonal/>
    </border>
    <border>
      <left style="thin">
        <color rgb="FFFF8C00"/>
      </left>
      <right style="thick">
        <color rgb="FFFF8C00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ck">
        <color rgb="FFFF8C00"/>
      </bottom>
      <diagonal/>
    </border>
    <border>
      <left style="thin">
        <color rgb="FFFF8C00"/>
      </left>
      <right style="thin">
        <color rgb="FFFF8C00"/>
      </right>
      <top style="thick">
        <color rgb="FFFF8C00"/>
      </top>
      <bottom style="thin">
        <color rgb="FFFF8C00"/>
      </bottom>
      <diagonal/>
    </border>
    <border>
      <left style="thin">
        <color rgb="FFFF8C00"/>
      </left>
      <right style="thick">
        <color rgb="FFFF8C00"/>
      </right>
      <top style="thick">
        <color rgb="FFFF8C00"/>
      </top>
      <bottom style="thin">
        <color rgb="FFFF8C00"/>
      </bottom>
      <diagonal/>
    </border>
    <border>
      <left style="thick">
        <color rgb="FFFF8C00"/>
      </left>
      <right style="thick">
        <color rgb="FFFF8C00"/>
      </right>
      <top style="thick">
        <color rgb="FFFF8C00"/>
      </top>
      <bottom style="thick">
        <color rgb="FFFF8C00"/>
      </bottom>
      <diagonal/>
    </border>
    <border>
      <left/>
      <right style="thin">
        <color rgb="FFE26B0A"/>
      </right>
      <top style="thin">
        <color rgb="FFE26B0A"/>
      </top>
      <bottom style="thick">
        <color rgb="FFE26B0A"/>
      </bottom>
      <diagonal/>
    </border>
    <border>
      <left style="thick">
        <color rgb="FFE26B0A"/>
      </left>
      <right style="thin">
        <color rgb="FFFF8C00"/>
      </right>
      <top/>
      <bottom style="thick">
        <color rgb="FFE26B0A"/>
      </bottom>
      <diagonal/>
    </border>
    <border>
      <left/>
      <right style="thin">
        <color rgb="FFFF8C00"/>
      </right>
      <top/>
      <bottom style="thick">
        <color rgb="FFE26B0A"/>
      </bottom>
      <diagonal/>
    </border>
    <border>
      <left style="thin">
        <color rgb="FFE26B0A"/>
      </left>
      <right style="thin">
        <color rgb="FFE26B0A"/>
      </right>
      <top/>
      <bottom/>
      <diagonal/>
    </border>
    <border>
      <left style="thick">
        <color rgb="FFE26B0A"/>
      </left>
      <right/>
      <top style="thick">
        <color rgb="FFE26B0A"/>
      </top>
      <bottom style="thin">
        <color rgb="FFFF8C00"/>
      </bottom>
      <diagonal/>
    </border>
    <border>
      <left style="thick">
        <color rgb="FFE26B0A"/>
      </left>
      <right style="thin">
        <color rgb="FFE26B0A"/>
      </right>
      <top/>
      <bottom/>
      <diagonal/>
    </border>
    <border>
      <left style="thin">
        <color rgb="FFE26B0A"/>
      </left>
      <right style="thick">
        <color rgb="FFE26B0A"/>
      </right>
      <top/>
      <bottom/>
      <diagonal/>
    </border>
    <border>
      <left style="medium">
        <color rgb="FFFF8C00"/>
      </left>
      <right/>
      <top style="medium">
        <color rgb="FFFF8C00"/>
      </top>
      <bottom style="medium">
        <color rgb="FFFF8C00"/>
      </bottom>
      <diagonal/>
    </border>
    <border>
      <left style="thick">
        <color rgb="FFE26B0A"/>
      </left>
      <right style="thick">
        <color rgb="FFE26B0A"/>
      </right>
      <top style="medium">
        <color rgb="FFFF8C00"/>
      </top>
      <bottom style="medium">
        <color rgb="FFFF8C00"/>
      </bottom>
      <diagonal/>
    </border>
    <border>
      <left style="medium">
        <color rgb="FFFF8C00"/>
      </left>
      <right/>
      <top style="medium">
        <color rgb="FFFF8C00"/>
      </top>
      <bottom/>
      <diagonal/>
    </border>
    <border>
      <left style="thick">
        <color rgb="FFE26B0A"/>
      </left>
      <right style="thick">
        <color rgb="FFE26B0A"/>
      </right>
      <top style="medium">
        <color rgb="FFFF8C00"/>
      </top>
      <bottom/>
      <diagonal/>
    </border>
    <border>
      <left style="thin">
        <color rgb="FFFF8C00"/>
      </left>
      <right/>
      <top style="thick">
        <color rgb="FFE26B0A"/>
      </top>
      <bottom style="thick">
        <color rgb="FFE26B0A"/>
      </bottom>
      <diagonal/>
    </border>
    <border>
      <left style="thin">
        <color rgb="FFFF8C00"/>
      </left>
      <right/>
      <top/>
      <bottom style="thin">
        <color rgb="FFFF8C00"/>
      </bottom>
      <diagonal/>
    </border>
    <border>
      <left style="thin">
        <color rgb="FFFF8C00"/>
      </left>
      <right/>
      <top style="thin">
        <color rgb="FFFF8C00"/>
      </top>
      <bottom style="thin">
        <color rgb="FFFF8C00"/>
      </bottom>
      <diagonal/>
    </border>
    <border>
      <left style="thin">
        <color rgb="FFFF8C00"/>
      </left>
      <right/>
      <top style="thin">
        <color rgb="FFFF8C00"/>
      </top>
      <bottom/>
      <diagonal/>
    </border>
    <border>
      <left style="thin">
        <color rgb="FFFF8C00"/>
      </left>
      <right/>
      <top style="thin">
        <color rgb="FFFF8C00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n">
        <color rgb="FFFF8C00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165" fontId="2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0"/>
    <xf numFmtId="0" fontId="84" fillId="0" borderId="0"/>
  </cellStyleXfs>
  <cellXfs count="853">
    <xf numFmtId="0" fontId="0" fillId="0" borderId="0" xfId="0"/>
    <xf numFmtId="0" fontId="3" fillId="0" borderId="0" xfId="0" applyFont="1" applyAlignment="1"/>
    <xf numFmtId="0" fontId="5" fillId="0" borderId="0" xfId="0" applyFont="1" applyAlignment="1"/>
    <xf numFmtId="0" fontId="6" fillId="2" borderId="0" xfId="0" applyFont="1" applyFill="1" applyAlignment="1">
      <alignment vertical="center"/>
    </xf>
    <xf numFmtId="0" fontId="7" fillId="0" borderId="0" xfId="0" applyFont="1"/>
    <xf numFmtId="0" fontId="9" fillId="0" borderId="0" xfId="0" applyFont="1"/>
    <xf numFmtId="0" fontId="0" fillId="0" borderId="0" xfId="0" applyBorder="1"/>
    <xf numFmtId="0" fontId="8" fillId="0" borderId="1" xfId="0" applyFont="1" applyFill="1" applyBorder="1"/>
    <xf numFmtId="0" fontId="0" fillId="0" borderId="0" xfId="0" applyAlignment="1">
      <alignment wrapText="1"/>
    </xf>
    <xf numFmtId="0" fontId="0" fillId="0" borderId="0" xfId="0" applyFill="1"/>
    <xf numFmtId="0" fontId="14" fillId="0" borderId="0" xfId="0" applyFont="1" applyAlignment="1">
      <alignment horizontal="center" vertical="center" readingOrder="1"/>
    </xf>
    <xf numFmtId="0" fontId="18" fillId="3" borderId="0" xfId="0" applyFont="1" applyFill="1"/>
    <xf numFmtId="0" fontId="15" fillId="3" borderId="0" xfId="0" applyFont="1" applyFill="1"/>
    <xf numFmtId="0" fontId="19" fillId="0" borderId="0" xfId="0" applyFont="1" applyFill="1" applyBorder="1"/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Fill="1" applyBorder="1"/>
    <xf numFmtId="0" fontId="13" fillId="0" borderId="0" xfId="0" applyFont="1" applyFill="1" applyBorder="1" applyAlignment="1">
      <alignment horizontal="center" vertical="center" wrapText="1"/>
    </xf>
    <xf numFmtId="167" fontId="9" fillId="0" borderId="0" xfId="0" applyNumberFormat="1" applyFont="1" applyFill="1" applyBorder="1"/>
    <xf numFmtId="168" fontId="13" fillId="0" borderId="0" xfId="0" applyNumberFormat="1" applyFont="1" applyFill="1" applyBorder="1"/>
    <xf numFmtId="172" fontId="0" fillId="0" borderId="0" xfId="0" applyNumberFormat="1"/>
    <xf numFmtId="0" fontId="20" fillId="0" borderId="0" xfId="3"/>
    <xf numFmtId="0" fontId="24" fillId="4" borderId="0" xfId="0" applyFont="1" applyFill="1"/>
    <xf numFmtId="0" fontId="15" fillId="4" borderId="0" xfId="0" applyFont="1" applyFill="1"/>
    <xf numFmtId="166" fontId="10" fillId="0" borderId="0" xfId="1" applyNumberFormat="1" applyFont="1" applyBorder="1"/>
    <xf numFmtId="0" fontId="8" fillId="0" borderId="1" xfId="0" applyFont="1" applyFill="1" applyBorder="1" applyAlignment="1">
      <alignment vertical="center"/>
    </xf>
    <xf numFmtId="0" fontId="0" fillId="6" borderId="0" xfId="0" applyFill="1"/>
    <xf numFmtId="170" fontId="0" fillId="0" borderId="0" xfId="2" applyNumberFormat="1" applyFont="1"/>
    <xf numFmtId="0" fontId="12" fillId="0" borderId="0" xfId="0" applyFont="1" applyFill="1" applyBorder="1" applyAlignment="1">
      <alignment vertical="center"/>
    </xf>
    <xf numFmtId="171" fontId="28" fillId="0" borderId="5" xfId="0" applyNumberFormat="1" applyFont="1" applyBorder="1" applyAlignment="1">
      <alignment horizontal="center" vertical="center" wrapText="1" readingOrder="1"/>
    </xf>
    <xf numFmtId="0" fontId="28" fillId="0" borderId="14" xfId="0" applyFont="1" applyBorder="1" applyAlignment="1">
      <alignment horizontal="left" vertical="center" wrapText="1" readingOrder="1"/>
    </xf>
    <xf numFmtId="0" fontId="26" fillId="0" borderId="16" xfId="0" applyFont="1" applyBorder="1" applyAlignment="1">
      <alignment horizontal="left" vertical="center" wrapText="1" readingOrder="1"/>
    </xf>
    <xf numFmtId="0" fontId="26" fillId="6" borderId="11" xfId="0" applyFont="1" applyFill="1" applyBorder="1" applyAlignment="1">
      <alignment horizontal="center" vertical="center" wrapText="1" readingOrder="1"/>
    </xf>
    <xf numFmtId="0" fontId="27" fillId="6" borderId="11" xfId="0" applyFont="1" applyFill="1" applyBorder="1" applyAlignment="1">
      <alignment horizontal="center" vertical="center" wrapText="1" readingOrder="1"/>
    </xf>
    <xf numFmtId="171" fontId="28" fillId="0" borderId="15" xfId="0" applyNumberFormat="1" applyFont="1" applyBorder="1" applyAlignment="1">
      <alignment horizontal="center" vertical="center" wrapText="1" readingOrder="1"/>
    </xf>
    <xf numFmtId="173" fontId="26" fillId="0" borderId="17" xfId="0" applyNumberFormat="1" applyFont="1" applyBorder="1" applyAlignment="1">
      <alignment horizontal="right" vertical="center" wrapText="1" readingOrder="1"/>
    </xf>
    <xf numFmtId="173" fontId="26" fillId="0" borderId="18" xfId="0" applyNumberFormat="1" applyFont="1" applyBorder="1" applyAlignment="1">
      <alignment horizontal="right" vertical="center" wrapText="1" readingOrder="1"/>
    </xf>
    <xf numFmtId="0" fontId="29" fillId="0" borderId="6" xfId="0" applyFont="1" applyBorder="1" applyAlignment="1">
      <alignment vertical="center"/>
    </xf>
    <xf numFmtId="3" fontId="29" fillId="5" borderId="5" xfId="0" applyNumberFormat="1" applyFont="1" applyFill="1" applyBorder="1" applyAlignment="1">
      <alignment vertical="center"/>
    </xf>
    <xf numFmtId="3" fontId="29" fillId="5" borderId="10" xfId="0" applyNumberFormat="1" applyFont="1" applyFill="1" applyBorder="1" applyAlignment="1">
      <alignment vertical="center"/>
    </xf>
    <xf numFmtId="0" fontId="29" fillId="0" borderId="12" xfId="0" applyFont="1" applyBorder="1" applyAlignment="1">
      <alignment vertical="center"/>
    </xf>
    <xf numFmtId="3" fontId="31" fillId="0" borderId="13" xfId="0" applyNumberFormat="1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3" fontId="31" fillId="0" borderId="15" xfId="0" applyNumberFormat="1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3" fontId="32" fillId="0" borderId="17" xfId="0" applyNumberFormat="1" applyFont="1" applyBorder="1" applyAlignment="1">
      <alignment vertical="center"/>
    </xf>
    <xf numFmtId="3" fontId="32" fillId="0" borderId="18" xfId="0" applyNumberFormat="1" applyFont="1" applyBorder="1" applyAlignment="1">
      <alignment vertical="center"/>
    </xf>
    <xf numFmtId="0" fontId="32" fillId="6" borderId="11" xfId="0" applyFont="1" applyFill="1" applyBorder="1" applyAlignment="1">
      <alignment horizontal="center" vertical="center" wrapText="1"/>
    </xf>
    <xf numFmtId="169" fontId="31" fillId="0" borderId="5" xfId="1" applyNumberFormat="1" applyFont="1" applyBorder="1"/>
    <xf numFmtId="169" fontId="31" fillId="0" borderId="10" xfId="1" applyNumberFormat="1" applyFont="1" applyBorder="1"/>
    <xf numFmtId="0" fontId="32" fillId="6" borderId="11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 wrapText="1"/>
    </xf>
    <xf numFmtId="169" fontId="31" fillId="0" borderId="13" xfId="1" applyNumberFormat="1" applyFont="1" applyBorder="1"/>
    <xf numFmtId="169" fontId="31" fillId="0" borderId="15" xfId="1" applyNumberFormat="1" applyFont="1" applyBorder="1"/>
    <xf numFmtId="166" fontId="33" fillId="2" borderId="8" xfId="4" applyNumberFormat="1" applyFont="1" applyFill="1" applyBorder="1" applyAlignment="1">
      <alignment horizontal="right" vertical="center"/>
    </xf>
    <xf numFmtId="166" fontId="34" fillId="2" borderId="9" xfId="4" applyNumberFormat="1" applyFont="1" applyFill="1" applyBorder="1" applyAlignment="1">
      <alignment horizontal="right" vertical="center"/>
    </xf>
    <xf numFmtId="166" fontId="34" fillId="2" borderId="19" xfId="4" applyNumberFormat="1" applyFont="1" applyFill="1" applyBorder="1" applyAlignment="1">
      <alignment horizontal="right" vertical="center"/>
    </xf>
    <xf numFmtId="166" fontId="33" fillId="2" borderId="20" xfId="4" applyNumberFormat="1" applyFont="1" applyFill="1" applyBorder="1" applyAlignment="1">
      <alignment horizontal="right" vertical="center"/>
    </xf>
    <xf numFmtId="0" fontId="27" fillId="8" borderId="11" xfId="0" applyFont="1" applyFill="1" applyBorder="1" applyAlignment="1">
      <alignment horizontal="center"/>
    </xf>
    <xf numFmtId="166" fontId="33" fillId="2" borderId="22" xfId="4" applyNumberFormat="1" applyFont="1" applyFill="1" applyBorder="1" applyAlignment="1">
      <alignment horizontal="right" vertical="center"/>
    </xf>
    <xf numFmtId="166" fontId="33" fillId="2" borderId="24" xfId="4" applyNumberFormat="1" applyFont="1" applyFill="1" applyBorder="1" applyAlignment="1">
      <alignment horizontal="right" vertical="center"/>
    </xf>
    <xf numFmtId="166" fontId="33" fillId="2" borderId="26" xfId="4" applyNumberFormat="1" applyFont="1" applyFill="1" applyBorder="1" applyAlignment="1">
      <alignment horizontal="right" vertical="center"/>
    </xf>
    <xf numFmtId="166" fontId="33" fillId="2" borderId="27" xfId="4" applyNumberFormat="1" applyFont="1" applyFill="1" applyBorder="1" applyAlignment="1">
      <alignment horizontal="right" vertical="center"/>
    </xf>
    <xf numFmtId="166" fontId="33" fillId="2" borderId="28" xfId="4" applyNumberFormat="1" applyFont="1" applyFill="1" applyBorder="1" applyAlignment="1">
      <alignment horizontal="right" vertical="center"/>
    </xf>
    <xf numFmtId="0" fontId="7" fillId="0" borderId="0" xfId="0" applyFont="1" applyFill="1"/>
    <xf numFmtId="172" fontId="0" fillId="0" borderId="0" xfId="0" applyNumberFormat="1" applyFill="1"/>
    <xf numFmtId="0" fontId="9" fillId="0" borderId="0" xfId="0" applyFont="1" applyFill="1"/>
    <xf numFmtId="167" fontId="31" fillId="0" borderId="5" xfId="0" applyNumberFormat="1" applyFont="1" applyBorder="1"/>
    <xf numFmtId="0" fontId="27" fillId="0" borderId="7" xfId="0" applyFont="1" applyBorder="1" applyAlignment="1">
      <alignment vertical="center"/>
    </xf>
    <xf numFmtId="0" fontId="27" fillId="7" borderId="11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vertical="center"/>
    </xf>
    <xf numFmtId="169" fontId="31" fillId="0" borderId="9" xfId="1" applyNumberFormat="1" applyFont="1" applyBorder="1"/>
    <xf numFmtId="0" fontId="31" fillId="0" borderId="9" xfId="0" applyFont="1" applyBorder="1"/>
    <xf numFmtId="169" fontId="32" fillId="0" borderId="30" xfId="1" applyNumberFormat="1" applyFont="1" applyBorder="1"/>
    <xf numFmtId="0" fontId="32" fillId="0" borderId="30" xfId="0" applyFont="1" applyBorder="1"/>
    <xf numFmtId="0" fontId="35" fillId="6" borderId="29" xfId="0" applyFont="1" applyFill="1" applyBorder="1" applyAlignment="1">
      <alignment horizontal="center" vertical="center" wrapText="1"/>
    </xf>
    <xf numFmtId="167" fontId="31" fillId="0" borderId="29" xfId="0" applyNumberFormat="1" applyFont="1" applyBorder="1"/>
    <xf numFmtId="0" fontId="0" fillId="0" borderId="0" xfId="0" applyFill="1" applyAlignment="1">
      <alignment wrapText="1"/>
    </xf>
    <xf numFmtId="0" fontId="28" fillId="0" borderId="39" xfId="0" applyFont="1" applyBorder="1" applyAlignment="1">
      <alignment horizontal="left" vertical="center" wrapText="1" readingOrder="1"/>
    </xf>
    <xf numFmtId="171" fontId="28" fillId="0" borderId="40" xfId="0" applyNumberFormat="1" applyFont="1" applyBorder="1" applyAlignment="1">
      <alignment horizontal="center" vertical="center" wrapText="1" readingOrder="1"/>
    </xf>
    <xf numFmtId="171" fontId="28" fillId="0" borderId="41" xfId="0" applyNumberFormat="1" applyFont="1" applyBorder="1" applyAlignment="1">
      <alignment horizontal="center" vertical="center" wrapText="1" readingOrder="1"/>
    </xf>
    <xf numFmtId="166" fontId="37" fillId="2" borderId="29" xfId="4" applyNumberFormat="1" applyFont="1" applyFill="1" applyBorder="1" applyAlignment="1">
      <alignment horizontal="right"/>
    </xf>
    <xf numFmtId="0" fontId="29" fillId="0" borderId="43" xfId="0" applyFont="1" applyBorder="1" applyAlignment="1">
      <alignment vertical="center"/>
    </xf>
    <xf numFmtId="166" fontId="38" fillId="2" borderId="35" xfId="0" applyNumberFormat="1" applyFont="1" applyFill="1" applyBorder="1" applyAlignment="1">
      <alignment horizontal="left"/>
    </xf>
    <xf numFmtId="0" fontId="29" fillId="0" borderId="44" xfId="0" applyFont="1" applyBorder="1" applyAlignment="1">
      <alignment vertical="center"/>
    </xf>
    <xf numFmtId="0" fontId="32" fillId="0" borderId="45" xfId="0" applyFont="1" applyBorder="1" applyAlignment="1">
      <alignment vertical="center"/>
    </xf>
    <xf numFmtId="166" fontId="38" fillId="2" borderId="36" xfId="4" applyNumberFormat="1" applyFont="1" applyFill="1" applyBorder="1" applyAlignment="1">
      <alignment horizontal="right"/>
    </xf>
    <xf numFmtId="166" fontId="38" fillId="2" borderId="37" xfId="0" applyNumberFormat="1" applyFont="1" applyFill="1" applyBorder="1" applyAlignment="1">
      <alignment horizontal="left"/>
    </xf>
    <xf numFmtId="166" fontId="37" fillId="2" borderId="46" xfId="4" applyNumberFormat="1" applyFont="1" applyFill="1" applyBorder="1" applyAlignment="1">
      <alignment horizontal="right"/>
    </xf>
    <xf numFmtId="166" fontId="38" fillId="2" borderId="46" xfId="4" applyNumberFormat="1" applyFont="1" applyFill="1" applyBorder="1" applyAlignment="1">
      <alignment horizontal="right"/>
    </xf>
    <xf numFmtId="166" fontId="38" fillId="2" borderId="47" xfId="0" applyNumberFormat="1" applyFont="1" applyFill="1" applyBorder="1" applyAlignment="1">
      <alignment horizontal="left"/>
    </xf>
    <xf numFmtId="49" fontId="36" fillId="6" borderId="36" xfId="0" applyNumberFormat="1" applyFont="1" applyFill="1" applyBorder="1" applyAlignment="1">
      <alignment horizontal="center" vertical="center" wrapText="1"/>
    </xf>
    <xf numFmtId="166" fontId="10" fillId="0" borderId="0" xfId="1" applyNumberFormat="1" applyFont="1" applyBorder="1" applyAlignment="1">
      <alignment wrapText="1"/>
    </xf>
    <xf numFmtId="3" fontId="29" fillId="0" borderId="5" xfId="0" applyNumberFormat="1" applyFont="1" applyFill="1" applyBorder="1" applyAlignment="1">
      <alignment vertical="center"/>
    </xf>
    <xf numFmtId="0" fontId="10" fillId="0" borderId="0" xfId="3" applyFont="1"/>
    <xf numFmtId="169" fontId="17" fillId="0" borderId="5" xfId="1" applyNumberFormat="1" applyFont="1" applyBorder="1"/>
    <xf numFmtId="3" fontId="29" fillId="5" borderId="38" xfId="0" applyNumberFormat="1" applyFont="1" applyFill="1" applyBorder="1" applyAlignment="1">
      <alignment vertical="center"/>
    </xf>
    <xf numFmtId="0" fontId="10" fillId="0" borderId="0" xfId="3" applyFont="1" applyFill="1"/>
    <xf numFmtId="0" fontId="47" fillId="2" borderId="0" xfId="13" applyFont="1" applyFill="1" applyAlignment="1">
      <alignment horizontal="left"/>
    </xf>
    <xf numFmtId="49" fontId="48" fillId="2" borderId="0" xfId="13" applyNumberFormat="1" applyFont="1" applyFill="1" applyAlignment="1">
      <alignment horizontal="right"/>
    </xf>
    <xf numFmtId="49" fontId="49" fillId="9" borderId="54" xfId="0" applyNumberFormat="1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vertical="center"/>
    </xf>
    <xf numFmtId="169" fontId="50" fillId="0" borderId="60" xfId="1" applyNumberFormat="1" applyFont="1" applyFill="1" applyBorder="1" applyAlignment="1">
      <alignment horizontal="right" vertical="center" wrapText="1"/>
    </xf>
    <xf numFmtId="169" fontId="50" fillId="0" borderId="61" xfId="1" applyNumberFormat="1" applyFont="1" applyFill="1" applyBorder="1" applyAlignment="1">
      <alignment horizontal="right" vertical="center" wrapText="1"/>
    </xf>
    <xf numFmtId="169" fontId="50" fillId="0" borderId="62" xfId="1" applyNumberFormat="1" applyFont="1" applyFill="1" applyBorder="1" applyAlignment="1">
      <alignment horizontal="right" vertical="center" wrapText="1"/>
    </xf>
    <xf numFmtId="0" fontId="29" fillId="0" borderId="23" xfId="0" applyFont="1" applyBorder="1" applyAlignment="1">
      <alignment vertical="center"/>
    </xf>
    <xf numFmtId="169" fontId="31" fillId="0" borderId="29" xfId="1" applyNumberFormat="1" applyFont="1" applyBorder="1"/>
    <xf numFmtId="169" fontId="50" fillId="0" borderId="29" xfId="1" applyNumberFormat="1" applyFont="1" applyFill="1" applyBorder="1" applyAlignment="1">
      <alignment horizontal="right" vertical="center" wrapText="1"/>
    </xf>
    <xf numFmtId="169" fontId="50" fillId="0" borderId="63" xfId="1" applyNumberFormat="1" applyFont="1" applyFill="1" applyBorder="1" applyAlignment="1">
      <alignment horizontal="right" vertical="center" wrapText="1"/>
    </xf>
    <xf numFmtId="169" fontId="50" fillId="0" borderId="51" xfId="1" applyNumberFormat="1" applyFont="1" applyFill="1" applyBorder="1" applyAlignment="1">
      <alignment horizontal="right" vertical="center" wrapText="1"/>
    </xf>
    <xf numFmtId="169" fontId="51" fillId="10" borderId="29" xfId="1" applyNumberFormat="1" applyFont="1" applyFill="1" applyBorder="1" applyAlignment="1">
      <alignment horizontal="right" vertical="center" wrapText="1"/>
    </xf>
    <xf numFmtId="169" fontId="50" fillId="0" borderId="64" xfId="1" applyNumberFormat="1" applyFont="1" applyFill="1" applyBorder="1" applyAlignment="1">
      <alignment horizontal="right" vertical="center" wrapText="1"/>
    </xf>
    <xf numFmtId="169" fontId="50" fillId="0" borderId="65" xfId="1" applyNumberFormat="1" applyFont="1" applyFill="1" applyBorder="1" applyAlignment="1">
      <alignment horizontal="right" vertical="center" wrapText="1"/>
    </xf>
    <xf numFmtId="169" fontId="50" fillId="0" borderId="66" xfId="1" applyNumberFormat="1" applyFont="1" applyFill="1" applyBorder="1" applyAlignment="1">
      <alignment horizontal="right" vertical="center" wrapText="1"/>
    </xf>
    <xf numFmtId="169" fontId="32" fillId="6" borderId="11" xfId="1" applyNumberFormat="1" applyFont="1" applyFill="1" applyBorder="1" applyAlignment="1">
      <alignment horizontal="center" vertical="center" wrapText="1"/>
    </xf>
    <xf numFmtId="169" fontId="52" fillId="6" borderId="67" xfId="1" applyNumberFormat="1" applyFont="1" applyFill="1" applyBorder="1" applyAlignment="1">
      <alignment horizontal="right" vertical="center" wrapText="1"/>
    </xf>
    <xf numFmtId="169" fontId="52" fillId="6" borderId="68" xfId="1" applyNumberFormat="1" applyFont="1" applyFill="1" applyBorder="1" applyAlignment="1">
      <alignment horizontal="right" vertical="center" wrapText="1"/>
    </xf>
    <xf numFmtId="169" fontId="52" fillId="6" borderId="69" xfId="1" applyNumberFormat="1" applyFont="1" applyFill="1" applyBorder="1" applyAlignment="1">
      <alignment horizontal="right" vertical="center" wrapText="1"/>
    </xf>
    <xf numFmtId="49" fontId="27" fillId="9" borderId="11" xfId="0" applyNumberFormat="1" applyFont="1" applyFill="1" applyBorder="1" applyAlignment="1">
      <alignment horizontal="center" vertical="center" wrapText="1"/>
    </xf>
    <xf numFmtId="49" fontId="27" fillId="9" borderId="54" xfId="0" applyNumberFormat="1" applyFont="1" applyFill="1" applyBorder="1" applyAlignment="1">
      <alignment horizontal="center" vertical="center" wrapText="1"/>
    </xf>
    <xf numFmtId="49" fontId="27" fillId="9" borderId="70" xfId="0" applyNumberFormat="1" applyFont="1" applyFill="1" applyBorder="1" applyAlignment="1">
      <alignment horizontal="center" vertical="center" wrapText="1"/>
    </xf>
    <xf numFmtId="169" fontId="53" fillId="2" borderId="60" xfId="1" applyNumberFormat="1" applyFont="1" applyFill="1" applyBorder="1" applyAlignment="1">
      <alignment horizontal="right" wrapText="1"/>
    </xf>
    <xf numFmtId="169" fontId="53" fillId="2" borderId="71" xfId="1" applyNumberFormat="1" applyFont="1" applyFill="1" applyBorder="1" applyAlignment="1">
      <alignment horizontal="right" wrapText="1"/>
    </xf>
    <xf numFmtId="169" fontId="53" fillId="2" borderId="72" xfId="1" applyNumberFormat="1" applyFont="1" applyFill="1" applyBorder="1" applyAlignment="1">
      <alignment horizontal="right" wrapText="1"/>
    </xf>
    <xf numFmtId="169" fontId="53" fillId="2" borderId="29" xfId="1" applyNumberFormat="1" applyFont="1" applyFill="1" applyBorder="1" applyAlignment="1">
      <alignment horizontal="right" wrapText="1"/>
    </xf>
    <xf numFmtId="169" fontId="53" fillId="2" borderId="50" xfId="1" applyNumberFormat="1" applyFont="1" applyFill="1" applyBorder="1" applyAlignment="1">
      <alignment horizontal="right" wrapText="1"/>
    </xf>
    <xf numFmtId="169" fontId="53" fillId="0" borderId="73" xfId="1" applyNumberFormat="1" applyFont="1" applyFill="1" applyBorder="1" applyAlignment="1">
      <alignment horizontal="right" wrapText="1"/>
    </xf>
    <xf numFmtId="169" fontId="53" fillId="2" borderId="73" xfId="1" applyNumberFormat="1" applyFont="1" applyFill="1" applyBorder="1" applyAlignment="1">
      <alignment horizontal="right" wrapText="1"/>
    </xf>
    <xf numFmtId="169" fontId="53" fillId="8" borderId="74" xfId="1" applyNumberFormat="1" applyFont="1" applyFill="1" applyBorder="1" applyAlignment="1">
      <alignment horizontal="right" wrapText="1"/>
    </xf>
    <xf numFmtId="169" fontId="53" fillId="8" borderId="75" xfId="1" applyNumberFormat="1" applyFont="1" applyFill="1" applyBorder="1" applyAlignment="1">
      <alignment horizontal="right" wrapText="1"/>
    </xf>
    <xf numFmtId="169" fontId="53" fillId="8" borderId="76" xfId="1" applyNumberFormat="1" applyFont="1" applyFill="1" applyBorder="1" applyAlignment="1">
      <alignment horizontal="right" wrapText="1"/>
    </xf>
    <xf numFmtId="169" fontId="31" fillId="0" borderId="63" xfId="1" applyNumberFormat="1" applyFont="1" applyBorder="1"/>
    <xf numFmtId="169" fontId="51" fillId="10" borderId="63" xfId="1" applyNumberFormat="1" applyFont="1" applyFill="1" applyBorder="1" applyAlignment="1">
      <alignment horizontal="right" vertical="center" wrapText="1"/>
    </xf>
    <xf numFmtId="0" fontId="32" fillId="6" borderId="54" xfId="0" applyFont="1" applyFill="1" applyBorder="1" applyAlignment="1">
      <alignment horizontal="center" vertical="center" wrapText="1"/>
    </xf>
    <xf numFmtId="0" fontId="54" fillId="6" borderId="54" xfId="0" applyFont="1" applyFill="1" applyBorder="1" applyAlignment="1">
      <alignment horizontal="center" vertical="center" wrapText="1"/>
    </xf>
    <xf numFmtId="0" fontId="29" fillId="0" borderId="77" xfId="0" applyFont="1" applyBorder="1" applyAlignment="1">
      <alignment vertical="center"/>
    </xf>
    <xf numFmtId="169" fontId="29" fillId="0" borderId="78" xfId="1" applyNumberFormat="1" applyFont="1" applyBorder="1" applyAlignment="1">
      <alignment vertical="center"/>
    </xf>
    <xf numFmtId="169" fontId="29" fillId="0" borderId="79" xfId="1" applyNumberFormat="1" applyFont="1" applyBorder="1" applyAlignment="1">
      <alignment vertical="center"/>
    </xf>
    <xf numFmtId="0" fontId="29" fillId="0" borderId="80" xfId="0" applyFont="1" applyBorder="1" applyAlignment="1">
      <alignment vertical="center"/>
    </xf>
    <xf numFmtId="169" fontId="29" fillId="0" borderId="81" xfId="1" applyNumberFormat="1" applyFont="1" applyBorder="1" applyAlignment="1">
      <alignment vertical="center"/>
    </xf>
    <xf numFmtId="169" fontId="29" fillId="0" borderId="82" xfId="1" applyNumberFormat="1" applyFont="1" applyBorder="1" applyAlignment="1">
      <alignment vertical="center"/>
    </xf>
    <xf numFmtId="0" fontId="29" fillId="0" borderId="83" xfId="0" applyFont="1" applyBorder="1" applyAlignment="1">
      <alignment vertical="center"/>
    </xf>
    <xf numFmtId="169" fontId="29" fillId="0" borderId="84" xfId="1" applyNumberFormat="1" applyFont="1" applyBorder="1" applyAlignment="1">
      <alignment vertical="center"/>
    </xf>
    <xf numFmtId="169" fontId="29" fillId="0" borderId="85" xfId="1" applyNumberFormat="1" applyFont="1" applyBorder="1" applyAlignment="1">
      <alignment vertical="center"/>
    </xf>
    <xf numFmtId="169" fontId="29" fillId="0" borderId="86" xfId="1" applyNumberFormat="1" applyFont="1" applyBorder="1" applyAlignment="1">
      <alignment vertical="center"/>
    </xf>
    <xf numFmtId="169" fontId="29" fillId="0" borderId="87" xfId="1" applyNumberFormat="1" applyFont="1" applyBorder="1" applyAlignment="1">
      <alignment vertical="center"/>
    </xf>
    <xf numFmtId="169" fontId="29" fillId="0" borderId="88" xfId="1" applyNumberFormat="1" applyFont="1" applyBorder="1" applyAlignment="1">
      <alignment vertical="center"/>
    </xf>
    <xf numFmtId="0" fontId="55" fillId="0" borderId="0" xfId="0" applyFont="1"/>
    <xf numFmtId="0" fontId="56" fillId="0" borderId="0" xfId="0" applyFont="1"/>
    <xf numFmtId="49" fontId="46" fillId="2" borderId="53" xfId="13" applyNumberFormat="1" applyFont="1" applyFill="1" applyBorder="1" applyAlignment="1">
      <alignment vertical="center" wrapText="1"/>
    </xf>
    <xf numFmtId="0" fontId="32" fillId="6" borderId="11" xfId="0" applyFont="1" applyFill="1" applyBorder="1" applyAlignment="1">
      <alignment horizontal="center" vertical="center" wrapText="1"/>
    </xf>
    <xf numFmtId="49" fontId="27" fillId="9" borderId="11" xfId="0" applyNumberFormat="1" applyFont="1" applyFill="1" applyBorder="1" applyAlignment="1">
      <alignment horizontal="center" vertical="center"/>
    </xf>
    <xf numFmtId="49" fontId="28" fillId="10" borderId="10" xfId="0" applyNumberFormat="1" applyFont="1" applyFill="1" applyBorder="1" applyAlignment="1">
      <alignment horizontal="left" vertical="center" wrapText="1"/>
    </xf>
    <xf numFmtId="169" fontId="28" fillId="10" borderId="10" xfId="1" applyNumberFormat="1" applyFont="1" applyFill="1" applyBorder="1" applyAlignment="1">
      <alignment horizontal="right" wrapText="1"/>
    </xf>
    <xf numFmtId="169" fontId="28" fillId="10" borderId="13" xfId="1" applyNumberFormat="1" applyFont="1" applyFill="1" applyBorder="1" applyAlignment="1">
      <alignment horizontal="right" wrapText="1"/>
    </xf>
    <xf numFmtId="49" fontId="28" fillId="10" borderId="5" xfId="0" applyNumberFormat="1" applyFont="1" applyFill="1" applyBorder="1" applyAlignment="1">
      <alignment horizontal="left" vertical="center" wrapText="1"/>
    </xf>
    <xf numFmtId="169" fontId="28" fillId="10" borderId="5" xfId="1" applyNumberFormat="1" applyFont="1" applyFill="1" applyBorder="1" applyAlignment="1">
      <alignment horizontal="right" wrapText="1"/>
    </xf>
    <xf numFmtId="169" fontId="28" fillId="10" borderId="15" xfId="1" applyNumberFormat="1" applyFont="1" applyFill="1" applyBorder="1" applyAlignment="1">
      <alignment horizontal="right" wrapText="1"/>
    </xf>
    <xf numFmtId="169" fontId="26" fillId="9" borderId="5" xfId="1" applyNumberFormat="1" applyFont="1" applyFill="1" applyBorder="1" applyAlignment="1">
      <alignment horizontal="right" vertical="center" wrapText="1"/>
    </xf>
    <xf numFmtId="169" fontId="26" fillId="9" borderId="15" xfId="1" applyNumberFormat="1" applyFont="1" applyFill="1" applyBorder="1" applyAlignment="1">
      <alignment horizontal="right" vertical="center" wrapText="1"/>
    </xf>
    <xf numFmtId="49" fontId="28" fillId="10" borderId="14" xfId="0" applyNumberFormat="1" applyFont="1" applyFill="1" applyBorder="1" applyAlignment="1">
      <alignment horizontal="left" vertical="center" wrapText="1"/>
    </xf>
    <xf numFmtId="169" fontId="27" fillId="9" borderId="93" xfId="1" applyNumberFormat="1" applyFont="1" applyFill="1" applyBorder="1" applyAlignment="1">
      <alignment horizontal="right" vertical="center" wrapText="1"/>
    </xf>
    <xf numFmtId="169" fontId="27" fillId="9" borderId="98" xfId="1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horizontal="center" vertical="center"/>
    </xf>
    <xf numFmtId="169" fontId="59" fillId="9" borderId="98" xfId="1" applyNumberFormat="1" applyFont="1" applyFill="1" applyBorder="1" applyAlignment="1">
      <alignment horizontal="right" vertical="center" wrapText="1"/>
    </xf>
    <xf numFmtId="169" fontId="59" fillId="9" borderId="99" xfId="1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69" fontId="26" fillId="9" borderId="17" xfId="1" applyNumberFormat="1" applyFont="1" applyFill="1" applyBorder="1" applyAlignment="1">
      <alignment horizontal="right" vertical="center" wrapText="1"/>
    </xf>
    <xf numFmtId="169" fontId="51" fillId="10" borderId="29" xfId="1" applyNumberFormat="1" applyFont="1" applyFill="1" applyBorder="1" applyAlignment="1">
      <alignment horizontal="right" wrapText="1"/>
    </xf>
    <xf numFmtId="169" fontId="59" fillId="9" borderId="17" xfId="1" applyNumberFormat="1" applyFont="1" applyFill="1" applyBorder="1" applyAlignment="1">
      <alignment horizontal="right" vertical="center" wrapText="1"/>
    </xf>
    <xf numFmtId="169" fontId="59" fillId="9" borderId="18" xfId="1" applyNumberFormat="1" applyFont="1" applyFill="1" applyBorder="1" applyAlignment="1">
      <alignment horizontal="right" vertical="center" wrapText="1"/>
    </xf>
    <xf numFmtId="2" fontId="28" fillId="10" borderId="100" xfId="0" applyNumberFormat="1" applyFont="1" applyFill="1" applyBorder="1" applyAlignment="1">
      <alignment horizontal="right" wrapText="1"/>
    </xf>
    <xf numFmtId="169" fontId="28" fillId="10" borderId="100" xfId="1" applyNumberFormat="1" applyFont="1" applyFill="1" applyBorder="1" applyAlignment="1">
      <alignment horizontal="right" wrapText="1"/>
    </xf>
    <xf numFmtId="172" fontId="28" fillId="10" borderId="100" xfId="0" applyNumberFormat="1" applyFont="1" applyFill="1" applyBorder="1" applyAlignment="1">
      <alignment horizontal="right" wrapText="1"/>
    </xf>
    <xf numFmtId="169" fontId="28" fillId="10" borderId="101" xfId="1" applyNumberFormat="1" applyFont="1" applyFill="1" applyBorder="1" applyAlignment="1">
      <alignment horizontal="right" wrapText="1"/>
    </xf>
    <xf numFmtId="2" fontId="26" fillId="9" borderId="100" xfId="0" applyNumberFormat="1" applyFont="1" applyFill="1" applyBorder="1" applyAlignment="1">
      <alignment horizontal="right" vertical="center" wrapText="1"/>
    </xf>
    <xf numFmtId="169" fontId="26" fillId="9" borderId="100" xfId="1" applyNumberFormat="1" applyFont="1" applyFill="1" applyBorder="1" applyAlignment="1">
      <alignment horizontal="right" vertical="center" wrapText="1"/>
    </xf>
    <xf numFmtId="172" fontId="26" fillId="9" borderId="100" xfId="0" applyNumberFormat="1" applyFont="1" applyFill="1" applyBorder="1" applyAlignment="1">
      <alignment horizontal="right" vertical="center" wrapText="1"/>
    </xf>
    <xf numFmtId="169" fontId="26" fillId="9" borderId="101" xfId="1" applyNumberFormat="1" applyFont="1" applyFill="1" applyBorder="1" applyAlignment="1">
      <alignment horizontal="right" vertical="center" wrapText="1"/>
    </xf>
    <xf numFmtId="172" fontId="26" fillId="9" borderId="106" xfId="0" applyNumberFormat="1" applyFont="1" applyFill="1" applyBorder="1" applyAlignment="1">
      <alignment horizontal="right" vertical="center" wrapText="1"/>
    </xf>
    <xf numFmtId="169" fontId="26" fillId="9" borderId="106" xfId="1" applyNumberFormat="1" applyFont="1" applyFill="1" applyBorder="1" applyAlignment="1">
      <alignment horizontal="right" vertical="center" wrapText="1"/>
    </xf>
    <xf numFmtId="169" fontId="26" fillId="9" borderId="107" xfId="1" applyNumberFormat="1" applyFont="1" applyFill="1" applyBorder="1" applyAlignment="1">
      <alignment horizontal="right" vertical="center" wrapText="1"/>
    </xf>
    <xf numFmtId="169" fontId="26" fillId="10" borderId="13" xfId="1" applyNumberFormat="1" applyFont="1" applyFill="1" applyBorder="1" applyAlignment="1">
      <alignment horizontal="right" wrapText="1"/>
    </xf>
    <xf numFmtId="169" fontId="26" fillId="10" borderId="15" xfId="1" applyNumberFormat="1" applyFont="1" applyFill="1" applyBorder="1" applyAlignment="1">
      <alignment horizontal="right" wrapText="1"/>
    </xf>
    <xf numFmtId="169" fontId="26" fillId="9" borderId="25" xfId="1" applyNumberFormat="1" applyFont="1" applyFill="1" applyBorder="1" applyAlignment="1">
      <alignment horizontal="right" vertical="center"/>
    </xf>
    <xf numFmtId="169" fontId="26" fillId="9" borderId="108" xfId="1" applyNumberFormat="1" applyFont="1" applyFill="1" applyBorder="1" applyAlignment="1">
      <alignment horizontal="right" vertical="center"/>
    </xf>
    <xf numFmtId="49" fontId="51" fillId="10" borderId="109" xfId="0" applyNumberFormat="1" applyFont="1" applyFill="1" applyBorder="1" applyAlignment="1">
      <alignment horizontal="left" vertical="center" wrapText="1"/>
    </xf>
    <xf numFmtId="169" fontId="26" fillId="10" borderId="63" xfId="1" applyNumberFormat="1" applyFont="1" applyFill="1" applyBorder="1" applyAlignment="1">
      <alignment horizontal="right" wrapText="1"/>
    </xf>
    <xf numFmtId="49" fontId="26" fillId="9" borderId="25" xfId="0" applyNumberFormat="1" applyFont="1" applyFill="1" applyBorder="1" applyAlignment="1">
      <alignment horizontal="right" vertical="center"/>
    </xf>
    <xf numFmtId="49" fontId="51" fillId="10" borderId="12" xfId="0" applyNumberFormat="1" applyFont="1" applyFill="1" applyBorder="1" applyAlignment="1">
      <alignment horizontal="left" vertical="center" wrapText="1"/>
    </xf>
    <xf numFmtId="169" fontId="51" fillId="10" borderId="10" xfId="1" applyNumberFormat="1" applyFont="1" applyFill="1" applyBorder="1" applyAlignment="1">
      <alignment horizontal="right" wrapText="1"/>
    </xf>
    <xf numFmtId="174" fontId="51" fillId="10" borderId="10" xfId="0" applyNumberFormat="1" applyFont="1" applyFill="1" applyBorder="1" applyAlignment="1">
      <alignment horizontal="right" wrapText="1"/>
    </xf>
    <xf numFmtId="174" fontId="51" fillId="10" borderId="13" xfId="0" applyNumberFormat="1" applyFont="1" applyFill="1" applyBorder="1" applyAlignment="1">
      <alignment horizontal="right" wrapText="1"/>
    </xf>
    <xf numFmtId="49" fontId="51" fillId="10" borderId="14" xfId="0" applyNumberFormat="1" applyFont="1" applyFill="1" applyBorder="1" applyAlignment="1">
      <alignment horizontal="left" vertical="center" wrapText="1"/>
    </xf>
    <xf numFmtId="169" fontId="51" fillId="10" borderId="5" xfId="1" applyNumberFormat="1" applyFont="1" applyFill="1" applyBorder="1" applyAlignment="1">
      <alignment horizontal="right" wrapText="1"/>
    </xf>
    <xf numFmtId="174" fontId="51" fillId="10" borderId="5" xfId="0" applyNumberFormat="1" applyFont="1" applyFill="1" applyBorder="1" applyAlignment="1">
      <alignment horizontal="right" wrapText="1"/>
    </xf>
    <xf numFmtId="174" fontId="51" fillId="10" borderId="15" xfId="0" applyNumberFormat="1" applyFont="1" applyFill="1" applyBorder="1" applyAlignment="1">
      <alignment horizontal="right" wrapText="1"/>
    </xf>
    <xf numFmtId="49" fontId="26" fillId="9" borderId="97" xfId="0" applyNumberFormat="1" applyFont="1" applyFill="1" applyBorder="1" applyAlignment="1">
      <alignment horizontal="right" vertical="center"/>
    </xf>
    <xf numFmtId="169" fontId="26" fillId="9" borderId="97" xfId="1" applyNumberFormat="1" applyFont="1" applyFill="1" applyBorder="1" applyAlignment="1">
      <alignment horizontal="right" vertical="center"/>
    </xf>
    <xf numFmtId="170" fontId="26" fillId="9" borderId="114" xfId="2" applyNumberFormat="1" applyFont="1" applyFill="1" applyBorder="1" applyAlignment="1">
      <alignment horizontal="right" vertical="center" wrapText="1"/>
    </xf>
    <xf numFmtId="170" fontId="26" fillId="9" borderId="115" xfId="2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vertical="top"/>
    </xf>
    <xf numFmtId="0" fontId="32" fillId="6" borderId="117" xfId="0" applyFont="1" applyFill="1" applyBorder="1" applyAlignment="1">
      <alignment horizontal="center" vertical="center" wrapText="1"/>
    </xf>
    <xf numFmtId="0" fontId="32" fillId="6" borderId="118" xfId="0" applyFont="1" applyFill="1" applyBorder="1" applyAlignment="1">
      <alignment horizontal="center" vertical="center" wrapText="1"/>
    </xf>
    <xf numFmtId="0" fontId="32" fillId="6" borderId="74" xfId="0" applyFont="1" applyFill="1" applyBorder="1" applyAlignment="1">
      <alignment horizontal="center" vertical="center" wrapText="1"/>
    </xf>
    <xf numFmtId="167" fontId="31" fillId="0" borderId="46" xfId="0" applyNumberFormat="1" applyFont="1" applyBorder="1"/>
    <xf numFmtId="168" fontId="31" fillId="0" borderId="46" xfId="0" applyNumberFormat="1" applyFont="1" applyBorder="1"/>
    <xf numFmtId="167" fontId="31" fillId="0" borderId="119" xfId="0" applyNumberFormat="1" applyFont="1" applyBorder="1"/>
    <xf numFmtId="168" fontId="31" fillId="0" borderId="111" xfId="0" applyNumberFormat="1" applyFont="1" applyBorder="1"/>
    <xf numFmtId="167" fontId="31" fillId="0" borderId="50" xfId="0" applyNumberFormat="1" applyFont="1" applyBorder="1"/>
    <xf numFmtId="169" fontId="51" fillId="10" borderId="50" xfId="1" applyNumberFormat="1" applyFont="1" applyFill="1" applyBorder="1" applyAlignment="1">
      <alignment horizontal="right" vertical="center" wrapText="1"/>
    </xf>
    <xf numFmtId="171" fontId="32" fillId="6" borderId="11" xfId="1" applyNumberFormat="1" applyFont="1" applyFill="1" applyBorder="1" applyAlignment="1">
      <alignment horizontal="center" vertical="center" wrapText="1"/>
    </xf>
    <xf numFmtId="167" fontId="31" fillId="0" borderId="111" xfId="0" applyNumberFormat="1" applyFont="1" applyBorder="1"/>
    <xf numFmtId="167" fontId="31" fillId="0" borderId="63" xfId="0" applyNumberFormat="1" applyFont="1" applyBorder="1"/>
    <xf numFmtId="169" fontId="51" fillId="10" borderId="5" xfId="1" applyNumberFormat="1" applyFont="1" applyFill="1" applyBorder="1" applyAlignment="1">
      <alignment horizontal="right" vertical="center" wrapText="1"/>
    </xf>
    <xf numFmtId="169" fontId="51" fillId="10" borderId="15" xfId="1" applyNumberFormat="1" applyFont="1" applyFill="1" applyBorder="1" applyAlignment="1">
      <alignment horizontal="right" vertical="center" wrapText="1"/>
    </xf>
    <xf numFmtId="49" fontId="51" fillId="10" borderId="14" xfId="0" applyNumberFormat="1" applyFont="1" applyFill="1" applyBorder="1" applyAlignment="1">
      <alignment horizontal="center" vertical="center" wrapText="1"/>
    </xf>
    <xf numFmtId="169" fontId="63" fillId="10" borderId="5" xfId="1" applyNumberFormat="1" applyFont="1" applyFill="1" applyBorder="1" applyAlignment="1">
      <alignment horizontal="right" wrapText="1"/>
    </xf>
    <xf numFmtId="169" fontId="63" fillId="10" borderId="15" xfId="1" applyNumberFormat="1" applyFont="1" applyFill="1" applyBorder="1" applyAlignment="1">
      <alignment horizontal="right" wrapText="1"/>
    </xf>
    <xf numFmtId="171" fontId="51" fillId="10" borderId="63" xfId="1" applyNumberFormat="1" applyFont="1" applyFill="1" applyBorder="1" applyAlignment="1">
      <alignment horizontal="right" vertical="center" wrapText="1"/>
    </xf>
    <xf numFmtId="0" fontId="65" fillId="10" borderId="0" xfId="0" applyFont="1" applyFill="1" applyAlignment="1">
      <alignment horizontal="left"/>
    </xf>
    <xf numFmtId="0" fontId="56" fillId="0" borderId="0" xfId="0" applyFont="1" applyAlignment="1">
      <alignment horizontal="left" vertical="center"/>
    </xf>
    <xf numFmtId="167" fontId="31" fillId="0" borderId="10" xfId="0" applyNumberFormat="1" applyFont="1" applyBorder="1"/>
    <xf numFmtId="167" fontId="31" fillId="0" borderId="10" xfId="0" applyNumberFormat="1" applyFont="1" applyBorder="1" applyAlignment="1">
      <alignment horizontal="right"/>
    </xf>
    <xf numFmtId="0" fontId="32" fillId="6" borderId="11" xfId="0" applyFont="1" applyFill="1" applyBorder="1" applyAlignment="1">
      <alignment horizontal="center" vertical="center" wrapText="1"/>
    </xf>
    <xf numFmtId="0" fontId="67" fillId="0" borderId="0" xfId="0" applyFont="1" applyFill="1"/>
    <xf numFmtId="0" fontId="32" fillId="6" borderId="55" xfId="0" applyFont="1" applyFill="1" applyBorder="1" applyAlignment="1">
      <alignment horizontal="center" vertical="center" wrapText="1"/>
    </xf>
    <xf numFmtId="0" fontId="32" fillId="6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169" fontId="28" fillId="10" borderId="29" xfId="1" applyNumberFormat="1" applyFont="1" applyFill="1" applyBorder="1" applyAlignment="1">
      <alignment horizontal="right" vertical="center" wrapText="1"/>
    </xf>
    <xf numFmtId="175" fontId="28" fillId="10" borderId="29" xfId="1" applyNumberFormat="1" applyFont="1" applyFill="1" applyBorder="1" applyAlignment="1">
      <alignment horizontal="right" vertical="center" wrapText="1"/>
    </xf>
    <xf numFmtId="169" fontId="28" fillId="10" borderId="29" xfId="1" quotePrefix="1" applyNumberFormat="1" applyFont="1" applyFill="1" applyBorder="1" applyAlignment="1">
      <alignment horizontal="right" vertical="center" wrapText="1"/>
    </xf>
    <xf numFmtId="0" fontId="68" fillId="10" borderId="0" xfId="0" applyFont="1" applyFill="1" applyAlignment="1">
      <alignment horizontal="left"/>
    </xf>
    <xf numFmtId="0" fontId="32" fillId="6" borderId="29" xfId="0" applyFont="1" applyFill="1" applyBorder="1" applyAlignment="1">
      <alignment horizontal="center" vertical="center" wrapText="1"/>
    </xf>
    <xf numFmtId="0" fontId="32" fillId="6" borderId="35" xfId="0" applyFont="1" applyFill="1" applyBorder="1" applyAlignment="1">
      <alignment horizontal="center" vertical="center" wrapText="1"/>
    </xf>
    <xf numFmtId="0" fontId="32" fillId="6" borderId="34" xfId="0" applyFont="1" applyFill="1" applyBorder="1" applyAlignment="1">
      <alignment horizontal="center" vertical="center" wrapText="1"/>
    </xf>
    <xf numFmtId="0" fontId="32" fillId="6" borderId="52" xfId="0" applyFont="1" applyFill="1" applyBorder="1" applyAlignment="1">
      <alignment horizontal="center" vertical="center" wrapText="1"/>
    </xf>
    <xf numFmtId="0" fontId="32" fillId="6" borderId="51" xfId="0" applyFont="1" applyFill="1" applyBorder="1" applyAlignment="1">
      <alignment horizontal="center" vertical="center" wrapText="1"/>
    </xf>
    <xf numFmtId="49" fontId="27" fillId="9" borderId="54" xfId="0" applyNumberFormat="1" applyFont="1" applyFill="1" applyBorder="1" applyAlignment="1">
      <alignment horizontal="center" vertical="center" wrapText="1"/>
    </xf>
    <xf numFmtId="49" fontId="27" fillId="9" borderId="11" xfId="0" applyNumberFormat="1" applyFont="1" applyFill="1" applyBorder="1" applyAlignment="1">
      <alignment horizontal="center" vertical="center" wrapText="1"/>
    </xf>
    <xf numFmtId="0" fontId="32" fillId="6" borderId="29" xfId="0" applyFont="1" applyFill="1" applyBorder="1" applyAlignment="1">
      <alignment horizontal="center" vertical="center" wrapText="1"/>
    </xf>
    <xf numFmtId="169" fontId="28" fillId="10" borderId="93" xfId="1" applyNumberFormat="1" applyFont="1" applyFill="1" applyBorder="1" applyAlignment="1">
      <alignment horizontal="right" wrapText="1"/>
    </xf>
    <xf numFmtId="169" fontId="26" fillId="10" borderId="94" xfId="1" applyNumberFormat="1" applyFont="1" applyFill="1" applyBorder="1" applyAlignment="1">
      <alignment horizontal="right" wrapText="1"/>
    </xf>
    <xf numFmtId="49" fontId="26" fillId="9" borderId="55" xfId="0" applyNumberFormat="1" applyFont="1" applyFill="1" applyBorder="1" applyAlignment="1">
      <alignment horizontal="right" vertical="center"/>
    </xf>
    <xf numFmtId="169" fontId="26" fillId="9" borderId="55" xfId="1" applyNumberFormat="1" applyFont="1" applyFill="1" applyBorder="1" applyAlignment="1">
      <alignment horizontal="right" vertical="center"/>
    </xf>
    <xf numFmtId="169" fontId="26" fillId="9" borderId="11" xfId="1" applyNumberFormat="1" applyFont="1" applyFill="1" applyBorder="1" applyAlignment="1">
      <alignment horizontal="right" vertical="center"/>
    </xf>
    <xf numFmtId="0" fontId="29" fillId="0" borderId="125" xfId="0" applyFont="1" applyBorder="1" applyAlignment="1">
      <alignment vertical="center"/>
    </xf>
    <xf numFmtId="169" fontId="31" fillId="0" borderId="19" xfId="1" applyNumberFormat="1" applyFont="1" applyBorder="1"/>
    <xf numFmtId="0" fontId="31" fillId="0" borderId="19" xfId="0" applyFont="1" applyBorder="1"/>
    <xf numFmtId="0" fontId="32" fillId="6" borderId="29" xfId="0" applyFont="1" applyFill="1" applyBorder="1"/>
    <xf numFmtId="0" fontId="32" fillId="6" borderId="51" xfId="0" applyFont="1" applyFill="1" applyBorder="1"/>
    <xf numFmtId="0" fontId="39" fillId="0" borderId="128" xfId="0" applyFont="1" applyBorder="1" applyAlignment="1">
      <alignment vertical="center"/>
    </xf>
    <xf numFmtId="0" fontId="39" fillId="0" borderId="129" xfId="0" applyFont="1" applyBorder="1" applyAlignment="1">
      <alignment vertical="center"/>
    </xf>
    <xf numFmtId="0" fontId="32" fillId="0" borderId="130" xfId="0" applyFont="1" applyBorder="1" applyAlignment="1">
      <alignment horizontal="center"/>
    </xf>
    <xf numFmtId="169" fontId="31" fillId="0" borderId="131" xfId="1" applyNumberFormat="1" applyFont="1" applyBorder="1"/>
    <xf numFmtId="169" fontId="31" fillId="0" borderId="132" xfId="1" applyNumberFormat="1" applyFont="1" applyBorder="1"/>
    <xf numFmtId="169" fontId="31" fillId="0" borderId="133" xfId="1" applyNumberFormat="1" applyFont="1" applyBorder="1"/>
    <xf numFmtId="169" fontId="31" fillId="0" borderId="134" xfId="1" applyNumberFormat="1" applyFont="1" applyBorder="1"/>
    <xf numFmtId="169" fontId="32" fillId="0" borderId="135" xfId="1" applyNumberFormat="1" applyFont="1" applyBorder="1"/>
    <xf numFmtId="169" fontId="32" fillId="0" borderId="136" xfId="1" applyNumberFormat="1" applyFont="1" applyBorder="1"/>
    <xf numFmtId="0" fontId="32" fillId="6" borderId="52" xfId="0" applyFont="1" applyFill="1" applyBorder="1"/>
    <xf numFmtId="0" fontId="31" fillId="6" borderId="137" xfId="0" applyFont="1" applyFill="1" applyBorder="1" applyAlignment="1">
      <alignment horizontal="center" vertical="center" wrapText="1"/>
    </xf>
    <xf numFmtId="0" fontId="31" fillId="6" borderId="49" xfId="0" applyFont="1" applyFill="1" applyBorder="1" applyAlignment="1">
      <alignment horizontal="center" vertical="center" wrapText="1"/>
    </xf>
    <xf numFmtId="0" fontId="31" fillId="6" borderId="32" xfId="0" applyFont="1" applyFill="1" applyBorder="1" applyAlignment="1">
      <alignment horizontal="center" vertical="center" wrapText="1"/>
    </xf>
    <xf numFmtId="49" fontId="28" fillId="10" borderId="14" xfId="0" applyNumberFormat="1" applyFont="1" applyFill="1" applyBorder="1" applyAlignment="1">
      <alignment horizontal="left" vertical="center" wrapText="1"/>
    </xf>
    <xf numFmtId="49" fontId="27" fillId="9" borderId="11" xfId="0" applyNumberFormat="1" applyFont="1" applyFill="1" applyBorder="1" applyAlignment="1">
      <alignment horizontal="center" vertical="center" wrapText="1"/>
    </xf>
    <xf numFmtId="0" fontId="32" fillId="6" borderId="29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72" fillId="6" borderId="55" xfId="0" applyFont="1" applyFill="1" applyBorder="1" applyAlignment="1">
      <alignment horizontal="left"/>
    </xf>
    <xf numFmtId="0" fontId="32" fillId="6" borderId="109" xfId="0" applyFont="1" applyFill="1" applyBorder="1" applyAlignment="1">
      <alignment horizontal="center" vertical="center" wrapText="1"/>
    </xf>
    <xf numFmtId="0" fontId="32" fillId="6" borderId="63" xfId="0" applyFont="1" applyFill="1" applyBorder="1" applyAlignment="1">
      <alignment horizontal="center" vertical="center" wrapText="1"/>
    </xf>
    <xf numFmtId="169" fontId="31" fillId="0" borderId="109" xfId="1" applyNumberFormat="1" applyFont="1" applyBorder="1"/>
    <xf numFmtId="169" fontId="31" fillId="0" borderId="117" xfId="1" applyNumberFormat="1" applyFont="1" applyBorder="1"/>
    <xf numFmtId="169" fontId="31" fillId="0" borderId="74" xfId="1" applyNumberFormat="1" applyFont="1" applyBorder="1"/>
    <xf numFmtId="169" fontId="31" fillId="0" borderId="118" xfId="1" applyNumberFormat="1" applyFont="1" applyBorder="1"/>
    <xf numFmtId="169" fontId="32" fillId="6" borderId="120" xfId="1" applyNumberFormat="1" applyFont="1" applyFill="1" applyBorder="1"/>
    <xf numFmtId="169" fontId="32" fillId="6" borderId="67" xfId="1" applyNumberFormat="1" applyFont="1" applyFill="1" applyBorder="1"/>
    <xf numFmtId="169" fontId="32" fillId="6" borderId="68" xfId="1" applyNumberFormat="1" applyFont="1" applyFill="1" applyBorder="1"/>
    <xf numFmtId="0" fontId="31" fillId="0" borderId="139" xfId="0" applyFont="1" applyBorder="1" applyAlignment="1">
      <alignment wrapText="1"/>
    </xf>
    <xf numFmtId="167" fontId="31" fillId="0" borderId="109" xfId="0" applyNumberFormat="1" applyFont="1" applyBorder="1"/>
    <xf numFmtId="168" fontId="31" fillId="0" borderId="29" xfId="0" applyNumberFormat="1" applyFont="1" applyBorder="1"/>
    <xf numFmtId="168" fontId="31" fillId="0" borderId="63" xfId="0" applyNumberFormat="1" applyFont="1" applyBorder="1"/>
    <xf numFmtId="167" fontId="31" fillId="0" borderId="51" xfId="0" applyNumberFormat="1" applyFont="1" applyBorder="1"/>
    <xf numFmtId="0" fontId="31" fillId="0" borderId="140" xfId="0" applyFont="1" applyBorder="1" applyAlignment="1">
      <alignment wrapText="1"/>
    </xf>
    <xf numFmtId="167" fontId="31" fillId="0" borderId="141" xfId="0" applyNumberFormat="1" applyFont="1" applyBorder="1"/>
    <xf numFmtId="167" fontId="31" fillId="0" borderId="64" xfId="0" applyNumberFormat="1" applyFont="1" applyBorder="1"/>
    <xf numFmtId="168" fontId="31" fillId="0" borderId="64" xfId="0" applyNumberFormat="1" applyFont="1" applyBorder="1"/>
    <xf numFmtId="168" fontId="31" fillId="0" borderId="65" xfId="0" applyNumberFormat="1" applyFont="1" applyBorder="1"/>
    <xf numFmtId="167" fontId="31" fillId="0" borderId="66" xfId="0" applyNumberFormat="1" applyFont="1" applyBorder="1"/>
    <xf numFmtId="0" fontId="32" fillId="0" borderId="142" xfId="0" applyFont="1" applyBorder="1" applyAlignment="1">
      <alignment horizontal="center"/>
    </xf>
    <xf numFmtId="167" fontId="32" fillId="0" borderId="143" xfId="0" applyNumberFormat="1" applyFont="1" applyBorder="1"/>
    <xf numFmtId="167" fontId="32" fillId="0" borderId="144" xfId="0" applyNumberFormat="1" applyFont="1" applyBorder="1"/>
    <xf numFmtId="168" fontId="32" fillId="0" borderId="144" xfId="0" applyNumberFormat="1" applyFont="1" applyBorder="1"/>
    <xf numFmtId="168" fontId="32" fillId="0" borderId="145" xfId="0" applyNumberFormat="1" applyFont="1" applyBorder="1"/>
    <xf numFmtId="167" fontId="32" fillId="0" borderId="146" xfId="0" applyNumberFormat="1" applyFont="1" applyBorder="1"/>
    <xf numFmtId="0" fontId="31" fillId="0" borderId="95" xfId="0" applyFont="1" applyBorder="1"/>
    <xf numFmtId="0" fontId="31" fillId="0" borderId="96" xfId="0" applyFont="1" applyBorder="1"/>
    <xf numFmtId="0" fontId="31" fillId="0" borderId="140" xfId="0" applyFont="1" applyBorder="1"/>
    <xf numFmtId="0" fontId="32" fillId="12" borderId="55" xfId="0" applyFont="1" applyFill="1" applyBorder="1" applyAlignment="1">
      <alignment horizontal="center"/>
    </xf>
    <xf numFmtId="167" fontId="32" fillId="12" borderId="120" xfId="0" applyNumberFormat="1" applyFont="1" applyFill="1" applyBorder="1"/>
    <xf numFmtId="167" fontId="32" fillId="12" borderId="67" xfId="0" applyNumberFormat="1" applyFont="1" applyFill="1" applyBorder="1"/>
    <xf numFmtId="168" fontId="32" fillId="12" borderId="67" xfId="0" applyNumberFormat="1" applyFont="1" applyFill="1" applyBorder="1"/>
    <xf numFmtId="168" fontId="32" fillId="12" borderId="68" xfId="0" applyNumberFormat="1" applyFont="1" applyFill="1" applyBorder="1"/>
    <xf numFmtId="167" fontId="32" fillId="12" borderId="69" xfId="0" applyNumberFormat="1" applyFont="1" applyFill="1" applyBorder="1"/>
    <xf numFmtId="0" fontId="32" fillId="6" borderId="11" xfId="0" applyFont="1" applyFill="1" applyBorder="1" applyAlignment="1">
      <alignment horizontal="left" vertical="center" wrapText="1"/>
    </xf>
    <xf numFmtId="49" fontId="28" fillId="10" borderId="13" xfId="0" applyNumberFormat="1" applyFont="1" applyFill="1" applyBorder="1" applyAlignment="1">
      <alignment horizontal="left" vertical="center" wrapText="1"/>
    </xf>
    <xf numFmtId="169" fontId="63" fillId="10" borderId="150" xfId="1" applyNumberFormat="1" applyFont="1" applyFill="1" applyBorder="1" applyAlignment="1">
      <alignment horizontal="right" wrapText="1"/>
    </xf>
    <xf numFmtId="169" fontId="63" fillId="10" borderId="100" xfId="1" applyNumberFormat="1" applyFont="1" applyFill="1" applyBorder="1" applyAlignment="1">
      <alignment horizontal="right" wrapText="1"/>
    </xf>
    <xf numFmtId="49" fontId="28" fillId="10" borderId="15" xfId="0" applyNumberFormat="1" applyFont="1" applyFill="1" applyBorder="1" applyAlignment="1">
      <alignment horizontal="left" vertical="center" wrapText="1"/>
    </xf>
    <xf numFmtId="175" fontId="63" fillId="10" borderId="150" xfId="1" applyNumberFormat="1" applyFont="1" applyFill="1" applyBorder="1" applyAlignment="1">
      <alignment horizontal="right" wrapText="1"/>
    </xf>
    <xf numFmtId="175" fontId="63" fillId="10" borderId="100" xfId="1" applyNumberFormat="1" applyFont="1" applyFill="1" applyBorder="1" applyAlignment="1">
      <alignment horizontal="right" wrapText="1"/>
    </xf>
    <xf numFmtId="169" fontId="64" fillId="9" borderId="150" xfId="1" applyNumberFormat="1" applyFont="1" applyFill="1" applyBorder="1" applyAlignment="1">
      <alignment horizontal="right" vertical="center" wrapText="1"/>
    </xf>
    <xf numFmtId="169" fontId="64" fillId="9" borderId="100" xfId="1" applyNumberFormat="1" applyFont="1" applyFill="1" applyBorder="1" applyAlignment="1">
      <alignment horizontal="right" vertical="center" wrapText="1"/>
    </xf>
    <xf numFmtId="175" fontId="64" fillId="9" borderId="150" xfId="1" applyNumberFormat="1" applyFont="1" applyFill="1" applyBorder="1" applyAlignment="1">
      <alignment horizontal="right" vertical="center" wrapText="1"/>
    </xf>
    <xf numFmtId="175" fontId="64" fillId="9" borderId="100" xfId="1" applyNumberFormat="1" applyFont="1" applyFill="1" applyBorder="1" applyAlignment="1">
      <alignment horizontal="right" vertical="center" wrapText="1"/>
    </xf>
    <xf numFmtId="49" fontId="26" fillId="10" borderId="14" xfId="0" applyNumberFormat="1" applyFont="1" applyFill="1" applyBorder="1" applyAlignment="1">
      <alignment horizontal="left" vertical="center" wrapText="1"/>
    </xf>
    <xf numFmtId="169" fontId="64" fillId="9" borderId="153" xfId="1" applyNumberFormat="1" applyFont="1" applyFill="1" applyBorder="1" applyAlignment="1">
      <alignment horizontal="right" vertical="center" wrapText="1"/>
    </xf>
    <xf numFmtId="169" fontId="73" fillId="9" borderId="124" xfId="1" applyNumberFormat="1" applyFont="1" applyFill="1" applyBorder="1" applyAlignment="1">
      <alignment horizontal="right" vertical="center" wrapText="1"/>
    </xf>
    <xf numFmtId="169" fontId="73" fillId="9" borderId="154" xfId="1" applyNumberFormat="1" applyFont="1" applyFill="1" applyBorder="1" applyAlignment="1">
      <alignment horizontal="right" vertical="center" wrapText="1"/>
    </xf>
    <xf numFmtId="49" fontId="27" fillId="9" borderId="11" xfId="0" applyNumberFormat="1" applyFont="1" applyFill="1" applyBorder="1" applyAlignment="1">
      <alignment horizontal="left" vertical="center" wrapText="1"/>
    </xf>
    <xf numFmtId="169" fontId="28" fillId="10" borderId="155" xfId="1" applyNumberFormat="1" applyFont="1" applyFill="1" applyBorder="1" applyAlignment="1">
      <alignment horizontal="right" wrapText="1"/>
    </xf>
    <xf numFmtId="169" fontId="28" fillId="10" borderId="91" xfId="1" applyNumberFormat="1" applyFont="1" applyFill="1" applyBorder="1" applyAlignment="1">
      <alignment horizontal="right" wrapText="1"/>
    </xf>
    <xf numFmtId="169" fontId="26" fillId="9" borderId="91" xfId="1" applyNumberFormat="1" applyFont="1" applyFill="1" applyBorder="1" applyAlignment="1">
      <alignment horizontal="right" vertical="center" wrapText="1"/>
    </xf>
    <xf numFmtId="175" fontId="28" fillId="10" borderId="91" xfId="1" applyNumberFormat="1" applyFont="1" applyFill="1" applyBorder="1" applyAlignment="1">
      <alignment horizontal="right" wrapText="1"/>
    </xf>
    <xf numFmtId="175" fontId="28" fillId="10" borderId="5" xfId="1" applyNumberFormat="1" applyFont="1" applyFill="1" applyBorder="1" applyAlignment="1">
      <alignment horizontal="right" wrapText="1"/>
    </xf>
    <xf numFmtId="175" fontId="26" fillId="9" borderId="91" xfId="1" applyNumberFormat="1" applyFont="1" applyFill="1" applyBorder="1" applyAlignment="1">
      <alignment horizontal="right" vertical="center" wrapText="1"/>
    </xf>
    <xf numFmtId="175" fontId="26" fillId="9" borderId="5" xfId="1" applyNumberFormat="1" applyFont="1" applyFill="1" applyBorder="1" applyAlignment="1">
      <alignment horizontal="right" vertical="center" wrapText="1"/>
    </xf>
    <xf numFmtId="169" fontId="26" fillId="9" borderId="93" xfId="1" applyNumberFormat="1" applyFont="1" applyFill="1" applyBorder="1" applyAlignment="1">
      <alignment horizontal="right" vertical="center" wrapText="1"/>
    </xf>
    <xf numFmtId="169" fontId="26" fillId="9" borderId="156" xfId="1" applyNumberFormat="1" applyFont="1" applyFill="1" applyBorder="1" applyAlignment="1">
      <alignment horizontal="right" vertical="center" wrapText="1"/>
    </xf>
    <xf numFmtId="169" fontId="26" fillId="9" borderId="154" xfId="1" applyNumberFormat="1" applyFont="1" applyFill="1" applyBorder="1" applyAlignment="1">
      <alignment horizontal="right" vertical="center" wrapText="1"/>
    </xf>
    <xf numFmtId="169" fontId="26" fillId="9" borderId="102" xfId="1" applyNumberFormat="1" applyFont="1" applyFill="1" applyBorder="1" applyAlignment="1">
      <alignment horizontal="right" vertical="center" wrapText="1"/>
    </xf>
    <xf numFmtId="49" fontId="26" fillId="9" borderId="25" xfId="0" applyNumberFormat="1" applyFont="1" applyFill="1" applyBorder="1" applyAlignment="1">
      <alignment horizontal="left" vertical="center"/>
    </xf>
    <xf numFmtId="169" fontId="28" fillId="10" borderId="157" xfId="1" applyNumberFormat="1" applyFont="1" applyFill="1" applyBorder="1" applyAlignment="1">
      <alignment horizontal="right" wrapText="1"/>
    </xf>
    <xf numFmtId="175" fontId="28" fillId="10" borderId="157" xfId="1" applyNumberFormat="1" applyFont="1" applyFill="1" applyBorder="1" applyAlignment="1">
      <alignment horizontal="right" wrapText="1"/>
    </xf>
    <xf numFmtId="175" fontId="28" fillId="10" borderId="100" xfId="1" applyNumberFormat="1" applyFont="1" applyFill="1" applyBorder="1" applyAlignment="1">
      <alignment horizontal="right" wrapText="1"/>
    </xf>
    <xf numFmtId="169" fontId="26" fillId="9" borderId="157" xfId="1" applyNumberFormat="1" applyFont="1" applyFill="1" applyBorder="1" applyAlignment="1">
      <alignment horizontal="right" vertical="center" wrapText="1"/>
    </xf>
    <xf numFmtId="175" fontId="26" fillId="9" borderId="100" xfId="1" applyNumberFormat="1" applyFont="1" applyFill="1" applyBorder="1" applyAlignment="1">
      <alignment horizontal="right" vertical="center" wrapText="1"/>
    </xf>
    <xf numFmtId="169" fontId="26" fillId="9" borderId="160" xfId="1" applyNumberFormat="1" applyFont="1" applyFill="1" applyBorder="1" applyAlignment="1">
      <alignment horizontal="right" vertical="center" wrapText="1"/>
    </xf>
    <xf numFmtId="169" fontId="26" fillId="9" borderId="153" xfId="1" applyNumberFormat="1" applyFont="1" applyFill="1" applyBorder="1" applyAlignment="1">
      <alignment horizontal="right" vertical="center" wrapText="1"/>
    </xf>
    <xf numFmtId="169" fontId="27" fillId="9" borderId="156" xfId="1" applyNumberFormat="1" applyFont="1" applyFill="1" applyBorder="1" applyAlignment="1">
      <alignment horizontal="right" vertical="center" wrapText="1"/>
    </xf>
    <xf numFmtId="169" fontId="27" fillId="9" borderId="154" xfId="1" applyNumberFormat="1" applyFont="1" applyFill="1" applyBorder="1" applyAlignment="1">
      <alignment horizontal="right" vertical="center" wrapText="1"/>
    </xf>
    <xf numFmtId="175" fontId="26" fillId="9" borderId="157" xfId="1" applyNumberFormat="1" applyFont="1" applyFill="1" applyBorder="1" applyAlignment="1">
      <alignment horizontal="right" vertical="center" wrapText="1"/>
    </xf>
    <xf numFmtId="49" fontId="27" fillId="9" borderId="95" xfId="0" applyNumberFormat="1" applyFont="1" applyFill="1" applyBorder="1" applyAlignment="1">
      <alignment horizontal="center" vertical="center" wrapText="1"/>
    </xf>
    <xf numFmtId="49" fontId="27" fillId="9" borderId="0" xfId="0" applyNumberFormat="1" applyFont="1" applyFill="1" applyBorder="1" applyAlignment="1">
      <alignment horizontal="center" vertical="center" wrapText="1"/>
    </xf>
    <xf numFmtId="49" fontId="27" fillId="9" borderId="96" xfId="0" applyNumberFormat="1" applyFont="1" applyFill="1" applyBorder="1" applyAlignment="1">
      <alignment horizontal="center" vertical="center" wrapText="1"/>
    </xf>
    <xf numFmtId="175" fontId="28" fillId="10" borderId="10" xfId="1" applyNumberFormat="1" applyFont="1" applyFill="1" applyBorder="1" applyAlignment="1">
      <alignment horizontal="right" wrapText="1"/>
    </xf>
    <xf numFmtId="0" fontId="56" fillId="0" borderId="0" xfId="0" applyFont="1" applyFill="1"/>
    <xf numFmtId="0" fontId="0" fillId="0" borderId="0" xfId="0" applyFont="1" applyFill="1"/>
    <xf numFmtId="49" fontId="27" fillId="6" borderId="11" xfId="0" applyNumberFormat="1" applyFont="1" applyFill="1" applyBorder="1" applyAlignment="1">
      <alignment horizontal="center" vertical="center" wrapText="1"/>
    </xf>
    <xf numFmtId="49" fontId="49" fillId="6" borderId="11" xfId="0" applyNumberFormat="1" applyFont="1" applyFill="1" applyBorder="1" applyAlignment="1">
      <alignment horizontal="center" vertical="center" wrapText="1"/>
    </xf>
    <xf numFmtId="49" fontId="26" fillId="0" borderId="110" xfId="0" applyNumberFormat="1" applyFont="1" applyBorder="1" applyAlignment="1">
      <alignment horizontal="left" vertical="center" wrapText="1"/>
    </xf>
    <xf numFmtId="171" fontId="28" fillId="0" borderId="46" xfId="1" applyNumberFormat="1" applyFont="1" applyFill="1" applyBorder="1" applyAlignment="1">
      <alignment horizontal="right" wrapText="1"/>
    </xf>
    <xf numFmtId="171" fontId="26" fillId="0" borderId="111" xfId="1" applyNumberFormat="1" applyFont="1" applyFill="1" applyBorder="1" applyAlignment="1">
      <alignment horizontal="right" wrapText="1"/>
    </xf>
    <xf numFmtId="49" fontId="58" fillId="0" borderId="109" xfId="0" applyNumberFormat="1" applyFont="1" applyBorder="1" applyAlignment="1">
      <alignment horizontal="left" vertical="center" wrapText="1"/>
    </xf>
    <xf numFmtId="176" fontId="28" fillId="0" borderId="46" xfId="1" applyNumberFormat="1" applyFont="1" applyFill="1" applyBorder="1" applyAlignment="1">
      <alignment horizontal="right" wrapText="1"/>
    </xf>
    <xf numFmtId="49" fontId="26" fillId="6" borderId="25" xfId="0" applyNumberFormat="1" applyFont="1" applyFill="1" applyBorder="1" applyAlignment="1">
      <alignment horizontal="right" vertical="center"/>
    </xf>
    <xf numFmtId="171" fontId="26" fillId="6" borderId="25" xfId="1" applyNumberFormat="1" applyFont="1" applyFill="1" applyBorder="1" applyAlignment="1">
      <alignment horizontal="right" vertical="center"/>
    </xf>
    <xf numFmtId="171" fontId="26" fillId="6" borderId="108" xfId="1" applyNumberFormat="1" applyFont="1" applyFill="1" applyBorder="1" applyAlignment="1">
      <alignment horizontal="right" vertical="center"/>
    </xf>
    <xf numFmtId="49" fontId="76" fillId="13" borderId="54" xfId="0" applyNumberFormat="1" applyFont="1" applyFill="1" applyBorder="1" applyAlignment="1">
      <alignment horizontal="left" vertical="center" wrapText="1"/>
    </xf>
    <xf numFmtId="49" fontId="26" fillId="10" borderId="109" xfId="0" applyNumberFormat="1" applyFont="1" applyFill="1" applyBorder="1" applyAlignment="1">
      <alignment horizontal="left" vertical="center" wrapText="1"/>
    </xf>
    <xf numFmtId="49" fontId="58" fillId="10" borderId="109" xfId="0" applyNumberFormat="1" applyFont="1" applyFill="1" applyBorder="1" applyAlignment="1">
      <alignment horizontal="left" vertical="center" wrapText="1"/>
    </xf>
    <xf numFmtId="171" fontId="51" fillId="11" borderId="29" xfId="1" applyNumberFormat="1" applyFont="1" applyFill="1" applyBorder="1" applyAlignment="1">
      <alignment horizontal="right" wrapText="1"/>
    </xf>
    <xf numFmtId="171" fontId="28" fillId="10" borderId="29" xfId="1" applyNumberFormat="1" applyFont="1" applyFill="1" applyBorder="1" applyAlignment="1">
      <alignment horizontal="right" wrapText="1"/>
    </xf>
    <xf numFmtId="171" fontId="26" fillId="10" borderId="63" xfId="1" applyNumberFormat="1" applyFont="1" applyFill="1" applyBorder="1" applyAlignment="1">
      <alignment horizontal="right" wrapText="1"/>
    </xf>
    <xf numFmtId="171" fontId="51" fillId="10" borderId="29" xfId="1" applyNumberFormat="1" applyFont="1" applyFill="1" applyBorder="1" applyAlignment="1">
      <alignment horizontal="right" wrapText="1"/>
    </xf>
    <xf numFmtId="171" fontId="28" fillId="10" borderId="5" xfId="1" applyNumberFormat="1" applyFont="1" applyFill="1" applyBorder="1" applyAlignment="1">
      <alignment horizontal="right" wrapText="1"/>
    </xf>
    <xf numFmtId="171" fontId="28" fillId="11" borderId="5" xfId="1" applyNumberFormat="1" applyFont="1" applyFill="1" applyBorder="1" applyAlignment="1">
      <alignment horizontal="right" wrapText="1"/>
    </xf>
    <xf numFmtId="171" fontId="26" fillId="10" borderId="15" xfId="1" applyNumberFormat="1" applyFont="1" applyFill="1" applyBorder="1" applyAlignment="1">
      <alignment horizontal="right" wrapText="1"/>
    </xf>
    <xf numFmtId="171" fontId="26" fillId="9" borderId="25" xfId="1" applyNumberFormat="1" applyFont="1" applyFill="1" applyBorder="1" applyAlignment="1">
      <alignment horizontal="right" vertical="center"/>
    </xf>
    <xf numFmtId="171" fontId="26" fillId="9" borderId="108" xfId="1" applyNumberFormat="1" applyFont="1" applyFill="1" applyBorder="1" applyAlignment="1">
      <alignment horizontal="right" vertical="center"/>
    </xf>
    <xf numFmtId="171" fontId="77" fillId="11" borderId="29" xfId="1" applyNumberFormat="1" applyFont="1" applyFill="1" applyBorder="1" applyAlignment="1">
      <alignment horizontal="right" wrapText="1"/>
    </xf>
    <xf numFmtId="176" fontId="77" fillId="11" borderId="29" xfId="1" applyNumberFormat="1" applyFont="1" applyFill="1" applyBorder="1" applyAlignment="1">
      <alignment horizontal="right" wrapText="1"/>
    </xf>
    <xf numFmtId="171" fontId="77" fillId="11" borderId="63" xfId="1" applyNumberFormat="1" applyFont="1" applyFill="1" applyBorder="1" applyAlignment="1">
      <alignment horizontal="right" wrapText="1"/>
    </xf>
    <xf numFmtId="176" fontId="77" fillId="11" borderId="29" xfId="1" quotePrefix="1" applyNumberFormat="1" applyFont="1" applyFill="1" applyBorder="1" applyAlignment="1">
      <alignment horizontal="right" wrapText="1"/>
    </xf>
    <xf numFmtId="171" fontId="26" fillId="9" borderId="25" xfId="1" applyNumberFormat="1" applyFont="1" applyFill="1" applyBorder="1" applyAlignment="1">
      <alignment horizontal="right"/>
    </xf>
    <xf numFmtId="171" fontId="26" fillId="9" borderId="108" xfId="1" applyNumberFormat="1" applyFont="1" applyFill="1" applyBorder="1" applyAlignment="1">
      <alignment horizontal="right"/>
    </xf>
    <xf numFmtId="170" fontId="51" fillId="10" borderId="10" xfId="0" applyNumberFormat="1" applyFont="1" applyFill="1" applyBorder="1" applyAlignment="1">
      <alignment horizontal="right" wrapText="1"/>
    </xf>
    <xf numFmtId="3" fontId="31" fillId="0" borderId="46" xfId="0" applyNumberFormat="1" applyFont="1" applyBorder="1"/>
    <xf numFmtId="172" fontId="31" fillId="0" borderId="162" xfId="0" applyNumberFormat="1" applyFont="1" applyBorder="1"/>
    <xf numFmtId="172" fontId="31" fillId="0" borderId="162" xfId="0" quotePrefix="1" applyNumberFormat="1" applyFont="1" applyBorder="1" applyAlignment="1">
      <alignment horizontal="right"/>
    </xf>
    <xf numFmtId="172" fontId="32" fillId="6" borderId="164" xfId="1" applyNumberFormat="1" applyFont="1" applyFill="1" applyBorder="1" applyAlignment="1">
      <alignment horizontal="right" vertical="center" wrapText="1"/>
    </xf>
    <xf numFmtId="175" fontId="66" fillId="0" borderId="12" xfId="1" applyNumberFormat="1" applyFont="1" applyFill="1" applyBorder="1" applyAlignment="1">
      <alignment horizontal="center"/>
    </xf>
    <xf numFmtId="175" fontId="66" fillId="0" borderId="121" xfId="1" applyNumberFormat="1" applyFont="1" applyFill="1" applyBorder="1" applyAlignment="1">
      <alignment horizontal="center"/>
    </xf>
    <xf numFmtId="175" fontId="66" fillId="0" borderId="14" xfId="1" applyNumberFormat="1" applyFont="1" applyFill="1" applyBorder="1" applyAlignment="1">
      <alignment horizontal="center"/>
    </xf>
    <xf numFmtId="175" fontId="66" fillId="0" borderId="122" xfId="1" applyNumberFormat="1" applyFont="1" applyFill="1" applyBorder="1" applyAlignment="1">
      <alignment horizontal="center"/>
    </xf>
    <xf numFmtId="175" fontId="66" fillId="0" borderId="92" xfId="1" applyNumberFormat="1" applyFont="1" applyFill="1" applyBorder="1" applyAlignment="1">
      <alignment horizontal="center"/>
    </xf>
    <xf numFmtId="175" fontId="66" fillId="0" borderId="123" xfId="1" applyNumberFormat="1" applyFont="1" applyFill="1" applyBorder="1" applyAlignment="1">
      <alignment horizontal="center"/>
    </xf>
    <xf numFmtId="175" fontId="66" fillId="0" borderId="124" xfId="1" applyNumberFormat="1" applyFont="1" applyFill="1" applyBorder="1" applyAlignment="1">
      <alignment horizontal="center"/>
    </xf>
    <xf numFmtId="175" fontId="66" fillId="0" borderId="11" xfId="1" applyNumberFormat="1" applyFont="1" applyFill="1" applyBorder="1" applyAlignment="1">
      <alignment horizontal="center"/>
    </xf>
    <xf numFmtId="169" fontId="66" fillId="0" borderId="14" xfId="1" applyNumberFormat="1" applyFont="1" applyFill="1" applyBorder="1" applyAlignment="1">
      <alignment horizontal="center"/>
    </xf>
    <xf numFmtId="169" fontId="51" fillId="0" borderId="5" xfId="1" applyNumberFormat="1" applyFont="1" applyFill="1" applyBorder="1" applyAlignment="1">
      <alignment horizontal="right" wrapText="1"/>
    </xf>
    <xf numFmtId="169" fontId="58" fillId="0" borderId="15" xfId="1" applyNumberFormat="1" applyFont="1" applyFill="1" applyBorder="1" applyAlignment="1">
      <alignment horizontal="right" wrapText="1"/>
    </xf>
    <xf numFmtId="169" fontId="51" fillId="0" borderId="14" xfId="1" applyNumberFormat="1" applyFont="1" applyFill="1" applyBorder="1" applyAlignment="1">
      <alignment horizontal="right" wrapText="1"/>
    </xf>
    <xf numFmtId="169" fontId="58" fillId="0" borderId="16" xfId="1" applyNumberFormat="1" applyFont="1" applyFill="1" applyBorder="1" applyAlignment="1">
      <alignment horizontal="right" wrapText="1"/>
    </xf>
    <xf numFmtId="169" fontId="58" fillId="0" borderId="17" xfId="1" applyNumberFormat="1" applyFont="1" applyFill="1" applyBorder="1" applyAlignment="1">
      <alignment horizontal="right" wrapText="1"/>
    </xf>
    <xf numFmtId="169" fontId="58" fillId="0" borderId="18" xfId="1" applyNumberFormat="1" applyFont="1" applyFill="1" applyBorder="1" applyAlignment="1">
      <alignment horizontal="right" wrapText="1"/>
    </xf>
    <xf numFmtId="49" fontId="26" fillId="10" borderId="89" xfId="0" applyNumberFormat="1" applyFont="1" applyFill="1" applyBorder="1" applyAlignment="1">
      <alignment vertical="center" wrapText="1"/>
    </xf>
    <xf numFmtId="49" fontId="26" fillId="10" borderId="90" xfId="0" applyNumberFormat="1" applyFont="1" applyFill="1" applyBorder="1" applyAlignment="1">
      <alignment vertical="center" wrapText="1"/>
    </xf>
    <xf numFmtId="49" fontId="26" fillId="10" borderId="12" xfId="0" applyNumberFormat="1" applyFont="1" applyFill="1" applyBorder="1" applyAlignment="1">
      <alignment vertical="center" wrapText="1"/>
    </xf>
    <xf numFmtId="169" fontId="26" fillId="9" borderId="94" xfId="1" applyNumberFormat="1" applyFont="1" applyFill="1" applyBorder="1" applyAlignment="1">
      <alignment horizontal="right" vertical="center" wrapText="1"/>
    </xf>
    <xf numFmtId="169" fontId="26" fillId="9" borderId="165" xfId="1" applyNumberFormat="1" applyFont="1" applyFill="1" applyBorder="1" applyAlignment="1">
      <alignment horizontal="right" vertical="center" wrapText="1"/>
    </xf>
    <xf numFmtId="49" fontId="26" fillId="10" borderId="14" xfId="0" applyNumberFormat="1" applyFont="1" applyFill="1" applyBorder="1" applyAlignment="1">
      <alignment vertical="center" wrapText="1"/>
    </xf>
    <xf numFmtId="0" fontId="78" fillId="6" borderId="11" xfId="0" applyFont="1" applyFill="1" applyBorder="1" applyAlignment="1">
      <alignment vertical="center" wrapText="1"/>
    </xf>
    <xf numFmtId="0" fontId="78" fillId="6" borderId="11" xfId="0" applyFont="1" applyFill="1" applyBorder="1" applyAlignment="1">
      <alignment horizontal="center" vertical="center" wrapText="1"/>
    </xf>
    <xf numFmtId="49" fontId="51" fillId="10" borderId="5" xfId="0" applyNumberFormat="1" applyFont="1" applyFill="1" applyBorder="1" applyAlignment="1">
      <alignment horizontal="left" vertical="center" wrapText="1"/>
    </xf>
    <xf numFmtId="175" fontId="51" fillId="10" borderId="5" xfId="1" applyNumberFormat="1" applyFont="1" applyFill="1" applyBorder="1" applyAlignment="1">
      <alignment horizontal="right" vertical="center" wrapText="1"/>
    </xf>
    <xf numFmtId="0" fontId="29" fillId="0" borderId="10" xfId="0" applyFont="1" applyBorder="1" applyAlignment="1">
      <alignment vertical="center" wrapText="1"/>
    </xf>
    <xf numFmtId="169" fontId="51" fillId="10" borderId="10" xfId="1" applyNumberFormat="1" applyFont="1" applyFill="1" applyBorder="1" applyAlignment="1">
      <alignment horizontal="right" vertical="top" wrapText="1"/>
    </xf>
    <xf numFmtId="169" fontId="51" fillId="10" borderId="13" xfId="1" applyNumberFormat="1" applyFont="1" applyFill="1" applyBorder="1" applyAlignment="1">
      <alignment horizontal="right" vertical="top" wrapText="1"/>
    </xf>
    <xf numFmtId="169" fontId="51" fillId="10" borderId="5" xfId="1" applyNumberFormat="1" applyFont="1" applyFill="1" applyBorder="1" applyAlignment="1">
      <alignment horizontal="right" vertical="top" wrapText="1"/>
    </xf>
    <xf numFmtId="169" fontId="51" fillId="10" borderId="15" xfId="1" applyNumberFormat="1" applyFont="1" applyFill="1" applyBorder="1" applyAlignment="1">
      <alignment horizontal="right" vertical="top" wrapText="1"/>
    </xf>
    <xf numFmtId="49" fontId="26" fillId="10" borderId="92" xfId="0" applyNumberFormat="1" applyFont="1" applyFill="1" applyBorder="1" applyAlignment="1">
      <alignment vertical="center" wrapText="1"/>
    </xf>
    <xf numFmtId="175" fontId="63" fillId="10" borderId="5" xfId="1" applyNumberFormat="1" applyFont="1" applyFill="1" applyBorder="1" applyAlignment="1">
      <alignment horizontal="right" wrapText="1"/>
    </xf>
    <xf numFmtId="0" fontId="27" fillId="0" borderId="23" xfId="0" applyFont="1" applyBorder="1" applyAlignment="1">
      <alignment vertical="center"/>
    </xf>
    <xf numFmtId="3" fontId="31" fillId="0" borderId="111" xfId="0" applyNumberFormat="1" applyFont="1" applyBorder="1"/>
    <xf numFmtId="0" fontId="29" fillId="0" borderId="171" xfId="0" applyFont="1" applyBorder="1" applyAlignment="1">
      <alignment vertical="center"/>
    </xf>
    <xf numFmtId="0" fontId="29" fillId="0" borderId="172" xfId="0" applyFont="1" applyBorder="1" applyAlignment="1">
      <alignment vertical="center"/>
    </xf>
    <xf numFmtId="167" fontId="31" fillId="0" borderId="12" xfId="0" applyNumberFormat="1" applyFont="1" applyBorder="1"/>
    <xf numFmtId="168" fontId="31" fillId="0" borderId="13" xfId="0" applyNumberFormat="1" applyFont="1" applyBorder="1"/>
    <xf numFmtId="167" fontId="31" fillId="0" borderId="155" xfId="0" applyNumberFormat="1" applyFont="1" applyBorder="1"/>
    <xf numFmtId="167" fontId="31" fillId="0" borderId="14" xfId="0" applyNumberFormat="1" applyFont="1" applyBorder="1"/>
    <xf numFmtId="168" fontId="31" fillId="0" borderId="15" xfId="0" applyNumberFormat="1" applyFont="1" applyBorder="1"/>
    <xf numFmtId="167" fontId="31" fillId="0" borderId="91" xfId="0" applyNumberFormat="1" applyFont="1" applyBorder="1"/>
    <xf numFmtId="177" fontId="31" fillId="0" borderId="15" xfId="0" applyNumberFormat="1" applyFont="1" applyBorder="1"/>
    <xf numFmtId="167" fontId="32" fillId="6" borderId="16" xfId="0" applyNumberFormat="1" applyFont="1" applyFill="1" applyBorder="1"/>
    <xf numFmtId="167" fontId="32" fillId="6" borderId="17" xfId="0" applyNumberFormat="1" applyFont="1" applyFill="1" applyBorder="1"/>
    <xf numFmtId="168" fontId="32" fillId="6" borderId="18" xfId="0" applyNumberFormat="1" applyFont="1" applyFill="1" applyBorder="1"/>
    <xf numFmtId="167" fontId="32" fillId="6" borderId="102" xfId="0" applyNumberFormat="1" applyFont="1" applyFill="1" applyBorder="1"/>
    <xf numFmtId="0" fontId="30" fillId="0" borderId="12" xfId="0" applyFont="1" applyBorder="1" applyAlignment="1">
      <alignment horizontal="left"/>
    </xf>
    <xf numFmtId="3" fontId="30" fillId="0" borderId="10" xfId="0" applyNumberFormat="1" applyFont="1" applyBorder="1"/>
    <xf numFmtId="3" fontId="30" fillId="0" borderId="13" xfId="0" applyNumberFormat="1" applyFont="1" applyBorder="1"/>
    <xf numFmtId="0" fontId="19" fillId="0" borderId="14" xfId="0" applyFont="1" applyBorder="1" applyAlignment="1">
      <alignment horizontal="left" indent="1"/>
    </xf>
    <xf numFmtId="3" fontId="19" fillId="0" borderId="5" xfId="0" applyNumberFormat="1" applyFont="1" applyBorder="1"/>
    <xf numFmtId="3" fontId="19" fillId="0" borderId="15" xfId="0" applyNumberFormat="1" applyFont="1" applyBorder="1"/>
    <xf numFmtId="0" fontId="30" fillId="0" borderId="14" xfId="0" applyFont="1" applyBorder="1" applyAlignment="1">
      <alignment horizontal="left"/>
    </xf>
    <xf numFmtId="3" fontId="30" fillId="0" borderId="5" xfId="0" applyNumberFormat="1" applyFont="1" applyBorder="1"/>
    <xf numFmtId="3" fontId="30" fillId="0" borderId="15" xfId="0" applyNumberFormat="1" applyFont="1" applyBorder="1"/>
    <xf numFmtId="0" fontId="30" fillId="0" borderId="92" xfId="0" applyFont="1" applyBorder="1" applyAlignment="1">
      <alignment horizontal="left"/>
    </xf>
    <xf numFmtId="3" fontId="30" fillId="0" borderId="93" xfId="0" applyNumberFormat="1" applyFont="1" applyBorder="1"/>
    <xf numFmtId="3" fontId="30" fillId="0" borderId="94" xfId="0" applyNumberFormat="1" applyFont="1" applyBorder="1"/>
    <xf numFmtId="0" fontId="30" fillId="0" borderId="90" xfId="0" applyFont="1" applyBorder="1" applyAlignment="1">
      <alignment horizontal="left"/>
    </xf>
    <xf numFmtId="3" fontId="30" fillId="0" borderId="38" xfId="0" applyNumberFormat="1" applyFont="1" applyBorder="1"/>
    <xf numFmtId="3" fontId="30" fillId="0" borderId="173" xfId="0" applyNumberFormat="1" applyFont="1" applyBorder="1"/>
    <xf numFmtId="0" fontId="30" fillId="6" borderId="124" xfId="0" applyFont="1" applyFill="1" applyBorder="1" applyAlignment="1">
      <alignment horizontal="left"/>
    </xf>
    <xf numFmtId="3" fontId="30" fillId="6" borderId="154" xfId="0" applyNumberFormat="1" applyFont="1" applyFill="1" applyBorder="1"/>
    <xf numFmtId="175" fontId="31" fillId="0" borderId="10" xfId="1" applyNumberFormat="1" applyFont="1" applyBorder="1"/>
    <xf numFmtId="175" fontId="31" fillId="0" borderId="5" xfId="1" applyNumberFormat="1" applyFont="1" applyBorder="1"/>
    <xf numFmtId="0" fontId="29" fillId="0" borderId="92" xfId="0" applyFont="1" applyBorder="1" applyAlignment="1">
      <alignment vertical="center"/>
    </xf>
    <xf numFmtId="169" fontId="31" fillId="0" borderId="93" xfId="1" applyNumberFormat="1" applyFont="1" applyBorder="1"/>
    <xf numFmtId="175" fontId="31" fillId="0" borderId="93" xfId="1" applyNumberFormat="1" applyFont="1" applyBorder="1"/>
    <xf numFmtId="169" fontId="31" fillId="0" borderId="94" xfId="1" applyNumberFormat="1" applyFont="1" applyBorder="1"/>
    <xf numFmtId="0" fontId="32" fillId="6" borderId="124" xfId="0" applyFont="1" applyFill="1" applyBorder="1" applyAlignment="1">
      <alignment horizontal="left"/>
    </xf>
    <xf numFmtId="3" fontId="32" fillId="6" borderId="154" xfId="0" applyNumberFormat="1" applyFont="1" applyFill="1" applyBorder="1"/>
    <xf numFmtId="3" fontId="32" fillId="6" borderId="165" xfId="0" applyNumberFormat="1" applyFont="1" applyFill="1" applyBorder="1"/>
    <xf numFmtId="0" fontId="30" fillId="6" borderId="11" xfId="0" applyFont="1" applyFill="1" applyBorder="1" applyAlignment="1">
      <alignment horizontal="center" vertical="center"/>
    </xf>
    <xf numFmtId="1" fontId="17" fillId="0" borderId="5" xfId="1" applyNumberFormat="1" applyFont="1" applyBorder="1"/>
    <xf numFmtId="169" fontId="17" fillId="0" borderId="93" xfId="1" applyNumberFormat="1" applyFont="1" applyBorder="1"/>
    <xf numFmtId="0" fontId="80" fillId="6" borderId="124" xfId="0" applyFont="1" applyFill="1" applyBorder="1" applyAlignment="1">
      <alignment horizontal="left" vertical="center"/>
    </xf>
    <xf numFmtId="169" fontId="16" fillId="6" borderId="154" xfId="1" applyNumberFormat="1" applyFont="1" applyFill="1" applyBorder="1" applyAlignment="1">
      <alignment vertical="center"/>
    </xf>
    <xf numFmtId="170" fontId="16" fillId="6" borderId="165" xfId="0" applyNumberFormat="1" applyFont="1" applyFill="1" applyBorder="1" applyAlignment="1">
      <alignment vertical="center"/>
    </xf>
    <xf numFmtId="0" fontId="32" fillId="6" borderId="109" xfId="0" applyFont="1" applyFill="1" applyBorder="1" applyAlignment="1">
      <alignment horizontal="center" vertical="center" wrapText="1"/>
    </xf>
    <xf numFmtId="0" fontId="32" fillId="6" borderId="29" xfId="0" applyFont="1" applyFill="1" applyBorder="1" applyAlignment="1">
      <alignment horizontal="center" vertical="center" wrapText="1"/>
    </xf>
    <xf numFmtId="0" fontId="32" fillId="6" borderId="6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1" fillId="0" borderId="0" xfId="0" applyFont="1" applyBorder="1"/>
    <xf numFmtId="170" fontId="28" fillId="10" borderId="5" xfId="2" applyNumberFormat="1" applyFont="1" applyFill="1" applyBorder="1" applyAlignment="1">
      <alignment horizontal="right" wrapText="1"/>
    </xf>
    <xf numFmtId="170" fontId="28" fillId="10" borderId="15" xfId="2" applyNumberFormat="1" applyFont="1" applyFill="1" applyBorder="1" applyAlignment="1">
      <alignment horizontal="right" wrapText="1"/>
    </xf>
    <xf numFmtId="49" fontId="26" fillId="9" borderId="16" xfId="0" applyNumberFormat="1" applyFont="1" applyFill="1" applyBorder="1" applyAlignment="1">
      <alignment horizontal="left"/>
    </xf>
    <xf numFmtId="9" fontId="26" fillId="9" borderId="17" xfId="2" applyFont="1" applyFill="1" applyBorder="1" applyAlignment="1">
      <alignment horizontal="right" wrapText="1"/>
    </xf>
    <xf numFmtId="170" fontId="26" fillId="9" borderId="18" xfId="2" applyNumberFormat="1" applyFont="1" applyFill="1" applyBorder="1" applyAlignment="1">
      <alignment horizontal="right" wrapText="1"/>
    </xf>
    <xf numFmtId="170" fontId="28" fillId="10" borderId="63" xfId="2" applyNumberFormat="1" applyFont="1" applyFill="1" applyBorder="1" applyAlignment="1">
      <alignment horizontal="right" vertical="center" wrapText="1"/>
    </xf>
    <xf numFmtId="170" fontId="31" fillId="0" borderId="111" xfId="2" applyNumberFormat="1" applyFont="1" applyBorder="1"/>
    <xf numFmtId="170" fontId="31" fillId="0" borderId="63" xfId="2" applyNumberFormat="1" applyFont="1" applyBorder="1"/>
    <xf numFmtId="170" fontId="32" fillId="6" borderId="11" xfId="2" applyNumberFormat="1" applyFont="1" applyFill="1" applyBorder="1" applyAlignment="1">
      <alignment horizontal="right" vertical="center" wrapText="1"/>
    </xf>
    <xf numFmtId="170" fontId="31" fillId="0" borderId="63" xfId="2" applyNumberFormat="1" applyFont="1" applyBorder="1" applyAlignment="1">
      <alignment horizontal="right"/>
    </xf>
    <xf numFmtId="0" fontId="32" fillId="6" borderId="54" xfId="0" applyFont="1" applyFill="1" applyBorder="1" applyAlignment="1">
      <alignment horizontal="center" vertical="center" wrapText="1"/>
    </xf>
    <xf numFmtId="0" fontId="32" fillId="6" borderId="58" xfId="0" applyFont="1" applyFill="1" applyBorder="1" applyAlignment="1">
      <alignment horizontal="center" vertical="center" wrapText="1"/>
    </xf>
    <xf numFmtId="0" fontId="32" fillId="6" borderId="55" xfId="0" applyFont="1" applyFill="1" applyBorder="1" applyAlignment="1">
      <alignment horizontal="center" vertical="center" wrapText="1"/>
    </xf>
    <xf numFmtId="49" fontId="27" fillId="9" borderId="11" xfId="0" applyNumberFormat="1" applyFont="1" applyFill="1" applyBorder="1" applyAlignment="1">
      <alignment horizontal="center" vertical="center" wrapText="1"/>
    </xf>
    <xf numFmtId="0" fontId="32" fillId="6" borderId="11" xfId="0" applyFont="1" applyFill="1" applyBorder="1" applyAlignment="1">
      <alignment horizontal="center" vertical="center" wrapText="1"/>
    </xf>
    <xf numFmtId="49" fontId="28" fillId="10" borderId="90" xfId="0" applyNumberFormat="1" applyFont="1" applyFill="1" applyBorder="1" applyAlignment="1">
      <alignment horizontal="left" vertical="center" wrapText="1"/>
    </xf>
    <xf numFmtId="49" fontId="28" fillId="10" borderId="12" xfId="0" applyNumberFormat="1" applyFont="1" applyFill="1" applyBorder="1" applyAlignment="1">
      <alignment horizontal="left" vertical="center" wrapText="1"/>
    </xf>
    <xf numFmtId="49" fontId="26" fillId="10" borderId="14" xfId="0" applyNumberFormat="1" applyFont="1" applyFill="1" applyBorder="1" applyAlignment="1">
      <alignment horizontal="left" vertical="center" wrapText="1"/>
    </xf>
    <xf numFmtId="49" fontId="27" fillId="9" borderId="54" xfId="0" applyNumberFormat="1" applyFont="1" applyFill="1" applyBorder="1" applyAlignment="1">
      <alignment horizontal="center" vertical="center" wrapText="1"/>
    </xf>
    <xf numFmtId="49" fontId="27" fillId="9" borderId="58" xfId="0" applyNumberFormat="1" applyFont="1" applyFill="1" applyBorder="1" applyAlignment="1">
      <alignment horizontal="center" vertical="center" wrapText="1"/>
    </xf>
    <xf numFmtId="49" fontId="26" fillId="10" borderId="14" xfId="0" applyNumberFormat="1" applyFont="1" applyFill="1" applyBorder="1" applyAlignment="1">
      <alignment horizontal="left" vertical="center" wrapText="1"/>
    </xf>
    <xf numFmtId="49" fontId="26" fillId="10" borderId="14" xfId="0" applyNumberFormat="1" applyFont="1" applyFill="1" applyBorder="1" applyAlignment="1">
      <alignment horizontal="center" vertical="center" wrapText="1"/>
    </xf>
    <xf numFmtId="49" fontId="28" fillId="10" borderId="14" xfId="0" applyNumberFormat="1" applyFont="1" applyFill="1" applyBorder="1" applyAlignment="1">
      <alignment horizontal="left" vertical="center" wrapText="1"/>
    </xf>
    <xf numFmtId="0" fontId="32" fillId="6" borderId="70" xfId="0" applyFont="1" applyFill="1" applyBorder="1" applyAlignment="1">
      <alignment horizontal="center" vertical="center" wrapText="1"/>
    </xf>
    <xf numFmtId="0" fontId="0" fillId="0" borderId="0" xfId="0" applyFont="1"/>
    <xf numFmtId="0" fontId="29" fillId="0" borderId="23" xfId="0" applyFont="1" applyBorder="1" applyAlignment="1">
      <alignment horizontal="center" vertical="center"/>
    </xf>
    <xf numFmtId="169" fontId="31" fillId="0" borderId="174" xfId="1" applyNumberFormat="1" applyFont="1" applyBorder="1" applyAlignment="1">
      <alignment horizontal="right"/>
    </xf>
    <xf numFmtId="170" fontId="31" fillId="0" borderId="175" xfId="2" applyNumberFormat="1" applyFont="1" applyBorder="1"/>
    <xf numFmtId="49" fontId="59" fillId="9" borderId="176" xfId="0" applyNumberFormat="1" applyFont="1" applyFill="1" applyBorder="1" applyAlignment="1">
      <alignment horizontal="center" vertical="center" wrapText="1"/>
    </xf>
    <xf numFmtId="169" fontId="31" fillId="0" borderId="177" xfId="1" applyNumberFormat="1" applyFont="1" applyBorder="1" applyAlignment="1">
      <alignment horizontal="right"/>
    </xf>
    <xf numFmtId="170" fontId="31" fillId="0" borderId="178" xfId="2" applyNumberFormat="1" applyFont="1" applyBorder="1"/>
    <xf numFmtId="169" fontId="31" fillId="0" borderId="179" xfId="1" applyNumberFormat="1" applyFont="1" applyBorder="1" applyAlignment="1">
      <alignment horizontal="right"/>
    </xf>
    <xf numFmtId="170" fontId="31" fillId="0" borderId="180" xfId="2" applyNumberFormat="1" applyFont="1" applyBorder="1"/>
    <xf numFmtId="169" fontId="31" fillId="0" borderId="181" xfId="1" applyNumberFormat="1" applyFont="1" applyBorder="1" applyAlignment="1">
      <alignment horizontal="right"/>
    </xf>
    <xf numFmtId="170" fontId="31" fillId="0" borderId="15" xfId="2" applyNumberFormat="1" applyFont="1" applyBorder="1"/>
    <xf numFmtId="169" fontId="31" fillId="0" borderId="182" xfId="1" applyNumberFormat="1" applyFont="1" applyBorder="1" applyAlignment="1">
      <alignment horizontal="right"/>
    </xf>
    <xf numFmtId="170" fontId="31" fillId="0" borderId="18" xfId="2" applyNumberFormat="1" applyFont="1" applyBorder="1"/>
    <xf numFmtId="169" fontId="32" fillId="6" borderId="11" xfId="1" applyNumberFormat="1" applyFont="1" applyFill="1" applyBorder="1" applyAlignment="1">
      <alignment horizontal="center" wrapText="1"/>
    </xf>
    <xf numFmtId="170" fontId="31" fillId="6" borderId="11" xfId="2" applyNumberFormat="1" applyFont="1" applyFill="1" applyBorder="1"/>
    <xf numFmtId="169" fontId="32" fillId="6" borderId="11" xfId="1" applyNumberFormat="1" applyFont="1" applyFill="1" applyBorder="1" applyAlignment="1">
      <alignment horizontal="right" wrapText="1"/>
    </xf>
    <xf numFmtId="170" fontId="32" fillId="6" borderId="11" xfId="2" applyNumberFormat="1" applyFont="1" applyFill="1" applyBorder="1" applyAlignment="1">
      <alignment horizontal="right"/>
    </xf>
    <xf numFmtId="0" fontId="68" fillId="12" borderId="0" xfId="0" applyFont="1" applyFill="1" applyAlignment="1">
      <alignment horizontal="left"/>
    </xf>
    <xf numFmtId="175" fontId="66" fillId="0" borderId="116" xfId="1" applyNumberFormat="1" applyFont="1" applyFill="1" applyBorder="1" applyAlignment="1">
      <alignment horizontal="center"/>
    </xf>
    <xf numFmtId="175" fontId="66" fillId="0" borderId="60" xfId="1" applyNumberFormat="1" applyFont="1" applyFill="1" applyBorder="1" applyAlignment="1">
      <alignment horizontal="center"/>
    </xf>
    <xf numFmtId="175" fontId="66" fillId="0" borderId="61" xfId="1" applyNumberFormat="1" applyFont="1" applyFill="1" applyBorder="1" applyAlignment="1">
      <alignment horizontal="center"/>
    </xf>
    <xf numFmtId="175" fontId="66" fillId="0" borderId="109" xfId="1" applyNumberFormat="1" applyFont="1" applyFill="1" applyBorder="1" applyAlignment="1">
      <alignment horizontal="center"/>
    </xf>
    <xf numFmtId="175" fontId="66" fillId="0" borderId="29" xfId="1" applyNumberFormat="1" applyFont="1" applyFill="1" applyBorder="1" applyAlignment="1">
      <alignment horizontal="center"/>
    </xf>
    <xf numFmtId="175" fontId="66" fillId="0" borderId="63" xfId="1" applyNumberFormat="1" applyFont="1" applyFill="1" applyBorder="1" applyAlignment="1">
      <alignment horizontal="center"/>
    </xf>
    <xf numFmtId="175" fontId="66" fillId="0" borderId="141" xfId="1" applyNumberFormat="1" applyFont="1" applyFill="1" applyBorder="1" applyAlignment="1">
      <alignment horizontal="center"/>
    </xf>
    <xf numFmtId="175" fontId="66" fillId="0" borderId="64" xfId="1" applyNumberFormat="1" applyFont="1" applyFill="1" applyBorder="1" applyAlignment="1">
      <alignment horizontal="center"/>
    </xf>
    <xf numFmtId="175" fontId="66" fillId="0" borderId="65" xfId="1" applyNumberFormat="1" applyFont="1" applyFill="1" applyBorder="1" applyAlignment="1">
      <alignment horizontal="center"/>
    </xf>
    <xf numFmtId="175" fontId="66" fillId="0" borderId="120" xfId="1" applyNumberFormat="1" applyFont="1" applyFill="1" applyBorder="1" applyAlignment="1">
      <alignment horizontal="center"/>
    </xf>
    <xf numFmtId="175" fontId="66" fillId="0" borderId="67" xfId="1" applyNumberFormat="1" applyFont="1" applyFill="1" applyBorder="1" applyAlignment="1">
      <alignment horizontal="center"/>
    </xf>
    <xf numFmtId="175" fontId="66" fillId="0" borderId="68" xfId="1" applyNumberFormat="1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175" fontId="31" fillId="0" borderId="184" xfId="1" applyNumberFormat="1" applyFont="1" applyBorder="1"/>
    <xf numFmtId="170" fontId="31" fillId="0" borderId="40" xfId="2" applyNumberFormat="1" applyFont="1" applyBorder="1"/>
    <xf numFmtId="175" fontId="31" fillId="0" borderId="40" xfId="1" applyNumberFormat="1" applyFont="1" applyBorder="1"/>
    <xf numFmtId="178" fontId="31" fillId="0" borderId="41" xfId="1" applyNumberFormat="1" applyFont="1" applyBorder="1"/>
    <xf numFmtId="175" fontId="31" fillId="0" borderId="181" xfId="1" applyNumberFormat="1" applyFont="1" applyBorder="1"/>
    <xf numFmtId="170" fontId="31" fillId="0" borderId="5" xfId="2" applyNumberFormat="1" applyFont="1" applyBorder="1"/>
    <xf numFmtId="170" fontId="32" fillId="6" borderId="11" xfId="2" applyNumberFormat="1" applyFont="1" applyFill="1" applyBorder="1"/>
    <xf numFmtId="49" fontId="59" fillId="9" borderId="185" xfId="0" applyNumberFormat="1" applyFont="1" applyFill="1" applyBorder="1" applyAlignment="1">
      <alignment horizontal="center" vertical="center" wrapText="1"/>
    </xf>
    <xf numFmtId="175" fontId="31" fillId="0" borderId="186" xfId="1" applyNumberFormat="1" applyFont="1" applyBorder="1"/>
    <xf numFmtId="170" fontId="31" fillId="0" borderId="10" xfId="2" applyNumberFormat="1" applyFont="1" applyBorder="1"/>
    <xf numFmtId="170" fontId="31" fillId="0" borderId="187" xfId="2" applyNumberFormat="1" applyFont="1" applyBorder="1"/>
    <xf numFmtId="170" fontId="31" fillId="0" borderId="188" xfId="2" applyNumberFormat="1" applyFont="1" applyBorder="1"/>
    <xf numFmtId="175" fontId="31" fillId="0" borderId="184" xfId="1" applyNumberFormat="1" applyFont="1" applyBorder="1" applyAlignment="1">
      <alignment horizontal="right"/>
    </xf>
    <xf numFmtId="170" fontId="31" fillId="0" borderId="40" xfId="2" applyNumberFormat="1" applyFont="1" applyBorder="1" applyAlignment="1"/>
    <xf numFmtId="175" fontId="31" fillId="0" borderId="40" xfId="1" applyNumberFormat="1" applyFont="1" applyBorder="1" applyAlignment="1"/>
    <xf numFmtId="178" fontId="31" fillId="0" borderId="41" xfId="1" applyNumberFormat="1" applyFont="1" applyBorder="1" applyAlignment="1">
      <alignment horizontal="right"/>
    </xf>
    <xf numFmtId="175" fontId="31" fillId="0" borderId="181" xfId="1" applyNumberFormat="1" applyFont="1" applyBorder="1" applyAlignment="1">
      <alignment horizontal="right"/>
    </xf>
    <xf numFmtId="170" fontId="31" fillId="0" borderId="5" xfId="2" applyNumberFormat="1" applyFont="1" applyBorder="1" applyAlignment="1"/>
    <xf numFmtId="175" fontId="31" fillId="0" borderId="5" xfId="1" applyNumberFormat="1" applyFont="1" applyBorder="1" applyAlignment="1"/>
    <xf numFmtId="170" fontId="31" fillId="0" borderId="15" xfId="2" applyNumberFormat="1" applyFont="1" applyBorder="1" applyAlignment="1">
      <alignment horizontal="right"/>
    </xf>
    <xf numFmtId="169" fontId="32" fillId="6" borderId="11" xfId="1" applyNumberFormat="1" applyFont="1" applyFill="1" applyBorder="1" applyAlignment="1">
      <alignment horizontal="right" vertical="center" wrapText="1"/>
    </xf>
    <xf numFmtId="0" fontId="32" fillId="6" borderId="189" xfId="0" applyFont="1" applyFill="1" applyBorder="1" applyAlignment="1">
      <alignment horizontal="center" vertical="center" wrapText="1"/>
    </xf>
    <xf numFmtId="175" fontId="31" fillId="0" borderId="177" xfId="1" applyNumberFormat="1" applyFont="1" applyFill="1" applyBorder="1" applyAlignment="1">
      <alignment horizontal="right"/>
    </xf>
    <xf numFmtId="170" fontId="31" fillId="0" borderId="190" xfId="2" applyNumberFormat="1" applyFont="1" applyFill="1" applyBorder="1"/>
    <xf numFmtId="175" fontId="31" fillId="0" borderId="190" xfId="1" applyNumberFormat="1" applyFont="1" applyFill="1" applyBorder="1"/>
    <xf numFmtId="170" fontId="31" fillId="0" borderId="191" xfId="2" applyNumberFormat="1" applyFont="1" applyFill="1" applyBorder="1"/>
    <xf numFmtId="175" fontId="31" fillId="0" borderId="181" xfId="1" applyNumberFormat="1" applyFont="1" applyFill="1" applyBorder="1" applyAlignment="1">
      <alignment horizontal="right"/>
    </xf>
    <xf numFmtId="170" fontId="31" fillId="0" borderId="5" xfId="2" applyNumberFormat="1" applyFont="1" applyFill="1" applyBorder="1"/>
    <xf numFmtId="175" fontId="31" fillId="0" borderId="5" xfId="1" applyNumberFormat="1" applyFont="1" applyFill="1" applyBorder="1"/>
    <xf numFmtId="170" fontId="31" fillId="0" borderId="188" xfId="2" applyNumberFormat="1" applyFont="1" applyFill="1" applyBorder="1"/>
    <xf numFmtId="0" fontId="32" fillId="0" borderId="0" xfId="0" applyFont="1" applyFill="1" applyBorder="1" applyAlignment="1">
      <alignment horizontal="center" vertical="center" wrapText="1"/>
    </xf>
    <xf numFmtId="169" fontId="32" fillId="0" borderId="0" xfId="1" applyNumberFormat="1" applyFont="1" applyFill="1" applyBorder="1" applyAlignment="1">
      <alignment horizontal="center" vertical="center" wrapText="1"/>
    </xf>
    <xf numFmtId="170" fontId="32" fillId="0" borderId="0" xfId="2" applyNumberFormat="1" applyFont="1" applyFill="1" applyBorder="1"/>
    <xf numFmtId="0" fontId="82" fillId="0" borderId="0" xfId="0" applyFont="1" applyFill="1"/>
    <xf numFmtId="0" fontId="69" fillId="10" borderId="192" xfId="0" applyFont="1" applyFill="1" applyBorder="1" applyAlignment="1">
      <alignment horizontal="left"/>
    </xf>
    <xf numFmtId="0" fontId="83" fillId="13" borderId="58" xfId="0" applyFont="1" applyFill="1" applyBorder="1" applyAlignment="1">
      <alignment horizontal="left"/>
    </xf>
    <xf numFmtId="169" fontId="66" fillId="10" borderId="109" xfId="1" applyNumberFormat="1" applyFont="1" applyFill="1" applyBorder="1" applyAlignment="1">
      <alignment horizontal="center"/>
    </xf>
    <xf numFmtId="169" fontId="66" fillId="10" borderId="29" xfId="1" applyNumberFormat="1" applyFont="1" applyFill="1" applyBorder="1" applyAlignment="1">
      <alignment horizontal="center"/>
    </xf>
    <xf numFmtId="169" fontId="66" fillId="10" borderId="63" xfId="1" applyNumberFormat="1" applyFont="1" applyFill="1" applyBorder="1" applyAlignment="1">
      <alignment horizontal="center"/>
    </xf>
    <xf numFmtId="170" fontId="66" fillId="10" borderId="117" xfId="2" applyNumberFormat="1" applyFont="1" applyFill="1" applyBorder="1" applyAlignment="1">
      <alignment horizontal="right"/>
    </xf>
    <xf numFmtId="170" fontId="66" fillId="10" borderId="74" xfId="2" applyNumberFormat="1" applyFont="1" applyFill="1" applyBorder="1" applyAlignment="1">
      <alignment horizontal="right"/>
    </xf>
    <xf numFmtId="170" fontId="66" fillId="10" borderId="118" xfId="2" applyNumberFormat="1" applyFont="1" applyFill="1" applyBorder="1" applyAlignment="1">
      <alignment horizontal="right"/>
    </xf>
    <xf numFmtId="0" fontId="83" fillId="13" borderId="11" xfId="0" applyFont="1" applyFill="1" applyBorder="1" applyAlignment="1">
      <alignment horizontal="left"/>
    </xf>
    <xf numFmtId="169" fontId="66" fillId="10" borderId="110" xfId="1" applyNumberFormat="1" applyFont="1" applyFill="1" applyBorder="1" applyAlignment="1">
      <alignment horizontal="center"/>
    </xf>
    <xf numFmtId="169" fontId="66" fillId="10" borderId="46" xfId="1" applyNumberFormat="1" applyFont="1" applyFill="1" applyBorder="1" applyAlignment="1">
      <alignment horizontal="center"/>
    </xf>
    <xf numFmtId="169" fontId="66" fillId="10" borderId="111" xfId="1" applyNumberFormat="1" applyFont="1" applyFill="1" applyBorder="1" applyAlignment="1">
      <alignment horizontal="center"/>
    </xf>
    <xf numFmtId="0" fontId="81" fillId="13" borderId="11" xfId="0" applyFont="1" applyFill="1" applyBorder="1" applyAlignment="1">
      <alignment horizontal="left"/>
    </xf>
    <xf numFmtId="169" fontId="66" fillId="10" borderId="51" xfId="1" applyNumberFormat="1" applyFont="1" applyFill="1" applyBorder="1" applyAlignment="1">
      <alignment horizontal="center"/>
    </xf>
    <xf numFmtId="170" fontId="66" fillId="10" borderId="193" xfId="2" applyNumberFormat="1" applyFont="1" applyFill="1" applyBorder="1" applyAlignment="1">
      <alignment horizontal="right"/>
    </xf>
    <xf numFmtId="0" fontId="28" fillId="0" borderId="0" xfId="14" applyFont="1"/>
    <xf numFmtId="0" fontId="84" fillId="0" borderId="0" xfId="14"/>
    <xf numFmtId="169" fontId="26" fillId="10" borderId="40" xfId="1" applyNumberFormat="1" applyFont="1" applyFill="1" applyBorder="1" applyAlignment="1">
      <alignment horizontal="center" wrapText="1"/>
    </xf>
    <xf numFmtId="169" fontId="28" fillId="10" borderId="40" xfId="1" applyNumberFormat="1" applyFont="1" applyFill="1" applyBorder="1" applyAlignment="1">
      <alignment horizontal="right" wrapText="1"/>
    </xf>
    <xf numFmtId="169" fontId="28" fillId="10" borderId="41" xfId="1" applyNumberFormat="1" applyFont="1" applyFill="1" applyBorder="1" applyAlignment="1">
      <alignment horizontal="right" wrapText="1"/>
    </xf>
    <xf numFmtId="169" fontId="26" fillId="10" borderId="5" xfId="1" applyNumberFormat="1" applyFont="1" applyFill="1" applyBorder="1" applyAlignment="1">
      <alignment horizontal="center" wrapText="1"/>
    </xf>
    <xf numFmtId="169" fontId="26" fillId="10" borderId="17" xfId="1" applyNumberFormat="1" applyFont="1" applyFill="1" applyBorder="1" applyAlignment="1">
      <alignment horizontal="center" wrapText="1"/>
    </xf>
    <xf numFmtId="169" fontId="28" fillId="10" borderId="17" xfId="1" applyNumberFormat="1" applyFont="1" applyFill="1" applyBorder="1" applyAlignment="1">
      <alignment horizontal="right" wrapText="1"/>
    </xf>
    <xf numFmtId="169" fontId="28" fillId="10" borderId="18" xfId="1" applyNumberFormat="1" applyFont="1" applyFill="1" applyBorder="1" applyAlignment="1">
      <alignment horizontal="right" wrapText="1"/>
    </xf>
    <xf numFmtId="169" fontId="26" fillId="9" borderId="58" xfId="1" applyNumberFormat="1" applyFont="1" applyFill="1" applyBorder="1" applyAlignment="1">
      <alignment horizontal="right" vertical="center"/>
    </xf>
    <xf numFmtId="49" fontId="26" fillId="10" borderId="124" xfId="0" applyNumberFormat="1" applyFont="1" applyFill="1" applyBorder="1" applyAlignment="1">
      <alignment horizontal="center" vertical="center" wrapText="1"/>
    </xf>
    <xf numFmtId="169" fontId="26" fillId="10" borderId="154" xfId="1" applyNumberFormat="1" applyFont="1" applyFill="1" applyBorder="1" applyAlignment="1">
      <alignment horizontal="center" wrapText="1"/>
    </xf>
    <xf numFmtId="169" fontId="28" fillId="10" borderId="154" xfId="1" applyNumberFormat="1" applyFont="1" applyFill="1" applyBorder="1" applyAlignment="1">
      <alignment horizontal="right" wrapText="1"/>
    </xf>
    <xf numFmtId="169" fontId="28" fillId="10" borderId="165" xfId="1" applyNumberFormat="1" applyFont="1" applyFill="1" applyBorder="1" applyAlignment="1">
      <alignment horizontal="right" wrapText="1"/>
    </xf>
    <xf numFmtId="0" fontId="44" fillId="0" borderId="0" xfId="13"/>
    <xf numFmtId="0" fontId="32" fillId="6" borderId="54" xfId="0" applyFont="1" applyFill="1" applyBorder="1" applyAlignment="1">
      <alignment horizontal="center" vertical="center" wrapText="1"/>
    </xf>
    <xf numFmtId="0" fontId="32" fillId="6" borderId="109" xfId="0" applyFont="1" applyFill="1" applyBorder="1" applyAlignment="1">
      <alignment horizontal="center" vertical="center" wrapText="1"/>
    </xf>
    <xf numFmtId="0" fontId="32" fillId="6" borderId="29" xfId="0" applyFont="1" applyFill="1" applyBorder="1" applyAlignment="1">
      <alignment horizontal="center" vertical="center" wrapText="1"/>
    </xf>
    <xf numFmtId="0" fontId="32" fillId="6" borderId="63" xfId="0" applyFont="1" applyFill="1" applyBorder="1" applyAlignment="1">
      <alignment horizontal="center" vertical="center" wrapText="1"/>
    </xf>
    <xf numFmtId="0" fontId="32" fillId="6" borderId="51" xfId="0" applyFont="1" applyFill="1" applyBorder="1" applyAlignment="1">
      <alignment horizontal="center" vertical="center" wrapText="1"/>
    </xf>
    <xf numFmtId="0" fontId="27" fillId="7" borderId="11" xfId="0" applyNumberFormat="1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left" wrapText="1"/>
    </xf>
    <xf numFmtId="166" fontId="34" fillId="2" borderId="184" xfId="4" applyNumberFormat="1" applyFont="1" applyFill="1" applyBorder="1" applyAlignment="1">
      <alignment horizontal="right" vertical="center"/>
    </xf>
    <xf numFmtId="166" fontId="34" fillId="2" borderId="40" xfId="4" applyNumberFormat="1" applyFont="1" applyFill="1" applyBorder="1" applyAlignment="1">
      <alignment horizontal="right" vertical="center"/>
    </xf>
    <xf numFmtId="0" fontId="34" fillId="2" borderId="23" xfId="0" applyFont="1" applyFill="1" applyBorder="1" applyAlignment="1">
      <alignment horizontal="right" wrapText="1"/>
    </xf>
    <xf numFmtId="166" fontId="34" fillId="2" borderId="181" xfId="4" applyNumberFormat="1" applyFont="1" applyFill="1" applyBorder="1" applyAlignment="1">
      <alignment horizontal="right" vertical="center"/>
    </xf>
    <xf numFmtId="166" fontId="34" fillId="2" borderId="5" xfId="4" applyNumberFormat="1" applyFont="1" applyFill="1" applyBorder="1" applyAlignment="1">
      <alignment horizontal="right" vertical="center"/>
    </xf>
    <xf numFmtId="0" fontId="34" fillId="2" borderId="23" xfId="0" applyFont="1" applyFill="1" applyBorder="1" applyAlignment="1">
      <alignment horizontal="left" wrapText="1"/>
    </xf>
    <xf numFmtId="0" fontId="26" fillId="0" borderId="25" xfId="0" applyFont="1" applyFill="1" applyBorder="1" applyAlignment="1">
      <alignment horizontal="left" wrapText="1" readingOrder="1"/>
    </xf>
    <xf numFmtId="166" fontId="33" fillId="2" borderId="182" xfId="4" applyNumberFormat="1" applyFont="1" applyFill="1" applyBorder="1" applyAlignment="1">
      <alignment horizontal="right" vertical="center"/>
    </xf>
    <xf numFmtId="166" fontId="33" fillId="2" borderId="17" xfId="4" applyNumberFormat="1" applyFont="1" applyFill="1" applyBorder="1" applyAlignment="1">
      <alignment horizontal="right" vertical="center"/>
    </xf>
    <xf numFmtId="169" fontId="50" fillId="0" borderId="46" xfId="1" applyNumberFormat="1" applyFont="1" applyFill="1" applyBorder="1" applyAlignment="1">
      <alignment horizontal="right" vertical="center" wrapText="1"/>
    </xf>
    <xf numFmtId="0" fontId="85" fillId="0" borderId="0" xfId="14" applyFont="1"/>
    <xf numFmtId="169" fontId="84" fillId="0" borderId="0" xfId="14" applyNumberFormat="1"/>
    <xf numFmtId="0" fontId="32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2" fontId="29" fillId="10" borderId="29" xfId="1" applyNumberFormat="1" applyFont="1" applyFill="1" applyBorder="1" applyAlignment="1">
      <alignment horizontal="right" vertical="center" wrapText="1"/>
    </xf>
    <xf numFmtId="172" fontId="29" fillId="0" borderId="46" xfId="0" applyNumberFormat="1" applyFont="1" applyBorder="1"/>
    <xf numFmtId="172" fontId="27" fillId="6" borderId="163" xfId="1" applyNumberFormat="1" applyFont="1" applyFill="1" applyBorder="1" applyAlignment="1">
      <alignment horizontal="right" vertical="center" wrapText="1"/>
    </xf>
    <xf numFmtId="0" fontId="32" fillId="6" borderId="58" xfId="0" applyFont="1" applyFill="1" applyBorder="1" applyAlignment="1">
      <alignment horizontal="center" vertical="center" wrapText="1"/>
    </xf>
    <xf numFmtId="0" fontId="32" fillId="6" borderId="59" xfId="0" applyFont="1" applyFill="1" applyBorder="1" applyAlignment="1">
      <alignment horizontal="center" vertical="center" wrapText="1"/>
    </xf>
    <xf numFmtId="0" fontId="32" fillId="6" borderId="55" xfId="0" applyFont="1" applyFill="1" applyBorder="1" applyAlignment="1">
      <alignment horizontal="center" vertical="center" wrapText="1"/>
    </xf>
    <xf numFmtId="0" fontId="32" fillId="6" borderId="11" xfId="0" applyFont="1" applyFill="1" applyBorder="1" applyAlignment="1">
      <alignment horizontal="center" vertical="center" wrapText="1"/>
    </xf>
    <xf numFmtId="170" fontId="66" fillId="10" borderId="118" xfId="2" applyNumberFormat="1" applyFont="1" applyFill="1" applyBorder="1" applyAlignment="1">
      <alignment horizontal="center"/>
    </xf>
    <xf numFmtId="0" fontId="86" fillId="0" borderId="0" xfId="0" applyFont="1"/>
    <xf numFmtId="0" fontId="18" fillId="3" borderId="0" xfId="0" applyFont="1" applyFill="1" applyAlignment="1"/>
    <xf numFmtId="0" fontId="29" fillId="0" borderId="14" xfId="0" applyFont="1" applyBorder="1" applyAlignment="1">
      <alignment vertical="center" wrapText="1"/>
    </xf>
    <xf numFmtId="170" fontId="16" fillId="0" borderId="15" xfId="0" applyNumberFormat="1" applyFont="1" applyBorder="1" applyAlignment="1"/>
    <xf numFmtId="170" fontId="16" fillId="0" borderId="94" xfId="0" applyNumberFormat="1" applyFont="1" applyBorder="1" applyAlignment="1"/>
    <xf numFmtId="0" fontId="71" fillId="0" borderId="197" xfId="0" applyFont="1" applyBorder="1" applyAlignment="1">
      <alignment horizontal="left" wrapText="1"/>
    </xf>
    <xf numFmtId="169" fontId="0" fillId="0" borderId="40" xfId="1" applyNumberFormat="1" applyFont="1" applyBorder="1"/>
    <xf numFmtId="0" fontId="71" fillId="0" borderId="23" xfId="0" applyFont="1" applyBorder="1" applyAlignment="1">
      <alignment horizontal="left" wrapText="1"/>
    </xf>
    <xf numFmtId="169" fontId="0" fillId="0" borderId="5" xfId="1" applyNumberFormat="1" applyFont="1" applyBorder="1"/>
    <xf numFmtId="0" fontId="71" fillId="0" borderId="158" xfId="0" applyFont="1" applyBorder="1" applyAlignment="1">
      <alignment horizontal="left" wrapText="1"/>
    </xf>
    <xf numFmtId="169" fontId="0" fillId="0" borderId="17" xfId="1" applyNumberFormat="1" applyFont="1" applyBorder="1"/>
    <xf numFmtId="169" fontId="80" fillId="6" borderId="55" xfId="1" applyNumberFormat="1" applyFont="1" applyFill="1" applyBorder="1" applyAlignment="1">
      <alignment horizontal="right"/>
    </xf>
    <xf numFmtId="0" fontId="87" fillId="0" borderId="0" xfId="0" applyFont="1" applyFill="1" applyAlignment="1"/>
    <xf numFmtId="0" fontId="88" fillId="0" borderId="0" xfId="0" applyFont="1" applyFill="1"/>
    <xf numFmtId="0" fontId="18" fillId="15" borderId="0" xfId="0" applyFont="1" applyFill="1" applyAlignment="1"/>
    <xf numFmtId="49" fontId="26" fillId="10" borderId="89" xfId="0" applyNumberFormat="1" applyFont="1" applyFill="1" applyBorder="1" applyAlignment="1">
      <alignment horizontal="center" vertical="center" wrapText="1"/>
    </xf>
    <xf numFmtId="49" fontId="26" fillId="10" borderId="90" xfId="0" applyNumberFormat="1" applyFont="1" applyFill="1" applyBorder="1" applyAlignment="1">
      <alignment horizontal="center" vertical="center" wrapText="1"/>
    </xf>
    <xf numFmtId="49" fontId="26" fillId="10" borderId="194" xfId="0" applyNumberFormat="1" applyFont="1" applyFill="1" applyBorder="1" applyAlignment="1">
      <alignment horizontal="center" vertical="center" wrapText="1"/>
    </xf>
    <xf numFmtId="49" fontId="26" fillId="10" borderId="92" xfId="0" applyNumberFormat="1" applyFont="1" applyFill="1" applyBorder="1" applyAlignment="1">
      <alignment horizontal="left" vertical="center" wrapText="1"/>
    </xf>
    <xf numFmtId="49" fontId="26" fillId="10" borderId="90" xfId="0" applyNumberFormat="1" applyFont="1" applyFill="1" applyBorder="1" applyAlignment="1">
      <alignment horizontal="left" vertical="center" wrapText="1"/>
    </xf>
    <xf numFmtId="49" fontId="26" fillId="10" borderId="12" xfId="0" applyNumberFormat="1" applyFont="1" applyFill="1" applyBorder="1" applyAlignment="1">
      <alignment horizontal="left" vertical="center" wrapText="1"/>
    </xf>
    <xf numFmtId="49" fontId="26" fillId="9" borderId="23" xfId="0" applyNumberFormat="1" applyFont="1" applyFill="1" applyBorder="1" applyAlignment="1">
      <alignment horizontal="left" vertical="center"/>
    </xf>
    <xf numFmtId="49" fontId="26" fillId="9" borderId="55" xfId="0" applyNumberFormat="1" applyFont="1" applyFill="1" applyBorder="1" applyAlignment="1">
      <alignment horizontal="left" vertical="center"/>
    </xf>
    <xf numFmtId="49" fontId="26" fillId="9" borderId="158" xfId="0" applyNumberFormat="1" applyFont="1" applyFill="1" applyBorder="1" applyAlignment="1">
      <alignment horizontal="left" vertical="center"/>
    </xf>
    <xf numFmtId="49" fontId="27" fillId="9" borderId="11" xfId="0" applyNumberFormat="1" applyFont="1" applyFill="1" applyBorder="1" applyAlignment="1">
      <alignment horizontal="center" vertical="center" wrapText="1"/>
    </xf>
    <xf numFmtId="49" fontId="27" fillId="9" borderId="11" xfId="0" applyNumberFormat="1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 wrapText="1"/>
    </xf>
    <xf numFmtId="49" fontId="26" fillId="10" borderId="14" xfId="0" applyNumberFormat="1" applyFont="1" applyFill="1" applyBorder="1" applyAlignment="1">
      <alignment horizontal="left" vertical="center" wrapText="1"/>
    </xf>
    <xf numFmtId="49" fontId="26" fillId="9" borderId="91" xfId="0" applyNumberFormat="1" applyFont="1" applyFill="1" applyBorder="1" applyAlignment="1">
      <alignment horizontal="left" vertical="center"/>
    </xf>
    <xf numFmtId="49" fontId="26" fillId="9" borderId="161" xfId="0" applyNumberFormat="1" applyFont="1" applyFill="1" applyBorder="1" applyAlignment="1">
      <alignment horizontal="left" vertical="center"/>
    </xf>
    <xf numFmtId="49" fontId="26" fillId="9" borderId="156" xfId="0" applyNumberFormat="1" applyFont="1" applyFill="1" applyBorder="1" applyAlignment="1">
      <alignment horizontal="left" vertical="center"/>
    </xf>
    <xf numFmtId="49" fontId="27" fillId="9" borderId="55" xfId="0" applyNumberFormat="1" applyFont="1" applyFill="1" applyBorder="1" applyAlignment="1">
      <alignment horizontal="center" vertical="center" wrapText="1"/>
    </xf>
    <xf numFmtId="49" fontId="27" fillId="9" borderId="57" xfId="0" applyNumberFormat="1" applyFont="1" applyFill="1" applyBorder="1" applyAlignment="1">
      <alignment horizontal="center" vertical="center" wrapText="1"/>
    </xf>
    <xf numFmtId="175" fontId="66" fillId="0" borderId="90" xfId="1" applyNumberFormat="1" applyFont="1" applyFill="1" applyBorder="1" applyAlignment="1">
      <alignment horizontal="center"/>
    </xf>
    <xf numFmtId="175" fontId="66" fillId="0" borderId="198" xfId="1" applyNumberFormat="1" applyFont="1" applyFill="1" applyBorder="1" applyAlignment="1">
      <alignment horizontal="center"/>
    </xf>
    <xf numFmtId="175" fontId="66" fillId="0" borderId="196" xfId="1" applyNumberFormat="1" applyFont="1" applyFill="1" applyBorder="1" applyAlignment="1">
      <alignment horizontal="center"/>
    </xf>
    <xf numFmtId="175" fontId="66" fillId="0" borderId="199" xfId="1" applyNumberFormat="1" applyFont="1" applyFill="1" applyBorder="1" applyAlignment="1">
      <alignment horizontal="center"/>
    </xf>
    <xf numFmtId="175" fontId="66" fillId="0" borderId="59" xfId="1" applyNumberFormat="1" applyFont="1" applyFill="1" applyBorder="1" applyAlignment="1">
      <alignment horizontal="center"/>
    </xf>
    <xf numFmtId="49" fontId="26" fillId="10" borderId="14" xfId="0" applyNumberFormat="1" applyFont="1" applyFill="1" applyBorder="1" applyAlignment="1">
      <alignment horizontal="left" vertical="center" wrapText="1"/>
    </xf>
    <xf numFmtId="49" fontId="27" fillId="9" borderId="11" xfId="0" applyNumberFormat="1" applyFont="1" applyFill="1" applyBorder="1" applyAlignment="1">
      <alignment horizontal="center" vertical="center" wrapText="1"/>
    </xf>
    <xf numFmtId="169" fontId="27" fillId="9" borderId="94" xfId="1" applyNumberFormat="1" applyFont="1" applyFill="1" applyBorder="1" applyAlignment="1">
      <alignment horizontal="right" vertical="center" wrapText="1"/>
    </xf>
    <xf numFmtId="169" fontId="27" fillId="9" borderId="99" xfId="1" applyNumberFormat="1" applyFont="1" applyFill="1" applyBorder="1" applyAlignment="1">
      <alignment horizontal="right" vertical="center" wrapText="1"/>
    </xf>
    <xf numFmtId="169" fontId="63" fillId="10" borderId="200" xfId="1" applyNumberFormat="1" applyFont="1" applyFill="1" applyBorder="1" applyAlignment="1">
      <alignment horizontal="right" wrapText="1"/>
    </xf>
    <xf numFmtId="169" fontId="63" fillId="10" borderId="201" xfId="1" applyNumberFormat="1" applyFont="1" applyFill="1" applyBorder="1" applyAlignment="1">
      <alignment horizontal="right" wrapText="1"/>
    </xf>
    <xf numFmtId="175" fontId="63" fillId="10" borderId="200" xfId="1" applyNumberFormat="1" applyFont="1" applyFill="1" applyBorder="1" applyAlignment="1">
      <alignment horizontal="right" wrapText="1"/>
    </xf>
    <xf numFmtId="169" fontId="64" fillId="9" borderId="200" xfId="1" applyNumberFormat="1" applyFont="1" applyFill="1" applyBorder="1" applyAlignment="1">
      <alignment horizontal="right" vertical="center" wrapText="1"/>
    </xf>
    <xf numFmtId="169" fontId="64" fillId="9" borderId="201" xfId="1" applyNumberFormat="1" applyFont="1" applyFill="1" applyBorder="1" applyAlignment="1">
      <alignment horizontal="right" vertical="center" wrapText="1"/>
    </xf>
    <xf numFmtId="175" fontId="64" fillId="9" borderId="200" xfId="1" applyNumberFormat="1" applyFont="1" applyFill="1" applyBorder="1" applyAlignment="1">
      <alignment horizontal="right" vertical="center" wrapText="1"/>
    </xf>
    <xf numFmtId="169" fontId="64" fillId="9" borderId="202" xfId="1" applyNumberFormat="1" applyFont="1" applyFill="1" applyBorder="1" applyAlignment="1">
      <alignment horizontal="right" vertical="center" wrapText="1"/>
    </xf>
    <xf numFmtId="169" fontId="64" fillId="9" borderId="203" xfId="1" applyNumberFormat="1" applyFont="1" applyFill="1" applyBorder="1" applyAlignment="1">
      <alignment horizontal="right" vertical="center" wrapText="1"/>
    </xf>
    <xf numFmtId="169" fontId="73" fillId="9" borderId="204" xfId="1" applyNumberFormat="1" applyFont="1" applyFill="1" applyBorder="1" applyAlignment="1">
      <alignment horizontal="right" vertical="center" wrapText="1"/>
    </xf>
    <xf numFmtId="169" fontId="73" fillId="9" borderId="11" xfId="1" applyNumberFormat="1" applyFont="1" applyFill="1" applyBorder="1" applyAlignment="1">
      <alignment horizontal="right" vertical="center" wrapText="1"/>
    </xf>
    <xf numFmtId="169" fontId="28" fillId="10" borderId="205" xfId="1" applyNumberFormat="1" applyFont="1" applyFill="1" applyBorder="1" applyAlignment="1">
      <alignment horizontal="right" wrapText="1"/>
    </xf>
    <xf numFmtId="169" fontId="28" fillId="10" borderId="121" xfId="1" applyNumberFormat="1" applyFont="1" applyFill="1" applyBorder="1" applyAlignment="1">
      <alignment horizontal="right" wrapText="1"/>
    </xf>
    <xf numFmtId="169" fontId="28" fillId="10" borderId="206" xfId="1" applyNumberFormat="1" applyFont="1" applyFill="1" applyBorder="1" applyAlignment="1">
      <alignment horizontal="right" wrapText="1"/>
    </xf>
    <xf numFmtId="169" fontId="28" fillId="10" borderId="122" xfId="1" applyNumberFormat="1" applyFont="1" applyFill="1" applyBorder="1" applyAlignment="1">
      <alignment horizontal="right" wrapText="1"/>
    </xf>
    <xf numFmtId="169" fontId="26" fillId="9" borderId="206" xfId="1" applyNumberFormat="1" applyFont="1" applyFill="1" applyBorder="1" applyAlignment="1">
      <alignment horizontal="right" vertical="center" wrapText="1"/>
    </xf>
    <xf numFmtId="169" fontId="26" fillId="9" borderId="122" xfId="1" applyNumberFormat="1" applyFont="1" applyFill="1" applyBorder="1" applyAlignment="1">
      <alignment horizontal="right" vertical="center" wrapText="1"/>
    </xf>
    <xf numFmtId="175" fontId="28" fillId="10" borderId="206" xfId="1" applyNumberFormat="1" applyFont="1" applyFill="1" applyBorder="1" applyAlignment="1">
      <alignment horizontal="right" wrapText="1"/>
    </xf>
    <xf numFmtId="175" fontId="26" fillId="9" borderId="206" xfId="1" applyNumberFormat="1" applyFont="1" applyFill="1" applyBorder="1" applyAlignment="1">
      <alignment horizontal="right" vertical="center" wrapText="1"/>
    </xf>
    <xf numFmtId="169" fontId="26" fillId="9" borderId="207" xfId="1" applyNumberFormat="1" applyFont="1" applyFill="1" applyBorder="1" applyAlignment="1">
      <alignment horizontal="right" vertical="center" wrapText="1"/>
    </xf>
    <xf numFmtId="169" fontId="26" fillId="9" borderId="123" xfId="1" applyNumberFormat="1" applyFont="1" applyFill="1" applyBorder="1" applyAlignment="1">
      <alignment horizontal="right" vertical="center" wrapText="1"/>
    </xf>
    <xf numFmtId="169" fontId="26" fillId="9" borderId="204" xfId="1" applyNumberFormat="1" applyFont="1" applyFill="1" applyBorder="1" applyAlignment="1">
      <alignment horizontal="right" vertical="center" wrapText="1"/>
    </xf>
    <xf numFmtId="169" fontId="26" fillId="9" borderId="11" xfId="1" applyNumberFormat="1" applyFont="1" applyFill="1" applyBorder="1" applyAlignment="1">
      <alignment horizontal="right" vertical="center" wrapText="1"/>
    </xf>
    <xf numFmtId="169" fontId="26" fillId="9" borderId="208" xfId="1" applyNumberFormat="1" applyFont="1" applyFill="1" applyBorder="1" applyAlignment="1">
      <alignment horizontal="right" vertical="center" wrapText="1"/>
    </xf>
    <xf numFmtId="169" fontId="26" fillId="9" borderId="108" xfId="1" applyNumberFormat="1" applyFont="1" applyFill="1" applyBorder="1" applyAlignment="1">
      <alignment horizontal="right" vertical="center" wrapText="1"/>
    </xf>
    <xf numFmtId="169" fontId="28" fillId="10" borderId="200" xfId="1" applyNumberFormat="1" applyFont="1" applyFill="1" applyBorder="1" applyAlignment="1">
      <alignment horizontal="right" wrapText="1"/>
    </xf>
    <xf numFmtId="169" fontId="28" fillId="10" borderId="201" xfId="1" applyNumberFormat="1" applyFont="1" applyFill="1" applyBorder="1" applyAlignment="1">
      <alignment horizontal="right" wrapText="1"/>
    </xf>
    <xf numFmtId="175" fontId="28" fillId="10" borderId="200" xfId="1" applyNumberFormat="1" applyFont="1" applyFill="1" applyBorder="1" applyAlignment="1">
      <alignment horizontal="right" wrapText="1"/>
    </xf>
    <xf numFmtId="169" fontId="26" fillId="9" borderId="200" xfId="1" applyNumberFormat="1" applyFont="1" applyFill="1" applyBorder="1" applyAlignment="1">
      <alignment horizontal="right" vertical="center" wrapText="1"/>
    </xf>
    <xf numFmtId="169" fontId="26" fillId="9" borderId="201" xfId="1" applyNumberFormat="1" applyFont="1" applyFill="1" applyBorder="1" applyAlignment="1">
      <alignment horizontal="right" vertical="center" wrapText="1"/>
    </xf>
    <xf numFmtId="169" fontId="26" fillId="9" borderId="202" xfId="1" applyNumberFormat="1" applyFont="1" applyFill="1" applyBorder="1" applyAlignment="1">
      <alignment horizontal="right" vertical="center" wrapText="1"/>
    </xf>
    <xf numFmtId="169" fontId="26" fillId="9" borderId="203" xfId="1" applyNumberFormat="1" applyFont="1" applyFill="1" applyBorder="1" applyAlignment="1">
      <alignment horizontal="right" vertical="center" wrapText="1"/>
    </xf>
    <xf numFmtId="169" fontId="27" fillId="9" borderId="204" xfId="1" applyNumberFormat="1" applyFont="1" applyFill="1" applyBorder="1" applyAlignment="1">
      <alignment horizontal="right" vertical="center" wrapText="1"/>
    </xf>
    <xf numFmtId="169" fontId="27" fillId="9" borderId="11" xfId="1" applyNumberFormat="1" applyFont="1" applyFill="1" applyBorder="1" applyAlignment="1">
      <alignment horizontal="right" vertical="center" wrapText="1"/>
    </xf>
    <xf numFmtId="169" fontId="28" fillId="10" borderId="209" xfId="1" applyNumberFormat="1" applyFont="1" applyFill="1" applyBorder="1" applyAlignment="1">
      <alignment horizontal="right" wrapText="1"/>
    </xf>
    <xf numFmtId="175" fontId="28" fillId="10" borderId="122" xfId="1" applyNumberFormat="1" applyFont="1" applyFill="1" applyBorder="1" applyAlignment="1">
      <alignment horizontal="right" wrapText="1"/>
    </xf>
    <xf numFmtId="0" fontId="32" fillId="6" borderId="54" xfId="0" applyFont="1" applyFill="1" applyBorder="1" applyAlignment="1">
      <alignment horizontal="center" vertical="center" wrapText="1"/>
    </xf>
    <xf numFmtId="0" fontId="32" fillId="6" borderId="58" xfId="0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readingOrder="1"/>
    </xf>
    <xf numFmtId="0" fontId="42" fillId="0" borderId="0" xfId="0" applyFont="1" applyFill="1" applyAlignment="1">
      <alignment horizontal="center" vertical="center" wrapText="1"/>
    </xf>
    <xf numFmtId="0" fontId="33" fillId="6" borderId="11" xfId="0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center" vertical="center" wrapText="1"/>
    </xf>
    <xf numFmtId="0" fontId="27" fillId="8" borderId="11" xfId="0" applyFont="1" applyFill="1" applyBorder="1" applyAlignment="1">
      <alignment horizontal="center" wrapText="1"/>
    </xf>
    <xf numFmtId="0" fontId="27" fillId="8" borderId="11" xfId="0" applyFont="1" applyFill="1" applyBorder="1" applyAlignment="1">
      <alignment horizontal="center" vertical="center" wrapText="1"/>
    </xf>
    <xf numFmtId="0" fontId="27" fillId="8" borderId="11" xfId="0" applyFont="1" applyFill="1" applyBorder="1" applyAlignment="1">
      <alignment horizontal="center" vertical="center"/>
    </xf>
    <xf numFmtId="49" fontId="4" fillId="6" borderId="32" xfId="0" applyNumberFormat="1" applyFont="1" applyFill="1" applyBorder="1" applyAlignment="1">
      <alignment horizontal="center" vertical="center" wrapText="1"/>
    </xf>
    <xf numFmtId="49" fontId="4" fillId="6" borderId="36" xfId="0" applyNumberFormat="1" applyFont="1" applyFill="1" applyBorder="1" applyAlignment="1">
      <alignment horizontal="center" vertical="center" wrapText="1"/>
    </xf>
    <xf numFmtId="49" fontId="4" fillId="6" borderId="33" xfId="0" applyNumberFormat="1" applyFont="1" applyFill="1" applyBorder="1" applyAlignment="1">
      <alignment horizontal="center" vertical="center" wrapText="1"/>
    </xf>
    <xf numFmtId="49" fontId="4" fillId="6" borderId="37" xfId="0" applyNumberFormat="1" applyFont="1" applyFill="1" applyBorder="1" applyAlignment="1">
      <alignment horizontal="center" vertical="center" wrapText="1"/>
    </xf>
    <xf numFmtId="0" fontId="27" fillId="6" borderId="42" xfId="0" applyNumberFormat="1" applyFont="1" applyFill="1" applyBorder="1" applyAlignment="1">
      <alignment horizontal="center" vertical="center"/>
    </xf>
    <xf numFmtId="0" fontId="27" fillId="6" borderId="48" xfId="0" applyNumberFormat="1" applyFont="1" applyFill="1" applyBorder="1" applyAlignment="1">
      <alignment horizontal="center" vertical="center"/>
    </xf>
    <xf numFmtId="49" fontId="4" fillId="6" borderId="32" xfId="0" applyNumberFormat="1" applyFont="1" applyFill="1" applyBorder="1" applyAlignment="1">
      <alignment horizontal="center" vertical="center"/>
    </xf>
    <xf numFmtId="49" fontId="27" fillId="9" borderId="54" xfId="0" applyNumberFormat="1" applyFont="1" applyFill="1" applyBorder="1" applyAlignment="1">
      <alignment horizontal="center" vertical="center" wrapText="1"/>
    </xf>
    <xf numFmtId="49" fontId="27" fillId="9" borderId="58" xfId="0" applyNumberFormat="1" applyFont="1" applyFill="1" applyBorder="1" applyAlignment="1">
      <alignment horizontal="center" vertical="center" wrapText="1"/>
    </xf>
    <xf numFmtId="0" fontId="32" fillId="6" borderId="55" xfId="0" applyFont="1" applyFill="1" applyBorder="1" applyAlignment="1">
      <alignment horizontal="center" vertical="center" wrapText="1"/>
    </xf>
    <xf numFmtId="0" fontId="32" fillId="6" borderId="56" xfId="0" applyFont="1" applyFill="1" applyBorder="1" applyAlignment="1">
      <alignment horizontal="center" vertical="center" wrapText="1"/>
    </xf>
    <xf numFmtId="0" fontId="32" fillId="6" borderId="57" xfId="0" applyFont="1" applyFill="1" applyBorder="1" applyAlignment="1">
      <alignment horizontal="center" vertical="center" wrapText="1"/>
    </xf>
    <xf numFmtId="0" fontId="32" fillId="6" borderId="59" xfId="0" applyFont="1" applyFill="1" applyBorder="1" applyAlignment="1">
      <alignment horizontal="center" vertical="center" wrapText="1"/>
    </xf>
    <xf numFmtId="49" fontId="45" fillId="2" borderId="0" xfId="13" applyNumberFormat="1" applyFont="1" applyFill="1" applyBorder="1" applyAlignment="1">
      <alignment horizontal="center" vertical="center" wrapText="1"/>
    </xf>
    <xf numFmtId="49" fontId="26" fillId="10" borderId="89" xfId="0" applyNumberFormat="1" applyFont="1" applyFill="1" applyBorder="1" applyAlignment="1">
      <alignment horizontal="center" vertical="center" wrapText="1"/>
    </xf>
    <xf numFmtId="49" fontId="26" fillId="10" borderId="90" xfId="0" applyNumberFormat="1" applyFont="1" applyFill="1" applyBorder="1" applyAlignment="1">
      <alignment horizontal="center" vertical="center" wrapText="1"/>
    </xf>
    <xf numFmtId="49" fontId="26" fillId="10" borderId="194" xfId="0" applyNumberFormat="1" applyFont="1" applyFill="1" applyBorder="1" applyAlignment="1">
      <alignment horizontal="center" vertical="center" wrapText="1"/>
    </xf>
    <xf numFmtId="49" fontId="26" fillId="9" borderId="97" xfId="0" applyNumberFormat="1" applyFont="1" applyFill="1" applyBorder="1" applyAlignment="1">
      <alignment horizontal="left" vertical="center"/>
    </xf>
    <xf numFmtId="49" fontId="26" fillId="9" borderId="183" xfId="0" applyNumberFormat="1" applyFont="1" applyFill="1" applyBorder="1" applyAlignment="1">
      <alignment horizontal="left" vertical="center"/>
    </xf>
    <xf numFmtId="0" fontId="75" fillId="6" borderId="55" xfId="0" applyFont="1" applyFill="1" applyBorder="1" applyAlignment="1">
      <alignment horizontal="center"/>
    </xf>
    <xf numFmtId="0" fontId="75" fillId="6" borderId="56" xfId="0" applyFont="1" applyFill="1" applyBorder="1" applyAlignment="1">
      <alignment horizontal="center"/>
    </xf>
    <xf numFmtId="0" fontId="75" fillId="6" borderId="57" xfId="0" applyFont="1" applyFill="1" applyBorder="1" applyAlignment="1">
      <alignment horizontal="center"/>
    </xf>
    <xf numFmtId="0" fontId="30" fillId="14" borderId="55" xfId="0" applyFont="1" applyFill="1" applyBorder="1" applyAlignment="1">
      <alignment horizontal="center" wrapText="1"/>
    </xf>
    <xf numFmtId="0" fontId="30" fillId="14" borderId="56" xfId="0" applyFont="1" applyFill="1" applyBorder="1" applyAlignment="1">
      <alignment horizontal="center" wrapText="1"/>
    </xf>
    <xf numFmtId="0" fontId="30" fillId="14" borderId="57" xfId="0" applyFont="1" applyFill="1" applyBorder="1" applyAlignment="1">
      <alignment horizontal="center" wrapText="1"/>
    </xf>
    <xf numFmtId="49" fontId="26" fillId="10" borderId="92" xfId="0" applyNumberFormat="1" applyFont="1" applyFill="1" applyBorder="1" applyAlignment="1">
      <alignment horizontal="left" vertical="center" wrapText="1"/>
    </xf>
    <xf numFmtId="49" fontId="26" fillId="10" borderId="90" xfId="0" applyNumberFormat="1" applyFont="1" applyFill="1" applyBorder="1" applyAlignment="1">
      <alignment horizontal="left" vertical="center" wrapText="1"/>
    </xf>
    <xf numFmtId="49" fontId="26" fillId="10" borderId="12" xfId="0" applyNumberFormat="1" applyFont="1" applyFill="1" applyBorder="1" applyAlignment="1">
      <alignment horizontal="left" vertical="center" wrapText="1"/>
    </xf>
    <xf numFmtId="49" fontId="26" fillId="9" borderId="23" xfId="0" applyNumberFormat="1" applyFont="1" applyFill="1" applyBorder="1" applyAlignment="1">
      <alignment horizontal="left" vertical="center"/>
    </xf>
    <xf numFmtId="49" fontId="26" fillId="9" borderId="151" xfId="0" applyNumberFormat="1" applyFont="1" applyFill="1" applyBorder="1" applyAlignment="1">
      <alignment horizontal="left" vertical="center"/>
    </xf>
    <xf numFmtId="49" fontId="59" fillId="9" borderId="55" xfId="0" applyNumberFormat="1" applyFont="1" applyFill="1" applyBorder="1" applyAlignment="1">
      <alignment horizontal="left" vertical="center"/>
    </xf>
    <xf numFmtId="49" fontId="59" fillId="9" borderId="57" xfId="0" applyNumberFormat="1" applyFont="1" applyFill="1" applyBorder="1" applyAlignment="1">
      <alignment horizontal="left" vertical="center"/>
    </xf>
    <xf numFmtId="49" fontId="26" fillId="9" borderId="55" xfId="0" applyNumberFormat="1" applyFont="1" applyFill="1" applyBorder="1" applyAlignment="1">
      <alignment horizontal="left" vertical="center"/>
    </xf>
    <xf numFmtId="49" fontId="26" fillId="9" borderId="57" xfId="0" applyNumberFormat="1" applyFont="1" applyFill="1" applyBorder="1" applyAlignment="1">
      <alignment horizontal="left" vertical="center"/>
    </xf>
    <xf numFmtId="0" fontId="26" fillId="9" borderId="55" xfId="0" applyFont="1" applyFill="1" applyBorder="1" applyAlignment="1">
      <alignment horizontal="center"/>
    </xf>
    <xf numFmtId="0" fontId="26" fillId="9" borderId="56" xfId="0" applyFont="1" applyFill="1" applyBorder="1" applyAlignment="1">
      <alignment horizontal="center"/>
    </xf>
    <xf numFmtId="0" fontId="26" fillId="9" borderId="57" xfId="0" applyFont="1" applyFill="1" applyBorder="1" applyAlignment="1">
      <alignment horizontal="center"/>
    </xf>
    <xf numFmtId="49" fontId="26" fillId="9" borderId="158" xfId="0" applyNumberFormat="1" applyFont="1" applyFill="1" applyBorder="1" applyAlignment="1">
      <alignment horizontal="left" vertical="center"/>
    </xf>
    <xf numFmtId="49" fontId="26" fillId="9" borderId="159" xfId="0" applyNumberFormat="1" applyFont="1" applyFill="1" applyBorder="1" applyAlignment="1">
      <alignment horizontal="left" vertical="center"/>
    </xf>
    <xf numFmtId="49" fontId="27" fillId="9" borderId="97" xfId="0" applyNumberFormat="1" applyFont="1" applyFill="1" applyBorder="1" applyAlignment="1">
      <alignment horizontal="center" vertical="center"/>
    </xf>
    <xf numFmtId="49" fontId="27" fillId="9" borderId="195" xfId="0" applyNumberFormat="1" applyFont="1" applyFill="1" applyBorder="1" applyAlignment="1">
      <alignment horizontal="center" vertical="center"/>
    </xf>
    <xf numFmtId="49" fontId="26" fillId="10" borderId="89" xfId="0" applyNumberFormat="1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49" fontId="27" fillId="9" borderId="11" xfId="0" applyNumberFormat="1" applyFont="1" applyFill="1" applyBorder="1" applyAlignment="1">
      <alignment horizontal="center" vertical="center" wrapText="1"/>
    </xf>
    <xf numFmtId="49" fontId="27" fillId="9" borderId="11" xfId="0" applyNumberFormat="1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 wrapText="1"/>
    </xf>
    <xf numFmtId="49" fontId="28" fillId="10" borderId="89" xfId="0" applyNumberFormat="1" applyFont="1" applyFill="1" applyBorder="1" applyAlignment="1">
      <alignment horizontal="left" vertical="center" wrapText="1"/>
    </xf>
    <xf numFmtId="49" fontId="28" fillId="10" borderId="90" xfId="0" applyNumberFormat="1" applyFont="1" applyFill="1" applyBorder="1" applyAlignment="1">
      <alignment horizontal="left" vertical="center" wrapText="1"/>
    </xf>
    <xf numFmtId="49" fontId="28" fillId="10" borderId="12" xfId="0" applyNumberFormat="1" applyFont="1" applyFill="1" applyBorder="1" applyAlignment="1">
      <alignment horizontal="left" vertical="center" wrapText="1"/>
    </xf>
    <xf numFmtId="49" fontId="26" fillId="9" borderId="23" xfId="0" applyNumberFormat="1" applyFont="1" applyFill="1" applyBorder="1" applyAlignment="1">
      <alignment horizontal="right" vertical="center"/>
    </xf>
    <xf numFmtId="49" fontId="26" fillId="9" borderId="91" xfId="0" applyNumberFormat="1" applyFont="1" applyFill="1" applyBorder="1" applyAlignment="1">
      <alignment horizontal="right" vertical="center"/>
    </xf>
    <xf numFmtId="49" fontId="28" fillId="10" borderId="92" xfId="0" applyNumberFormat="1" applyFont="1" applyFill="1" applyBorder="1" applyAlignment="1">
      <alignment horizontal="left" vertical="center" wrapText="1"/>
    </xf>
    <xf numFmtId="49" fontId="28" fillId="10" borderId="92" xfId="0" applyNumberFormat="1" applyFont="1" applyFill="1" applyBorder="1" applyAlignment="1">
      <alignment horizontal="center" vertical="center" wrapText="1"/>
    </xf>
    <xf numFmtId="49" fontId="28" fillId="10" borderId="90" xfId="0" applyNumberFormat="1" applyFont="1" applyFill="1" applyBorder="1" applyAlignment="1">
      <alignment horizontal="center" vertical="center" wrapText="1"/>
    </xf>
    <xf numFmtId="49" fontId="28" fillId="10" borderId="12" xfId="0" applyNumberFormat="1" applyFont="1" applyFill="1" applyBorder="1" applyAlignment="1">
      <alignment horizontal="center" vertical="center" wrapText="1"/>
    </xf>
    <xf numFmtId="49" fontId="26" fillId="10" borderId="14" xfId="0" applyNumberFormat="1" applyFont="1" applyFill="1" applyBorder="1" applyAlignment="1">
      <alignment horizontal="left" vertical="center" wrapText="1"/>
    </xf>
    <xf numFmtId="49" fontId="26" fillId="9" borderId="25" xfId="0" applyNumberFormat="1" applyFont="1" applyFill="1" applyBorder="1" applyAlignment="1">
      <alignment horizontal="left" vertical="center"/>
    </xf>
    <xf numFmtId="49" fontId="26" fillId="9" borderId="152" xfId="0" applyNumberFormat="1" applyFont="1" applyFill="1" applyBorder="1" applyAlignment="1">
      <alignment horizontal="left" vertical="center"/>
    </xf>
    <xf numFmtId="0" fontId="55" fillId="0" borderId="103" xfId="0" applyFont="1" applyBorder="1" applyAlignment="1">
      <alignment horizontal="center" vertical="center"/>
    </xf>
    <xf numFmtId="49" fontId="28" fillId="10" borderId="14" xfId="0" applyNumberFormat="1" applyFont="1" applyFill="1" applyBorder="1" applyAlignment="1">
      <alignment horizontal="left" vertical="center" wrapText="1"/>
    </xf>
    <xf numFmtId="49" fontId="26" fillId="9" borderId="104" xfId="0" applyNumberFormat="1" applyFont="1" applyFill="1" applyBorder="1" applyAlignment="1">
      <alignment horizontal="center" vertical="center"/>
    </xf>
    <xf numFmtId="49" fontId="26" fillId="9" borderId="105" xfId="0" applyNumberFormat="1" applyFont="1" applyFill="1" applyBorder="1" applyAlignment="1">
      <alignment horizontal="center" vertical="center"/>
    </xf>
    <xf numFmtId="49" fontId="70" fillId="13" borderId="55" xfId="0" applyNumberFormat="1" applyFont="1" applyFill="1" applyBorder="1" applyAlignment="1">
      <alignment horizontal="center" vertical="center" wrapText="1"/>
    </xf>
    <xf numFmtId="49" fontId="70" fillId="13" borderId="56" xfId="0" applyNumberFormat="1" applyFont="1" applyFill="1" applyBorder="1" applyAlignment="1">
      <alignment horizontal="center" vertical="center" wrapText="1"/>
    </xf>
    <xf numFmtId="49" fontId="70" fillId="13" borderId="57" xfId="0" applyNumberFormat="1" applyFont="1" applyFill="1" applyBorder="1" applyAlignment="1">
      <alignment horizontal="center" vertical="center" wrapText="1"/>
    </xf>
    <xf numFmtId="49" fontId="26" fillId="9" borderId="91" xfId="0" applyNumberFormat="1" applyFont="1" applyFill="1" applyBorder="1" applyAlignment="1">
      <alignment horizontal="left" vertical="center"/>
    </xf>
    <xf numFmtId="49" fontId="26" fillId="10" borderId="14" xfId="0" applyNumberFormat="1" applyFont="1" applyFill="1" applyBorder="1" applyAlignment="1">
      <alignment horizontal="center" vertical="center" wrapText="1"/>
    </xf>
    <xf numFmtId="49" fontId="26" fillId="9" borderId="161" xfId="0" applyNumberFormat="1" applyFont="1" applyFill="1" applyBorder="1" applyAlignment="1">
      <alignment horizontal="left" vertical="center"/>
    </xf>
    <xf numFmtId="49" fontId="26" fillId="9" borderId="156" xfId="0" applyNumberFormat="1" applyFont="1" applyFill="1" applyBorder="1" applyAlignment="1">
      <alignment horizontal="left" vertical="center"/>
    </xf>
    <xf numFmtId="49" fontId="27" fillId="9" borderId="55" xfId="0" applyNumberFormat="1" applyFont="1" applyFill="1" applyBorder="1" applyAlignment="1">
      <alignment horizontal="center" vertical="center" wrapText="1"/>
    </xf>
    <xf numFmtId="49" fontId="27" fillId="9" borderId="56" xfId="0" applyNumberFormat="1" applyFont="1" applyFill="1" applyBorder="1" applyAlignment="1">
      <alignment horizontal="center" vertical="center" wrapText="1"/>
    </xf>
    <xf numFmtId="49" fontId="27" fillId="9" borderId="57" xfId="0" applyNumberFormat="1" applyFont="1" applyFill="1" applyBorder="1" applyAlignment="1">
      <alignment horizontal="center" vertical="center" wrapText="1"/>
    </xf>
    <xf numFmtId="49" fontId="27" fillId="9" borderId="112" xfId="0" applyNumberFormat="1" applyFont="1" applyFill="1" applyBorder="1" applyAlignment="1">
      <alignment horizontal="center" vertical="center" wrapText="1"/>
    </xf>
    <xf numFmtId="49" fontId="27" fillId="9" borderId="113" xfId="0" applyNumberFormat="1" applyFont="1" applyFill="1" applyBorder="1" applyAlignment="1">
      <alignment horizontal="center" vertical="center" wrapText="1"/>
    </xf>
    <xf numFmtId="0" fontId="32" fillId="6" borderId="116" xfId="0" applyFont="1" applyFill="1" applyBorder="1" applyAlignment="1">
      <alignment horizontal="center" vertical="center" wrapText="1"/>
    </xf>
    <xf numFmtId="0" fontId="32" fillId="6" borderId="61" xfId="0" applyFont="1" applyFill="1" applyBorder="1" applyAlignment="1">
      <alignment horizontal="center" vertical="center" wrapText="1"/>
    </xf>
    <xf numFmtId="0" fontId="32" fillId="6" borderId="60" xfId="0" applyFont="1" applyFill="1" applyBorder="1" applyAlignment="1">
      <alignment horizontal="center" vertical="center" wrapText="1"/>
    </xf>
    <xf numFmtId="49" fontId="51" fillId="10" borderId="92" xfId="0" applyNumberFormat="1" applyFont="1" applyFill="1" applyBorder="1" applyAlignment="1">
      <alignment horizontal="center" vertical="center" wrapText="1"/>
    </xf>
    <xf numFmtId="49" fontId="51" fillId="10" borderId="90" xfId="0" applyNumberFormat="1" applyFont="1" applyFill="1" applyBorder="1" applyAlignment="1">
      <alignment horizontal="center" vertical="center" wrapText="1"/>
    </xf>
    <xf numFmtId="49" fontId="51" fillId="10" borderId="12" xfId="0" applyNumberFormat="1" applyFont="1" applyFill="1" applyBorder="1" applyAlignment="1">
      <alignment horizontal="center" vertical="center" wrapText="1"/>
    </xf>
    <xf numFmtId="49" fontId="59" fillId="9" borderId="25" xfId="0" applyNumberFormat="1" applyFont="1" applyFill="1" applyBorder="1" applyAlignment="1">
      <alignment horizontal="left" vertical="center"/>
    </xf>
    <xf numFmtId="49" fontId="59" fillId="9" borderId="102" xfId="0" applyNumberFormat="1" applyFont="1" applyFill="1" applyBorder="1" applyAlignment="1">
      <alignment horizontal="left" vertical="center"/>
    </xf>
    <xf numFmtId="49" fontId="51" fillId="10" borderId="89" xfId="0" applyNumberFormat="1" applyFont="1" applyFill="1" applyBorder="1" applyAlignment="1">
      <alignment horizontal="center" vertical="center" wrapText="1"/>
    </xf>
    <xf numFmtId="49" fontId="59" fillId="9" borderId="156" xfId="0" applyNumberFormat="1" applyFont="1" applyFill="1" applyBorder="1" applyAlignment="1">
      <alignment horizontal="left" vertical="center"/>
    </xf>
    <xf numFmtId="49" fontId="26" fillId="9" borderId="102" xfId="0" applyNumberFormat="1" applyFont="1" applyFill="1" applyBorder="1" applyAlignment="1">
      <alignment horizontal="left" vertical="center"/>
    </xf>
    <xf numFmtId="49" fontId="27" fillId="9" borderId="70" xfId="0" applyNumberFormat="1" applyFont="1" applyFill="1" applyBorder="1" applyAlignment="1">
      <alignment horizontal="center" vertical="center" wrapText="1"/>
    </xf>
    <xf numFmtId="49" fontId="27" fillId="9" borderId="97" xfId="0" applyNumberFormat="1" applyFont="1" applyFill="1" applyBorder="1" applyAlignment="1">
      <alignment horizontal="center" vertical="center" wrapText="1"/>
    </xf>
    <xf numFmtId="0" fontId="54" fillId="6" borderId="54" xfId="0" applyFont="1" applyFill="1" applyBorder="1" applyAlignment="1">
      <alignment horizontal="center" vertical="center" wrapText="1"/>
    </xf>
    <xf numFmtId="0" fontId="54" fillId="6" borderId="58" xfId="0" applyFont="1" applyFill="1" applyBorder="1" applyAlignment="1">
      <alignment horizontal="center" vertical="center" wrapText="1"/>
    </xf>
    <xf numFmtId="0" fontId="75" fillId="6" borderId="54" xfId="0" applyFont="1" applyFill="1" applyBorder="1" applyAlignment="1">
      <alignment horizontal="left" vertical="center" wrapText="1"/>
    </xf>
    <xf numFmtId="0" fontId="75" fillId="6" borderId="58" xfId="0" applyFont="1" applyFill="1" applyBorder="1" applyAlignment="1">
      <alignment horizontal="left" vertical="center" wrapText="1"/>
    </xf>
    <xf numFmtId="0" fontId="75" fillId="6" borderId="54" xfId="0" applyFont="1" applyFill="1" applyBorder="1" applyAlignment="1">
      <alignment horizontal="center" vertical="center" wrapText="1"/>
    </xf>
    <xf numFmtId="0" fontId="75" fillId="6" borderId="58" xfId="0" applyFont="1" applyFill="1" applyBorder="1" applyAlignment="1">
      <alignment horizontal="center" vertical="center" wrapText="1"/>
    </xf>
    <xf numFmtId="0" fontId="32" fillId="6" borderId="166" xfId="0" applyFont="1" applyFill="1" applyBorder="1" applyAlignment="1">
      <alignment horizontal="center" vertical="center" wrapText="1"/>
    </xf>
    <xf numFmtId="0" fontId="32" fillId="6" borderId="169" xfId="0" applyFont="1" applyFill="1" applyBorder="1" applyAlignment="1">
      <alignment horizontal="center" vertical="center" wrapText="1"/>
    </xf>
    <xf numFmtId="0" fontId="32" fillId="6" borderId="167" xfId="0" applyFont="1" applyFill="1" applyBorder="1" applyAlignment="1">
      <alignment horizontal="center" vertical="center" wrapText="1"/>
    </xf>
    <xf numFmtId="0" fontId="32" fillId="6" borderId="168" xfId="0" applyFont="1" applyFill="1" applyBorder="1" applyAlignment="1">
      <alignment horizontal="center" vertical="center" wrapText="1"/>
    </xf>
    <xf numFmtId="0" fontId="32" fillId="6" borderId="170" xfId="0" applyFont="1" applyFill="1" applyBorder="1" applyAlignment="1">
      <alignment horizontal="center" vertical="center" wrapText="1"/>
    </xf>
    <xf numFmtId="0" fontId="81" fillId="6" borderId="55" xfId="0" applyFont="1" applyFill="1" applyBorder="1" applyAlignment="1">
      <alignment horizontal="center"/>
    </xf>
    <xf numFmtId="0" fontId="81" fillId="6" borderId="56" xfId="0" applyFont="1" applyFill="1" applyBorder="1" applyAlignment="1">
      <alignment horizontal="center"/>
    </xf>
    <xf numFmtId="0" fontId="81" fillId="6" borderId="57" xfId="0" applyFont="1" applyFill="1" applyBorder="1" applyAlignment="1">
      <alignment horizontal="center"/>
    </xf>
    <xf numFmtId="0" fontId="68" fillId="12" borderId="96" xfId="0" applyFont="1" applyFill="1" applyBorder="1" applyAlignment="1">
      <alignment horizontal="center"/>
    </xf>
    <xf numFmtId="0" fontId="68" fillId="12" borderId="183" xfId="0" applyFont="1" applyFill="1" applyBorder="1" applyAlignment="1">
      <alignment horizontal="center"/>
    </xf>
    <xf numFmtId="0" fontId="26" fillId="6" borderId="97" xfId="0" applyFont="1" applyFill="1" applyBorder="1" applyAlignment="1">
      <alignment horizontal="center"/>
    </xf>
    <xf numFmtId="0" fontId="26" fillId="6" borderId="103" xfId="0" applyFont="1" applyFill="1" applyBorder="1" applyAlignment="1">
      <alignment horizontal="center"/>
    </xf>
    <xf numFmtId="0" fontId="26" fillId="6" borderId="183" xfId="0" applyFont="1" applyFill="1" applyBorder="1" applyAlignment="1">
      <alignment horizontal="center"/>
    </xf>
    <xf numFmtId="0" fontId="26" fillId="6" borderId="55" xfId="0" applyFont="1" applyFill="1" applyBorder="1" applyAlignment="1">
      <alignment horizontal="center"/>
    </xf>
    <xf numFmtId="0" fontId="26" fillId="6" borderId="56" xfId="0" applyFont="1" applyFill="1" applyBorder="1" applyAlignment="1">
      <alignment horizontal="center"/>
    </xf>
    <xf numFmtId="0" fontId="26" fillId="6" borderId="57" xfId="0" applyFont="1" applyFill="1" applyBorder="1" applyAlignment="1">
      <alignment horizontal="center"/>
    </xf>
    <xf numFmtId="0" fontId="32" fillId="6" borderId="109" xfId="0" applyFont="1" applyFill="1" applyBorder="1" applyAlignment="1">
      <alignment horizontal="center" vertical="center" wrapText="1"/>
    </xf>
    <xf numFmtId="0" fontId="32" fillId="6" borderId="29" xfId="0" applyFont="1" applyFill="1" applyBorder="1" applyAlignment="1">
      <alignment horizontal="center" vertical="center" wrapText="1"/>
    </xf>
    <xf numFmtId="0" fontId="32" fillId="6" borderId="63" xfId="0" applyFont="1" applyFill="1" applyBorder="1" applyAlignment="1">
      <alignment horizontal="center" vertical="center" wrapText="1"/>
    </xf>
    <xf numFmtId="0" fontId="32" fillId="6" borderId="138" xfId="0" applyFont="1" applyFill="1" applyBorder="1" applyAlignment="1">
      <alignment horizontal="center" vertical="center" wrapText="1"/>
    </xf>
    <xf numFmtId="0" fontId="32" fillId="6" borderId="139" xfId="0" applyFont="1" applyFill="1" applyBorder="1" applyAlignment="1">
      <alignment horizontal="center" vertical="center" wrapText="1"/>
    </xf>
    <xf numFmtId="0" fontId="32" fillId="6" borderId="31" xfId="0" applyFont="1" applyFill="1" applyBorder="1" applyAlignment="1">
      <alignment horizontal="center" vertical="center" wrapText="1"/>
    </xf>
    <xf numFmtId="0" fontId="32" fillId="6" borderId="32" xfId="0" applyFont="1" applyFill="1" applyBorder="1" applyAlignment="1">
      <alignment horizontal="center" vertical="center" wrapText="1"/>
    </xf>
    <xf numFmtId="0" fontId="32" fillId="6" borderId="33" xfId="0" applyFont="1" applyFill="1" applyBorder="1" applyAlignment="1">
      <alignment horizontal="center" vertical="center" wrapText="1"/>
    </xf>
    <xf numFmtId="0" fontId="32" fillId="6" borderId="34" xfId="0" applyFont="1" applyFill="1" applyBorder="1" applyAlignment="1">
      <alignment horizontal="center" vertical="center" wrapText="1"/>
    </xf>
    <xf numFmtId="0" fontId="32" fillId="6" borderId="3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2" fillId="6" borderId="62" xfId="0" applyFont="1" applyFill="1" applyBorder="1" applyAlignment="1">
      <alignment horizontal="center" vertical="center" wrapText="1"/>
    </xf>
    <xf numFmtId="0" fontId="32" fillId="6" borderId="147" xfId="0" applyFont="1" applyFill="1" applyBorder="1" applyAlignment="1">
      <alignment horizontal="center" vertical="center" wrapText="1"/>
    </xf>
    <xf numFmtId="0" fontId="32" fillId="6" borderId="148" xfId="0" applyFont="1" applyFill="1" applyBorder="1" applyAlignment="1">
      <alignment horizontal="center" vertical="center" wrapText="1"/>
    </xf>
    <xf numFmtId="0" fontId="32" fillId="6" borderId="149" xfId="0" applyFont="1" applyFill="1" applyBorder="1" applyAlignment="1">
      <alignment horizontal="center" vertical="center" wrapText="1"/>
    </xf>
    <xf numFmtId="0" fontId="32" fillId="6" borderId="49" xfId="0" applyFont="1" applyFill="1" applyBorder="1" applyAlignment="1">
      <alignment horizontal="center" vertical="center" wrapText="1"/>
    </xf>
    <xf numFmtId="0" fontId="32" fillId="6" borderId="52" xfId="0" applyFont="1" applyFill="1" applyBorder="1" applyAlignment="1">
      <alignment horizontal="center" vertical="center" wrapText="1"/>
    </xf>
    <xf numFmtId="0" fontId="32" fillId="6" borderId="51" xfId="0" applyFont="1" applyFill="1" applyBorder="1" applyAlignment="1">
      <alignment horizontal="center" vertical="center" wrapText="1"/>
    </xf>
    <xf numFmtId="0" fontId="32" fillId="6" borderId="139" xfId="0" applyFont="1" applyFill="1" applyBorder="1" applyAlignment="1">
      <alignment horizontal="center" vertical="center"/>
    </xf>
    <xf numFmtId="0" fontId="32" fillId="6" borderId="52" xfId="0" applyFont="1" applyFill="1" applyBorder="1" applyAlignment="1">
      <alignment horizontal="center" vertical="center"/>
    </xf>
    <xf numFmtId="0" fontId="32" fillId="6" borderId="51" xfId="0" applyFont="1" applyFill="1" applyBorder="1" applyAlignment="1">
      <alignment horizontal="center" vertical="center"/>
    </xf>
    <xf numFmtId="0" fontId="32" fillId="6" borderId="126" xfId="0" applyFont="1" applyFill="1" applyBorder="1" applyAlignment="1">
      <alignment horizontal="center" vertical="center" wrapText="1"/>
    </xf>
    <xf numFmtId="0" fontId="32" fillId="6" borderId="1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2" fillId="6" borderId="64" xfId="0" applyFont="1" applyFill="1" applyBorder="1" applyAlignment="1">
      <alignment horizontal="center" vertical="center" wrapText="1"/>
    </xf>
    <xf numFmtId="0" fontId="32" fillId="6" borderId="196" xfId="0" applyFont="1" applyFill="1" applyBorder="1" applyAlignment="1">
      <alignment horizontal="center" vertical="center" wrapText="1"/>
    </xf>
    <xf numFmtId="0" fontId="32" fillId="6" borderId="46" xfId="0" applyFont="1" applyFill="1" applyBorder="1" applyAlignment="1">
      <alignment horizontal="center" vertical="center" wrapText="1"/>
    </xf>
    <xf numFmtId="0" fontId="32" fillId="6" borderId="50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27" fillId="6" borderId="54" xfId="0" applyNumberFormat="1" applyFont="1" applyFill="1" applyBorder="1" applyAlignment="1">
      <alignment horizontal="center" vertical="center"/>
    </xf>
    <xf numFmtId="0" fontId="27" fillId="6" borderId="58" xfId="0" applyNumberFormat="1" applyFont="1" applyFill="1" applyBorder="1" applyAlignment="1">
      <alignment horizontal="center" vertical="center"/>
    </xf>
    <xf numFmtId="0" fontId="27" fillId="6" borderId="55" xfId="0" applyNumberFormat="1" applyFont="1" applyFill="1" applyBorder="1" applyAlignment="1">
      <alignment horizontal="center" vertical="center"/>
    </xf>
    <xf numFmtId="0" fontId="27" fillId="6" borderId="56" xfId="0" applyNumberFormat="1" applyFont="1" applyFill="1" applyBorder="1" applyAlignment="1">
      <alignment horizontal="center" vertical="center"/>
    </xf>
    <xf numFmtId="0" fontId="27" fillId="6" borderId="57" xfId="0" applyNumberFormat="1" applyFont="1" applyFill="1" applyBorder="1" applyAlignment="1">
      <alignment horizontal="center" vertical="center"/>
    </xf>
    <xf numFmtId="0" fontId="27" fillId="7" borderId="54" xfId="0" applyNumberFormat="1" applyFont="1" applyFill="1" applyBorder="1" applyAlignment="1">
      <alignment horizontal="center" vertical="center" wrapText="1"/>
    </xf>
    <xf numFmtId="0" fontId="27" fillId="7" borderId="58" xfId="0" applyNumberFormat="1" applyFont="1" applyFill="1" applyBorder="1" applyAlignment="1">
      <alignment horizontal="center" vertical="center" wrapText="1"/>
    </xf>
  </cellXfs>
  <cellStyles count="15"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Migliaia" xfId="1" builtinId="3"/>
    <cellStyle name="Migliaia 2" xfId="4" xr:uid="{00000000-0005-0000-0000-000009000000}"/>
    <cellStyle name="Normale" xfId="0" builtinId="0"/>
    <cellStyle name="Normale 2" xfId="3" xr:uid="{00000000-0005-0000-0000-00000B000000}"/>
    <cellStyle name="Normale 3" xfId="13" xr:uid="{00000000-0005-0000-0000-00000C000000}"/>
    <cellStyle name="Normale 4" xfId="14" xr:uid="{A9EA9095-5799-4F31-A23B-DD4B64F1E7E5}"/>
    <cellStyle name="Percentuale" xfId="2" builtinId="5"/>
  </cellStyles>
  <dxfs count="0"/>
  <tableStyles count="0" defaultTableStyle="TableStyleMedium2" defaultPivotStyle="PivotStyleLight16"/>
  <colors>
    <mruColors>
      <color rgb="FF00CC00"/>
      <color rgb="FFE26B0A"/>
      <color rgb="FFFF8C00"/>
      <color rgb="FF00B0F0"/>
      <color rgb="FF60497A"/>
      <color rgb="FFCCC0DA"/>
      <color rgb="FFFF99FF"/>
      <color rgb="FFCCFF66"/>
      <color rgb="FFCC66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'[1]7.1.3 e fig'!$U$10</c:f>
              <c:strCache>
                <c:ptCount val="1"/>
                <c:pt idx="0">
                  <c:v>Sanitario</c:v>
                </c:pt>
              </c:strCache>
            </c:strRef>
          </c:tx>
          <c:invertIfNegative val="0"/>
          <c:cat>
            <c:strRef>
              <c:f>'[1]7.1.3 e fig'!$V$9:$AB$9</c:f>
              <c:strCache>
                <c:ptCount val="7"/>
                <c:pt idx="0">
                  <c:v>Ser.D.</c:v>
                </c:pt>
                <c:pt idx="1">
                  <c:v>Struttura ospedaliera</c:v>
                </c:pt>
                <c:pt idx="2">
                  <c:v>Comunità terapeutica</c:v>
                </c:pt>
                <c:pt idx="3">
                  <c:v>Carcere</c:v>
                </c:pt>
                <c:pt idx="4">
                  <c:v>Videochiamata</c:v>
                </c:pt>
                <c:pt idx="5">
                  <c:v>Telefonata significativa (durata superiore ai 15 minuti)</c:v>
                </c:pt>
                <c:pt idx="6">
                  <c:v>Altro</c:v>
                </c:pt>
              </c:strCache>
            </c:strRef>
          </c:cat>
          <c:val>
            <c:numRef>
              <c:f>'[1]7.1.3 e fig'!$V$10:$AB$10</c:f>
              <c:numCache>
                <c:formatCode>General</c:formatCode>
                <c:ptCount val="7"/>
                <c:pt idx="0">
                  <c:v>96.697276230375692</c:v>
                </c:pt>
                <c:pt idx="1">
                  <c:v>0.24579772773190878</c:v>
                </c:pt>
                <c:pt idx="2">
                  <c:v>0.22575076654764112</c:v>
                </c:pt>
                <c:pt idx="3">
                  <c:v>0.989471943152471</c:v>
                </c:pt>
                <c:pt idx="4">
                  <c:v>5.4435612615243859E-3</c:v>
                </c:pt>
                <c:pt idx="5">
                  <c:v>3.9256451405223934E-3</c:v>
                </c:pt>
                <c:pt idx="6">
                  <c:v>1.8323341257902324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3-44DB-9F8E-F71B99D9EF4F}"/>
            </c:ext>
          </c:extLst>
        </c:ser>
        <c:ser>
          <c:idx val="1"/>
          <c:order val="1"/>
          <c:tx>
            <c:strRef>
              <c:f>'[1]7.1.3 e fig'!$U$11</c:f>
              <c:strCache>
                <c:ptCount val="1"/>
                <c:pt idx="0">
                  <c:v>Farmacologico</c:v>
                </c:pt>
              </c:strCache>
            </c:strRef>
          </c:tx>
          <c:invertIfNegative val="0"/>
          <c:cat>
            <c:strRef>
              <c:f>'[1]7.1.3 e fig'!$V$9:$AB$9</c:f>
              <c:strCache>
                <c:ptCount val="7"/>
                <c:pt idx="0">
                  <c:v>Ser.D.</c:v>
                </c:pt>
                <c:pt idx="1">
                  <c:v>Struttura ospedaliera</c:v>
                </c:pt>
                <c:pt idx="2">
                  <c:v>Comunità terapeutica</c:v>
                </c:pt>
                <c:pt idx="3">
                  <c:v>Carcere</c:v>
                </c:pt>
                <c:pt idx="4">
                  <c:v>Videochiamata</c:v>
                </c:pt>
                <c:pt idx="5">
                  <c:v>Telefonata significativa (durata superiore ai 15 minuti)</c:v>
                </c:pt>
                <c:pt idx="6">
                  <c:v>Altro</c:v>
                </c:pt>
              </c:strCache>
            </c:strRef>
          </c:cat>
          <c:val>
            <c:numRef>
              <c:f>'[1]7.1.3 e fig'!$V$11:$AB$11</c:f>
              <c:numCache>
                <c:formatCode>General</c:formatCode>
                <c:ptCount val="7"/>
                <c:pt idx="0">
                  <c:v>98.243772744031517</c:v>
                </c:pt>
                <c:pt idx="1">
                  <c:v>0.24140232437624407</c:v>
                </c:pt>
                <c:pt idx="2">
                  <c:v>7.1051594090320754E-3</c:v>
                </c:pt>
                <c:pt idx="3">
                  <c:v>0.66030999431339965</c:v>
                </c:pt>
                <c:pt idx="4">
                  <c:v>1.4012495354239591E-4</c:v>
                </c:pt>
                <c:pt idx="5">
                  <c:v>4.1213221630116447E-5</c:v>
                </c:pt>
                <c:pt idx="6">
                  <c:v>0.84722843969462991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53-44DB-9F8E-F71B99D9EF4F}"/>
            </c:ext>
          </c:extLst>
        </c:ser>
        <c:ser>
          <c:idx val="2"/>
          <c:order val="2"/>
          <c:tx>
            <c:strRef>
              <c:f>'[1]7.1.3 e fig'!$U$12</c:f>
              <c:strCache>
                <c:ptCount val="1"/>
                <c:pt idx="0">
                  <c:v>Psicosociale</c:v>
                </c:pt>
              </c:strCache>
            </c:strRef>
          </c:tx>
          <c:invertIfNegative val="0"/>
          <c:cat>
            <c:strRef>
              <c:f>'[1]7.1.3 e fig'!$V$9:$AB$9</c:f>
              <c:strCache>
                <c:ptCount val="7"/>
                <c:pt idx="0">
                  <c:v>Ser.D.</c:v>
                </c:pt>
                <c:pt idx="1">
                  <c:v>Struttura ospedaliera</c:v>
                </c:pt>
                <c:pt idx="2">
                  <c:v>Comunità terapeutica</c:v>
                </c:pt>
                <c:pt idx="3">
                  <c:v>Carcere</c:v>
                </c:pt>
                <c:pt idx="4">
                  <c:v>Videochiamata</c:v>
                </c:pt>
                <c:pt idx="5">
                  <c:v>Telefonata significativa (durata superiore ai 15 minuti)</c:v>
                </c:pt>
                <c:pt idx="6">
                  <c:v>Altro</c:v>
                </c:pt>
              </c:strCache>
            </c:strRef>
          </c:cat>
          <c:val>
            <c:numRef>
              <c:f>'[1]7.1.3 e fig'!$V$12:$AB$12</c:f>
              <c:numCache>
                <c:formatCode>General</c:formatCode>
                <c:ptCount val="7"/>
                <c:pt idx="0">
                  <c:v>94.730713941551485</c:v>
                </c:pt>
                <c:pt idx="1">
                  <c:v>0.7827115363939362</c:v>
                </c:pt>
                <c:pt idx="2">
                  <c:v>0.35129635602703013</c:v>
                </c:pt>
                <c:pt idx="3">
                  <c:v>2.2121874589351207</c:v>
                </c:pt>
                <c:pt idx="4">
                  <c:v>0.10058655580642464</c:v>
                </c:pt>
                <c:pt idx="5">
                  <c:v>0.45363501335977413</c:v>
                </c:pt>
                <c:pt idx="6">
                  <c:v>1.3688691379262286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53-44DB-9F8E-F71B99D9E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19040"/>
        <c:axId val="68089728"/>
      </c:barChart>
      <c:catAx>
        <c:axId val="66919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68089728"/>
        <c:crosses val="autoZero"/>
        <c:auto val="1"/>
        <c:lblAlgn val="ctr"/>
        <c:lblOffset val="100"/>
        <c:noMultiLvlLbl val="0"/>
      </c:catAx>
      <c:valAx>
        <c:axId val="68089728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669190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</xdr:colOff>
      <xdr:row>65</xdr:row>
      <xdr:rowOff>80962</xdr:rowOff>
    </xdr:from>
    <xdr:to>
      <xdr:col>29</xdr:col>
      <xdr:colOff>438150</xdr:colOff>
      <xdr:row>77</xdr:row>
      <xdr:rowOff>138112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C2B6E6A-28A5-4DE3-848C-EE69628C0E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le%20SIND%20v%200%201_2022_prestazioni%20e%20interventi%20effettuati%20nei%20serviz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 e fig"/>
      <sheetName val="prestazioni per regione"/>
      <sheetName val="7.2"/>
      <sheetName val="7.1.2 e fig"/>
      <sheetName val="7.1.3 e fig"/>
      <sheetName val="7.1.4 e fig"/>
      <sheetName val="MAPP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V9" t="str">
            <v>Ser.D.</v>
          </cell>
          <cell r="W9" t="str">
            <v>Struttura ospedaliera</v>
          </cell>
          <cell r="X9" t="str">
            <v>Comunità terapeutica</v>
          </cell>
          <cell r="Y9" t="str">
            <v>Carcere</v>
          </cell>
          <cell r="Z9" t="str">
            <v>Videochiamata</v>
          </cell>
          <cell r="AA9" t="str">
            <v>Telefonata significativa (durata superiore ai 15 minuti)</v>
          </cell>
          <cell r="AB9" t="str">
            <v>Altro</v>
          </cell>
        </row>
        <row r="10">
          <cell r="U10" t="str">
            <v>Sanitario</v>
          </cell>
          <cell r="V10">
            <v>96.697276230375692</v>
          </cell>
          <cell r="W10">
            <v>0.24579772773190878</v>
          </cell>
          <cell r="X10">
            <v>0.22575076654764112</v>
          </cell>
          <cell r="Y10">
            <v>0.989471943152471</v>
          </cell>
          <cell r="Z10">
            <v>5.4435612615243859E-3</v>
          </cell>
          <cell r="AA10">
            <v>3.9256451405223934E-3</v>
          </cell>
          <cell r="AB10">
            <v>1.8323341257902324</v>
          </cell>
        </row>
        <row r="11">
          <cell r="U11" t="str">
            <v>Farmacologico</v>
          </cell>
          <cell r="V11">
            <v>98.243772744031517</v>
          </cell>
          <cell r="W11">
            <v>0.24140232437624407</v>
          </cell>
          <cell r="X11">
            <v>7.1051594090320754E-3</v>
          </cell>
          <cell r="Y11">
            <v>0.66030999431339965</v>
          </cell>
          <cell r="Z11">
            <v>1.4012495354239591E-4</v>
          </cell>
          <cell r="AA11">
            <v>4.1213221630116447E-5</v>
          </cell>
          <cell r="AB11">
            <v>0.84722843969462991</v>
          </cell>
        </row>
        <row r="12">
          <cell r="U12" t="str">
            <v>Psicosociale</v>
          </cell>
          <cell r="V12">
            <v>94.730713941551485</v>
          </cell>
          <cell r="W12">
            <v>0.7827115363939362</v>
          </cell>
          <cell r="X12">
            <v>0.35129635602703013</v>
          </cell>
          <cell r="Y12">
            <v>2.2121874589351207</v>
          </cell>
          <cell r="Z12">
            <v>0.10058655580642464</v>
          </cell>
          <cell r="AA12">
            <v>0.45363501335977413</v>
          </cell>
          <cell r="AB12">
            <v>1.3688691379262286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workbookViewId="0">
      <selection activeCell="E10" sqref="E10"/>
    </sheetView>
  </sheetViews>
  <sheetFormatPr defaultColWidth="11" defaultRowHeight="14" x14ac:dyDescent="0.3"/>
  <cols>
    <col min="1" max="1" width="15.5" customWidth="1"/>
  </cols>
  <sheetData>
    <row r="1" spans="1:3" ht="14.5" thickBot="1" x14ac:dyDescent="0.35"/>
    <row r="2" spans="1:3" ht="14.5" customHeight="1" thickTop="1" x14ac:dyDescent="0.3">
      <c r="A2" s="693" t="s">
        <v>27</v>
      </c>
      <c r="B2" s="693" t="s">
        <v>384</v>
      </c>
      <c r="C2" s="693" t="s">
        <v>385</v>
      </c>
    </row>
    <row r="3" spans="1:3" ht="24" customHeight="1" thickBot="1" x14ac:dyDescent="0.35">
      <c r="A3" s="694"/>
      <c r="B3" s="694"/>
      <c r="C3" s="694"/>
    </row>
    <row r="4" spans="1:3" ht="14.5" thickTop="1" x14ac:dyDescent="0.3">
      <c r="A4" s="40" t="s">
        <v>386</v>
      </c>
      <c r="B4" s="223">
        <v>69</v>
      </c>
      <c r="C4" s="223">
        <v>77</v>
      </c>
    </row>
    <row r="5" spans="1:3" x14ac:dyDescent="0.3">
      <c r="A5" s="40" t="s">
        <v>387</v>
      </c>
      <c r="B5" s="223">
        <v>1</v>
      </c>
      <c r="C5" s="223">
        <v>3</v>
      </c>
    </row>
    <row r="6" spans="1:3" x14ac:dyDescent="0.3">
      <c r="A6" s="40" t="s">
        <v>388</v>
      </c>
      <c r="B6" s="223">
        <v>84</v>
      </c>
      <c r="C6" s="223">
        <v>88</v>
      </c>
    </row>
    <row r="7" spans="1:3" x14ac:dyDescent="0.3">
      <c r="A7" s="40" t="s">
        <v>389</v>
      </c>
      <c r="B7" s="223">
        <v>4</v>
      </c>
      <c r="C7" s="223">
        <v>4</v>
      </c>
    </row>
    <row r="8" spans="1:3" x14ac:dyDescent="0.3">
      <c r="A8" s="40" t="s">
        <v>390</v>
      </c>
      <c r="B8" s="223">
        <v>1</v>
      </c>
      <c r="C8" s="223">
        <v>3</v>
      </c>
    </row>
    <row r="9" spans="1:3" x14ac:dyDescent="0.3">
      <c r="A9" s="40" t="s">
        <v>391</v>
      </c>
      <c r="B9" s="223">
        <v>38</v>
      </c>
      <c r="C9" s="223">
        <v>38</v>
      </c>
    </row>
    <row r="10" spans="1:3" x14ac:dyDescent="0.3">
      <c r="A10" s="40" t="s">
        <v>392</v>
      </c>
      <c r="B10" s="223">
        <v>6</v>
      </c>
      <c r="C10" s="223">
        <v>13</v>
      </c>
    </row>
    <row r="11" spans="1:3" x14ac:dyDescent="0.3">
      <c r="A11" s="40" t="s">
        <v>393</v>
      </c>
      <c r="B11" s="223">
        <v>16</v>
      </c>
      <c r="C11" s="223">
        <v>16</v>
      </c>
    </row>
    <row r="12" spans="1:3" x14ac:dyDescent="0.3">
      <c r="A12" s="40" t="s">
        <v>394</v>
      </c>
      <c r="B12" s="223">
        <v>43</v>
      </c>
      <c r="C12" s="223">
        <v>47</v>
      </c>
    </row>
    <row r="13" spans="1:3" x14ac:dyDescent="0.3">
      <c r="A13" s="40" t="s">
        <v>395</v>
      </c>
      <c r="B13" s="223">
        <v>38</v>
      </c>
      <c r="C13" s="223">
        <v>38</v>
      </c>
    </row>
    <row r="14" spans="1:3" x14ac:dyDescent="0.3">
      <c r="A14" s="40" t="s">
        <v>396</v>
      </c>
      <c r="B14" s="223">
        <v>11</v>
      </c>
      <c r="C14" s="223">
        <v>11</v>
      </c>
    </row>
    <row r="15" spans="1:3" x14ac:dyDescent="0.3">
      <c r="A15" s="40" t="s">
        <v>397</v>
      </c>
      <c r="B15" s="223">
        <v>14</v>
      </c>
      <c r="C15" s="223">
        <v>14</v>
      </c>
    </row>
    <row r="16" spans="1:3" x14ac:dyDescent="0.3">
      <c r="A16" s="40" t="s">
        <v>398</v>
      </c>
      <c r="B16" s="223">
        <v>40</v>
      </c>
      <c r="C16" s="224">
        <v>54</v>
      </c>
    </row>
    <row r="17" spans="1:3" x14ac:dyDescent="0.3">
      <c r="A17" s="40" t="s">
        <v>399</v>
      </c>
      <c r="B17" s="223">
        <v>11</v>
      </c>
      <c r="C17" s="223">
        <v>11</v>
      </c>
    </row>
    <row r="18" spans="1:3" x14ac:dyDescent="0.3">
      <c r="A18" s="40" t="s">
        <v>400</v>
      </c>
      <c r="B18" s="223">
        <v>6</v>
      </c>
      <c r="C18" s="223">
        <v>6</v>
      </c>
    </row>
    <row r="19" spans="1:3" x14ac:dyDescent="0.3">
      <c r="A19" s="40" t="s">
        <v>401</v>
      </c>
      <c r="B19" s="223">
        <v>43</v>
      </c>
      <c r="C19" s="223">
        <v>43</v>
      </c>
    </row>
    <row r="20" spans="1:3" x14ac:dyDescent="0.3">
      <c r="A20" s="40" t="s">
        <v>402</v>
      </c>
      <c r="B20" s="223">
        <v>58</v>
      </c>
      <c r="C20" s="223">
        <v>58</v>
      </c>
    </row>
    <row r="21" spans="1:3" x14ac:dyDescent="0.3">
      <c r="A21" s="40" t="s">
        <v>403</v>
      </c>
      <c r="B21" s="223">
        <v>6</v>
      </c>
      <c r="C21" s="223">
        <v>6</v>
      </c>
    </row>
    <row r="22" spans="1:3" x14ac:dyDescent="0.3">
      <c r="A22" s="40" t="s">
        <v>404</v>
      </c>
      <c r="B22" s="223">
        <v>16</v>
      </c>
      <c r="C22" s="223">
        <v>16</v>
      </c>
    </row>
    <row r="23" spans="1:3" x14ac:dyDescent="0.3">
      <c r="A23" s="40" t="s">
        <v>405</v>
      </c>
      <c r="B23" s="223">
        <v>50</v>
      </c>
      <c r="C23" s="223">
        <v>50</v>
      </c>
    </row>
    <row r="24" spans="1:3" ht="14.5" thickBot="1" x14ac:dyDescent="0.35">
      <c r="A24" s="40" t="s">
        <v>406</v>
      </c>
      <c r="B24" s="223">
        <v>18</v>
      </c>
      <c r="C24" s="223">
        <v>18</v>
      </c>
    </row>
    <row r="25" spans="1:3" ht="15" thickTop="1" thickBot="1" x14ac:dyDescent="0.35">
      <c r="A25" s="482" t="s">
        <v>26</v>
      </c>
      <c r="B25" s="114">
        <v>573</v>
      </c>
      <c r="C25" s="114">
        <v>614</v>
      </c>
    </row>
    <row r="26" spans="1:3" ht="14.5" thickTop="1" x14ac:dyDescent="0.3"/>
  </sheetData>
  <mergeCells count="3">
    <mergeCell ref="A2:A3"/>
    <mergeCell ref="B2:B3"/>
    <mergeCell ref="C2:C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28"/>
  <sheetViews>
    <sheetView zoomScale="71" zoomScaleNormal="71" zoomScaleSheetLayoutView="77" zoomScalePageLayoutView="71" workbookViewId="0">
      <selection activeCell="I19" sqref="I19"/>
    </sheetView>
  </sheetViews>
  <sheetFormatPr defaultColWidth="8.6640625" defaultRowHeight="14" x14ac:dyDescent="0.3"/>
  <cols>
    <col min="1" max="1" width="20.33203125" bestFit="1" customWidth="1"/>
    <col min="2" max="2" width="18.1640625" customWidth="1"/>
    <col min="3" max="3" width="21.6640625" customWidth="1"/>
    <col min="4" max="5" width="15.33203125" customWidth="1"/>
    <col min="6" max="6" width="27.1640625" customWidth="1"/>
    <col min="7" max="7" width="17.6640625" customWidth="1"/>
    <col min="8" max="8" width="22.33203125" customWidth="1"/>
    <col min="9" max="9" width="20.33203125" customWidth="1"/>
    <col min="10" max="10" width="18.6640625" customWidth="1"/>
    <col min="11" max="11" width="17.33203125" customWidth="1"/>
    <col min="12" max="12" width="11.1640625" customWidth="1"/>
    <col min="13" max="13" width="14.33203125" customWidth="1"/>
    <col min="14" max="14" width="14.6640625" bestFit="1" customWidth="1"/>
    <col min="15" max="15" width="27.1640625" customWidth="1"/>
    <col min="16" max="18" width="12.6640625" bestFit="1" customWidth="1"/>
    <col min="31" max="31" width="21.83203125" customWidth="1"/>
    <col min="32" max="32" width="21.6640625" customWidth="1"/>
    <col min="33" max="33" width="12.6640625" customWidth="1"/>
    <col min="34" max="34" width="28.33203125" customWidth="1"/>
    <col min="35" max="35" width="9" customWidth="1"/>
  </cols>
  <sheetData>
    <row r="1" spans="1:17" ht="25.5" thickBot="1" x14ac:dyDescent="0.55000000000000004">
      <c r="A1" s="22">
        <v>1</v>
      </c>
      <c r="B1" s="23"/>
      <c r="C1" s="23"/>
      <c r="D1" s="23"/>
      <c r="E1" s="23"/>
      <c r="F1" s="23"/>
      <c r="G1" s="23"/>
      <c r="H1" s="23"/>
      <c r="I1" s="23"/>
    </row>
    <row r="2" spans="1:17" ht="26.25" customHeight="1" thickBot="1" x14ac:dyDescent="0.35">
      <c r="A2" s="843" t="s">
        <v>81</v>
      </c>
      <c r="B2" s="844"/>
      <c r="C2" s="844"/>
      <c r="D2" s="844"/>
      <c r="E2" s="844"/>
      <c r="F2" s="845"/>
      <c r="G2" s="9"/>
    </row>
    <row r="3" spans="1:17" ht="15" thickTop="1" thickBot="1" x14ac:dyDescent="0.35">
      <c r="A3" s="846" t="s">
        <v>18</v>
      </c>
      <c r="B3" s="848" t="s">
        <v>75</v>
      </c>
      <c r="C3" s="849"/>
      <c r="D3" s="849"/>
      <c r="E3" s="850"/>
      <c r="F3" s="69" t="s">
        <v>76</v>
      </c>
      <c r="G3" s="851" t="s">
        <v>17</v>
      </c>
    </row>
    <row r="4" spans="1:17" ht="73.5" customHeight="1" thickTop="1" thickBot="1" x14ac:dyDescent="0.35">
      <c r="A4" s="847"/>
      <c r="B4" s="592" t="s">
        <v>77</v>
      </c>
      <c r="C4" s="592" t="s">
        <v>78</v>
      </c>
      <c r="D4" s="592" t="s">
        <v>79</v>
      </c>
      <c r="E4" s="592" t="s">
        <v>80</v>
      </c>
      <c r="F4" s="592" t="s">
        <v>105</v>
      </c>
      <c r="G4" s="852"/>
      <c r="H4" s="24"/>
      <c r="I4" s="92"/>
    </row>
    <row r="5" spans="1:17" ht="16.5" customHeight="1" thickTop="1" x14ac:dyDescent="0.3">
      <c r="A5" s="40" t="s">
        <v>28</v>
      </c>
      <c r="B5" s="39">
        <v>58586.631110000002</v>
      </c>
      <c r="C5" s="39">
        <v>4128.0920299999998</v>
      </c>
      <c r="D5" s="39">
        <v>32408.513360000001</v>
      </c>
      <c r="E5" s="39">
        <v>95123.236499999999</v>
      </c>
      <c r="F5" s="70">
        <v>4530.8230000000003</v>
      </c>
      <c r="G5" s="41">
        <v>99654.059500000003</v>
      </c>
      <c r="I5" s="24"/>
    </row>
    <row r="6" spans="1:17" ht="18.75" customHeight="1" x14ac:dyDescent="0.3">
      <c r="A6" s="42" t="s">
        <v>47</v>
      </c>
      <c r="B6" s="38">
        <v>1651.2873300000001</v>
      </c>
      <c r="C6" s="38">
        <v>0</v>
      </c>
      <c r="D6" s="38">
        <v>1302.0026400000002</v>
      </c>
      <c r="E6" s="38">
        <v>2953.2899700000003</v>
      </c>
      <c r="F6" s="70">
        <v>67.644999999999996</v>
      </c>
      <c r="G6" s="43">
        <v>3020.9349700000002</v>
      </c>
      <c r="I6" s="24"/>
      <c r="K6" s="9"/>
      <c r="L6" s="9"/>
      <c r="M6" s="9"/>
      <c r="N6" s="9"/>
      <c r="O6" s="9"/>
      <c r="P6" s="9"/>
      <c r="Q6" s="9"/>
    </row>
    <row r="7" spans="1:17" ht="20.25" customHeight="1" x14ac:dyDescent="0.3">
      <c r="A7" s="42" t="s">
        <v>30</v>
      </c>
      <c r="B7" s="38">
        <v>106238.966</v>
      </c>
      <c r="C7" s="38">
        <v>2500.3029999999999</v>
      </c>
      <c r="D7" s="38">
        <v>69554.111999999994</v>
      </c>
      <c r="E7" s="38">
        <v>178293.38099999999</v>
      </c>
      <c r="F7" s="70">
        <v>7399.0119999999997</v>
      </c>
      <c r="G7" s="43">
        <v>185692.39299999998</v>
      </c>
      <c r="I7" s="24"/>
      <c r="K7" s="9"/>
      <c r="L7" s="9"/>
      <c r="M7" s="9"/>
      <c r="N7" s="9"/>
      <c r="O7" s="9"/>
      <c r="P7" s="9"/>
      <c r="Q7" s="9"/>
    </row>
    <row r="8" spans="1:17" ht="18" customHeight="1" x14ac:dyDescent="0.3">
      <c r="A8" s="42" t="s">
        <v>48</v>
      </c>
      <c r="B8" s="38">
        <v>7195.4179999999997</v>
      </c>
      <c r="C8" s="38">
        <v>10.836</v>
      </c>
      <c r="D8" s="38">
        <v>2003.8710000000001</v>
      </c>
      <c r="E8" s="38">
        <v>9210.125</v>
      </c>
      <c r="F8" s="70">
        <v>681.45600000000002</v>
      </c>
      <c r="G8" s="43">
        <v>9891.5810000000001</v>
      </c>
      <c r="I8" s="24"/>
    </row>
    <row r="9" spans="1:17" x14ac:dyDescent="0.3">
      <c r="A9" s="42" t="s">
        <v>49</v>
      </c>
      <c r="B9" s="38">
        <v>5104.38339</v>
      </c>
      <c r="C9" s="38">
        <v>0</v>
      </c>
      <c r="D9" s="38">
        <v>2960.9973999999997</v>
      </c>
      <c r="E9" s="38">
        <v>8065.3807899999993</v>
      </c>
      <c r="F9" s="70">
        <v>475.91</v>
      </c>
      <c r="G9" s="43">
        <v>8541.2907899999991</v>
      </c>
      <c r="I9" s="24"/>
    </row>
    <row r="10" spans="1:17" x14ac:dyDescent="0.3">
      <c r="A10" s="42" t="s">
        <v>31</v>
      </c>
      <c r="B10" s="38">
        <v>60884.480810000001</v>
      </c>
      <c r="C10" s="38">
        <v>1667.1494500000001</v>
      </c>
      <c r="D10" s="38">
        <v>26788.112410000002</v>
      </c>
      <c r="E10" s="38">
        <v>89339.742670000007</v>
      </c>
      <c r="F10" s="70">
        <v>4785.6149999999998</v>
      </c>
      <c r="G10" s="43">
        <v>94125.357670000012</v>
      </c>
      <c r="I10" s="24"/>
    </row>
    <row r="11" spans="1:17" x14ac:dyDescent="0.3">
      <c r="A11" s="42" t="s">
        <v>46</v>
      </c>
      <c r="B11" s="38">
        <v>11734.39487</v>
      </c>
      <c r="C11" s="38">
        <v>327.38178999999997</v>
      </c>
      <c r="D11" s="38">
        <v>12791.064400000001</v>
      </c>
      <c r="E11" s="38">
        <v>24852.841059999999</v>
      </c>
      <c r="F11" s="70">
        <v>493.8</v>
      </c>
      <c r="G11" s="43">
        <v>25346.641059999998</v>
      </c>
      <c r="I11" s="24"/>
    </row>
    <row r="12" spans="1:17" x14ac:dyDescent="0.3">
      <c r="A12" s="42" t="s">
        <v>32</v>
      </c>
      <c r="B12" s="38">
        <v>25572.388999999999</v>
      </c>
      <c r="C12" s="38">
        <v>486.62200000000001</v>
      </c>
      <c r="D12" s="38">
        <v>13233.61</v>
      </c>
      <c r="E12" s="38">
        <v>39292.620999999999</v>
      </c>
      <c r="F12" s="70">
        <v>1552.1</v>
      </c>
      <c r="G12" s="43">
        <v>40844.720999999998</v>
      </c>
      <c r="I12" s="24"/>
    </row>
    <row r="13" spans="1:17" x14ac:dyDescent="0.3">
      <c r="A13" s="42" t="s">
        <v>33</v>
      </c>
      <c r="B13" s="38">
        <v>53500.486159999993</v>
      </c>
      <c r="C13" s="38">
        <v>1531.2481800000003</v>
      </c>
      <c r="D13" s="38">
        <v>24025.477579999999</v>
      </c>
      <c r="E13" s="38">
        <v>79057.211920000002</v>
      </c>
      <c r="F13" s="70">
        <v>8360.1239999999998</v>
      </c>
      <c r="G13" s="43">
        <v>87417.335919999998</v>
      </c>
      <c r="I13" s="24"/>
    </row>
    <row r="14" spans="1:17" x14ac:dyDescent="0.3">
      <c r="A14" s="42" t="s">
        <v>34</v>
      </c>
      <c r="B14" s="38">
        <v>56354.74</v>
      </c>
      <c r="C14" s="38">
        <v>3223.3710000000001</v>
      </c>
      <c r="D14" s="38">
        <v>20592.061000000002</v>
      </c>
      <c r="E14" s="38">
        <v>80170.171999999991</v>
      </c>
      <c r="F14" s="70">
        <v>3479.3310000000001</v>
      </c>
      <c r="G14" s="43">
        <v>83649.502999999997</v>
      </c>
      <c r="I14" s="24"/>
    </row>
    <row r="15" spans="1:17" x14ac:dyDescent="0.3">
      <c r="A15" s="42" t="s">
        <v>35</v>
      </c>
      <c r="B15" s="38">
        <v>11588.927740000001</v>
      </c>
      <c r="C15" s="38">
        <v>1057.7823100000001</v>
      </c>
      <c r="D15" s="38">
        <v>7731.1993300000004</v>
      </c>
      <c r="E15" s="38">
        <v>20377.909380000001</v>
      </c>
      <c r="F15" s="70">
        <v>384.25700000000001</v>
      </c>
      <c r="G15" s="43">
        <v>20762.166380000002</v>
      </c>
      <c r="I15" s="24"/>
    </row>
    <row r="16" spans="1:17" x14ac:dyDescent="0.3">
      <c r="A16" s="42" t="s">
        <v>36</v>
      </c>
      <c r="B16" s="38">
        <v>20977.857489999999</v>
      </c>
      <c r="C16" s="38">
        <v>654.91141000000005</v>
      </c>
      <c r="D16" s="38">
        <v>1888.1190300000001</v>
      </c>
      <c r="E16" s="38">
        <v>23520.887930000001</v>
      </c>
      <c r="F16" s="70">
        <v>2669.049</v>
      </c>
      <c r="G16" s="43">
        <v>26189.93693</v>
      </c>
      <c r="I16" s="24"/>
    </row>
    <row r="17" spans="1:9" x14ac:dyDescent="0.3">
      <c r="A17" s="42" t="s">
        <v>37</v>
      </c>
      <c r="B17" s="38">
        <v>34776.603909999998</v>
      </c>
      <c r="C17" s="38">
        <v>11359.7045</v>
      </c>
      <c r="D17" s="38">
        <v>16550.27187</v>
      </c>
      <c r="E17" s="38">
        <v>62686.580279999995</v>
      </c>
      <c r="F17" s="70">
        <v>4130.01</v>
      </c>
      <c r="G17" s="43">
        <v>66816.590279999989</v>
      </c>
      <c r="I17" s="24"/>
    </row>
    <row r="18" spans="1:9" x14ac:dyDescent="0.3">
      <c r="A18" s="42" t="s">
        <v>38</v>
      </c>
      <c r="B18" s="38">
        <v>18446.7958</v>
      </c>
      <c r="C18" s="38">
        <v>762.91577000000007</v>
      </c>
      <c r="D18" s="38">
        <v>5550.2286299999996</v>
      </c>
      <c r="E18" s="38">
        <v>24759.940199999997</v>
      </c>
      <c r="F18" s="70">
        <v>1162.4929999999999</v>
      </c>
      <c r="G18" s="43">
        <v>25922.433199999996</v>
      </c>
      <c r="I18" s="24"/>
    </row>
    <row r="19" spans="1:9" x14ac:dyDescent="0.3">
      <c r="A19" s="42" t="s">
        <v>39</v>
      </c>
      <c r="B19" s="38">
        <v>4613.7467999999999</v>
      </c>
      <c r="C19" s="38">
        <v>127.76589999999999</v>
      </c>
      <c r="D19" s="38">
        <v>348.77936</v>
      </c>
      <c r="E19" s="38">
        <v>5090.2920599999998</v>
      </c>
      <c r="F19" s="70">
        <v>110.851</v>
      </c>
      <c r="G19" s="43">
        <v>5201.1430599999994</v>
      </c>
      <c r="I19" s="24"/>
    </row>
    <row r="20" spans="1:9" ht="15.75" customHeight="1" x14ac:dyDescent="0.3">
      <c r="A20" s="42" t="s">
        <v>542</v>
      </c>
      <c r="B20" s="38">
        <v>55827.216590000004</v>
      </c>
      <c r="C20" s="38">
        <v>23376.62847</v>
      </c>
      <c r="D20" s="38">
        <v>14535.06668</v>
      </c>
      <c r="E20" s="38">
        <v>93738.91174000001</v>
      </c>
      <c r="F20" s="70">
        <v>1400.692</v>
      </c>
      <c r="G20" s="43">
        <v>95139.603740000006</v>
      </c>
      <c r="I20" s="24"/>
    </row>
    <row r="21" spans="1:9" x14ac:dyDescent="0.3">
      <c r="A21" s="42" t="s">
        <v>41</v>
      </c>
      <c r="B21" s="38">
        <v>43180.797279999999</v>
      </c>
      <c r="C21" s="38">
        <v>611.99032999999997</v>
      </c>
      <c r="D21" s="38">
        <v>13207.4218</v>
      </c>
      <c r="E21" s="38">
        <v>57000.209409999996</v>
      </c>
      <c r="F21" s="70">
        <v>2036.2249999999999</v>
      </c>
      <c r="G21" s="43">
        <v>59036.434409999994</v>
      </c>
      <c r="I21" s="24"/>
    </row>
    <row r="22" spans="1:9" x14ac:dyDescent="0.3">
      <c r="A22" s="42" t="s">
        <v>42</v>
      </c>
      <c r="B22" s="38">
        <v>5161.1938899999996</v>
      </c>
      <c r="C22" s="38">
        <v>692.13654000000008</v>
      </c>
      <c r="D22" s="38">
        <v>3951.3253100000002</v>
      </c>
      <c r="E22" s="38">
        <v>9804.6557400000002</v>
      </c>
      <c r="F22" s="70">
        <v>119.089</v>
      </c>
      <c r="G22" s="43">
        <v>9923.7447400000001</v>
      </c>
      <c r="I22" s="24"/>
    </row>
    <row r="23" spans="1:9" x14ac:dyDescent="0.3">
      <c r="A23" s="42" t="s">
        <v>440</v>
      </c>
      <c r="B23" s="93">
        <v>15134.15718</v>
      </c>
      <c r="C23" s="93">
        <v>3978.22658</v>
      </c>
      <c r="D23" s="93">
        <v>5760.2922700000008</v>
      </c>
      <c r="E23" s="93">
        <v>24872.676030000002</v>
      </c>
      <c r="F23" s="70">
        <v>452.23500000000001</v>
      </c>
      <c r="G23" s="43">
        <v>25324.911030000003</v>
      </c>
      <c r="I23" s="24"/>
    </row>
    <row r="24" spans="1:9" x14ac:dyDescent="0.3">
      <c r="A24" s="42" t="s">
        <v>44</v>
      </c>
      <c r="B24" s="38">
        <v>57503.680999999997</v>
      </c>
      <c r="C24" s="38">
        <v>6908.259</v>
      </c>
      <c r="D24" s="38">
        <v>18176.331999999999</v>
      </c>
      <c r="E24" s="38">
        <v>82588.271999999997</v>
      </c>
      <c r="F24" s="70">
        <v>1650.154</v>
      </c>
      <c r="G24" s="43">
        <v>84238.425999999992</v>
      </c>
      <c r="I24" s="24"/>
    </row>
    <row r="25" spans="1:9" x14ac:dyDescent="0.3">
      <c r="A25" s="42" t="s">
        <v>45</v>
      </c>
      <c r="B25" s="38">
        <v>110082.04420999999</v>
      </c>
      <c r="C25" s="38">
        <v>34.688849999999995</v>
      </c>
      <c r="D25" s="38">
        <v>6372.6938700000001</v>
      </c>
      <c r="E25" s="38">
        <v>116489.42693</v>
      </c>
      <c r="F25" s="70">
        <v>1220.2339999999999</v>
      </c>
      <c r="G25" s="43">
        <v>117709.66093</v>
      </c>
      <c r="I25" s="24"/>
    </row>
    <row r="26" spans="1:9" ht="14.5" thickBot="1" x14ac:dyDescent="0.35">
      <c r="A26" s="44" t="s">
        <v>26</v>
      </c>
      <c r="B26" s="45">
        <v>764116.19855999993</v>
      </c>
      <c r="C26" s="45">
        <v>63440.013109999993</v>
      </c>
      <c r="D26" s="45">
        <v>299731.55193999998</v>
      </c>
      <c r="E26" s="45">
        <v>1127287.7636099998</v>
      </c>
      <c r="F26" s="45">
        <v>47161.105000000003</v>
      </c>
      <c r="G26" s="46">
        <v>1174448.8686099998</v>
      </c>
    </row>
    <row r="27" spans="1:9" ht="14.5" thickTop="1" x14ac:dyDescent="0.3">
      <c r="A27" s="25" t="s">
        <v>543</v>
      </c>
      <c r="E27" s="96"/>
    </row>
    <row r="28" spans="1:9" x14ac:dyDescent="0.3">
      <c r="A28" s="28" t="s">
        <v>106</v>
      </c>
    </row>
  </sheetData>
  <mergeCells count="4">
    <mergeCell ref="A2:F2"/>
    <mergeCell ref="A3:A4"/>
    <mergeCell ref="B3:E3"/>
    <mergeCell ref="G3:G4"/>
  </mergeCells>
  <printOptions horizontalCentered="1" verticalCentered="1"/>
  <pageMargins left="0.23622047244094491" right="0.23622047244094491" top="0.74803149606299213" bottom="0.74803149606299213" header="0.31496062992125984" footer="0.31496062992125984"/>
  <rowBreaks count="1" manualBreakCount="1">
    <brk id="2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4:H99"/>
  <sheetViews>
    <sheetView tabSelected="1" topLeftCell="A13" zoomScale="57" zoomScaleNormal="57" zoomScalePageLayoutView="64" workbookViewId="0">
      <selection activeCell="B9" sqref="B9"/>
    </sheetView>
  </sheetViews>
  <sheetFormatPr defaultColWidth="8.6640625" defaultRowHeight="14" x14ac:dyDescent="0.3"/>
  <cols>
    <col min="1" max="1" width="21.58203125" customWidth="1"/>
    <col min="2" max="2" width="35.83203125" customWidth="1"/>
    <col min="3" max="3" width="26.1640625" customWidth="1"/>
    <col min="4" max="4" width="24.33203125" customWidth="1"/>
    <col min="5" max="5" width="23" customWidth="1"/>
    <col min="6" max="6" width="22" customWidth="1"/>
    <col min="7" max="7" width="22.83203125" customWidth="1"/>
    <col min="8" max="8" width="21.83203125" customWidth="1"/>
  </cols>
  <sheetData>
    <row r="4" spans="1:7" s="628" customFormat="1" ht="14.5" customHeight="1" thickBot="1" x14ac:dyDescent="0.4">
      <c r="A4" s="630" t="s">
        <v>101</v>
      </c>
      <c r="B4" s="630"/>
      <c r="C4" s="630"/>
      <c r="D4" s="630"/>
      <c r="E4" s="630"/>
      <c r="F4" s="630"/>
      <c r="G4" s="630"/>
    </row>
    <row r="5" spans="1:7" ht="89.25" customHeight="1" thickTop="1" thickBot="1" x14ac:dyDescent="0.35">
      <c r="A5" s="51" t="s">
        <v>50</v>
      </c>
      <c r="B5" s="51" t="s">
        <v>82</v>
      </c>
      <c r="C5" s="51" t="s">
        <v>83</v>
      </c>
      <c r="D5" s="51" t="s">
        <v>84</v>
      </c>
      <c r="E5" s="51" t="s">
        <v>85</v>
      </c>
      <c r="F5" s="51" t="s">
        <v>86</v>
      </c>
      <c r="G5" s="51" t="s">
        <v>51</v>
      </c>
    </row>
    <row r="6" spans="1:7" ht="20.25" customHeight="1" thickTop="1" x14ac:dyDescent="0.35">
      <c r="A6" s="429" t="s">
        <v>52</v>
      </c>
      <c r="B6" s="430">
        <v>358</v>
      </c>
      <c r="C6" s="430">
        <v>2</v>
      </c>
      <c r="D6" s="430">
        <v>4</v>
      </c>
      <c r="E6" s="430">
        <v>25</v>
      </c>
      <c r="F6" s="430">
        <v>393</v>
      </c>
      <c r="G6" s="431">
        <v>782</v>
      </c>
    </row>
    <row r="7" spans="1:7" ht="20.25" customHeight="1" x14ac:dyDescent="0.35">
      <c r="A7" s="432" t="s">
        <v>54</v>
      </c>
      <c r="B7" s="433">
        <v>193</v>
      </c>
      <c r="C7" s="433">
        <v>1</v>
      </c>
      <c r="D7" s="433"/>
      <c r="E7" s="433">
        <v>20</v>
      </c>
      <c r="F7" s="433">
        <v>166</v>
      </c>
      <c r="G7" s="434">
        <v>380</v>
      </c>
    </row>
    <row r="8" spans="1:7" ht="20.25" customHeight="1" x14ac:dyDescent="0.35">
      <c r="A8" s="432" t="s">
        <v>53</v>
      </c>
      <c r="B8" s="433">
        <v>134</v>
      </c>
      <c r="C8" s="433">
        <v>1</v>
      </c>
      <c r="D8" s="433">
        <v>2</v>
      </c>
      <c r="E8" s="433">
        <v>5</v>
      </c>
      <c r="F8" s="433">
        <v>216</v>
      </c>
      <c r="G8" s="434">
        <v>358</v>
      </c>
    </row>
    <row r="9" spans="1:7" ht="20.25" customHeight="1" x14ac:dyDescent="0.35">
      <c r="A9" s="432" t="s">
        <v>410</v>
      </c>
      <c r="B9" s="433">
        <v>31</v>
      </c>
      <c r="C9" s="433"/>
      <c r="D9" s="433">
        <v>2</v>
      </c>
      <c r="E9" s="433"/>
      <c r="F9" s="433">
        <v>11</v>
      </c>
      <c r="G9" s="434">
        <v>44</v>
      </c>
    </row>
    <row r="10" spans="1:7" ht="20.25" customHeight="1" x14ac:dyDescent="0.35">
      <c r="A10" s="435" t="s">
        <v>55</v>
      </c>
      <c r="B10" s="436">
        <v>581</v>
      </c>
      <c r="C10" s="436">
        <v>4</v>
      </c>
      <c r="D10" s="436">
        <v>9</v>
      </c>
      <c r="E10" s="436">
        <v>84</v>
      </c>
      <c r="F10" s="436">
        <v>482</v>
      </c>
      <c r="G10" s="431">
        <v>1160</v>
      </c>
    </row>
    <row r="11" spans="1:7" ht="20.25" customHeight="1" x14ac:dyDescent="0.35">
      <c r="A11" s="432" t="s">
        <v>54</v>
      </c>
      <c r="B11" s="433">
        <v>430</v>
      </c>
      <c r="C11" s="433">
        <v>3</v>
      </c>
      <c r="D11" s="433">
        <v>7</v>
      </c>
      <c r="E11" s="433">
        <v>66</v>
      </c>
      <c r="F11" s="433">
        <v>265</v>
      </c>
      <c r="G11" s="434">
        <v>771</v>
      </c>
    </row>
    <row r="12" spans="1:7" ht="20.25" customHeight="1" x14ac:dyDescent="0.35">
      <c r="A12" s="432" t="s">
        <v>53</v>
      </c>
      <c r="B12" s="433">
        <v>150</v>
      </c>
      <c r="C12" s="433">
        <v>1</v>
      </c>
      <c r="D12" s="433">
        <v>2</v>
      </c>
      <c r="E12" s="433">
        <v>18</v>
      </c>
      <c r="F12" s="433">
        <v>216</v>
      </c>
      <c r="G12" s="434">
        <v>387</v>
      </c>
    </row>
    <row r="13" spans="1:7" ht="20.25" customHeight="1" x14ac:dyDescent="0.35">
      <c r="A13" s="432" t="s">
        <v>410</v>
      </c>
      <c r="B13" s="433">
        <v>1</v>
      </c>
      <c r="C13" s="433"/>
      <c r="D13" s="433"/>
      <c r="E13" s="433"/>
      <c r="F13" s="433">
        <v>1</v>
      </c>
      <c r="G13" s="434">
        <v>2</v>
      </c>
    </row>
    <row r="14" spans="1:7" ht="20.25" customHeight="1" x14ac:dyDescent="0.35">
      <c r="A14" s="435" t="s">
        <v>56</v>
      </c>
      <c r="B14" s="436">
        <v>1696</v>
      </c>
      <c r="C14" s="436">
        <v>9</v>
      </c>
      <c r="D14" s="436">
        <v>16</v>
      </c>
      <c r="E14" s="436">
        <v>246</v>
      </c>
      <c r="F14" s="436">
        <v>1423</v>
      </c>
      <c r="G14" s="431">
        <v>3390</v>
      </c>
    </row>
    <row r="15" spans="1:7" ht="20.25" customHeight="1" x14ac:dyDescent="0.35">
      <c r="A15" s="432" t="s">
        <v>54</v>
      </c>
      <c r="B15" s="433">
        <v>1356</v>
      </c>
      <c r="C15" s="433">
        <v>8</v>
      </c>
      <c r="D15" s="433">
        <v>10</v>
      </c>
      <c r="E15" s="433">
        <v>196</v>
      </c>
      <c r="F15" s="433">
        <v>998</v>
      </c>
      <c r="G15" s="434">
        <v>2568</v>
      </c>
    </row>
    <row r="16" spans="1:7" ht="20.25" customHeight="1" x14ac:dyDescent="0.35">
      <c r="A16" s="432" t="s">
        <v>53</v>
      </c>
      <c r="B16" s="433">
        <v>334</v>
      </c>
      <c r="C16" s="433">
        <v>1</v>
      </c>
      <c r="D16" s="433">
        <v>6</v>
      </c>
      <c r="E16" s="433">
        <v>48</v>
      </c>
      <c r="F16" s="433">
        <v>420</v>
      </c>
      <c r="G16" s="434">
        <v>809</v>
      </c>
    </row>
    <row r="17" spans="1:7" ht="20.25" customHeight="1" x14ac:dyDescent="0.35">
      <c r="A17" s="432" t="s">
        <v>410</v>
      </c>
      <c r="B17" s="433">
        <v>6</v>
      </c>
      <c r="C17" s="433"/>
      <c r="D17" s="433"/>
      <c r="E17" s="433">
        <v>2</v>
      </c>
      <c r="F17" s="433">
        <v>5</v>
      </c>
      <c r="G17" s="434">
        <v>13</v>
      </c>
    </row>
    <row r="18" spans="1:7" ht="20.25" customHeight="1" x14ac:dyDescent="0.35">
      <c r="A18" s="435" t="s">
        <v>57</v>
      </c>
      <c r="B18" s="436">
        <v>721</v>
      </c>
      <c r="C18" s="436">
        <v>6</v>
      </c>
      <c r="D18" s="436">
        <v>10</v>
      </c>
      <c r="E18" s="436">
        <v>90</v>
      </c>
      <c r="F18" s="436">
        <v>1069</v>
      </c>
      <c r="G18" s="431">
        <v>1896</v>
      </c>
    </row>
    <row r="19" spans="1:7" ht="20.25" customHeight="1" x14ac:dyDescent="0.35">
      <c r="A19" s="432" t="s">
        <v>54</v>
      </c>
      <c r="B19" s="433">
        <v>579</v>
      </c>
      <c r="C19" s="433">
        <v>3</v>
      </c>
      <c r="D19" s="433">
        <v>7</v>
      </c>
      <c r="E19" s="433">
        <v>71</v>
      </c>
      <c r="F19" s="433">
        <v>604</v>
      </c>
      <c r="G19" s="434">
        <v>1264</v>
      </c>
    </row>
    <row r="20" spans="1:7" ht="20.25" customHeight="1" x14ac:dyDescent="0.35">
      <c r="A20" s="432" t="s">
        <v>53</v>
      </c>
      <c r="B20" s="433">
        <v>141</v>
      </c>
      <c r="C20" s="433">
        <v>3</v>
      </c>
      <c r="D20" s="433">
        <v>3</v>
      </c>
      <c r="E20" s="433">
        <v>19</v>
      </c>
      <c r="F20" s="433">
        <v>463</v>
      </c>
      <c r="G20" s="434">
        <v>629</v>
      </c>
    </row>
    <row r="21" spans="1:7" ht="20.25" customHeight="1" x14ac:dyDescent="0.35">
      <c r="A21" s="432" t="s">
        <v>410</v>
      </c>
      <c r="B21" s="433">
        <v>1</v>
      </c>
      <c r="C21" s="433"/>
      <c r="D21" s="433"/>
      <c r="E21" s="433"/>
      <c r="F21" s="433">
        <v>2</v>
      </c>
      <c r="G21" s="434">
        <v>3</v>
      </c>
    </row>
    <row r="22" spans="1:7" ht="20.25" customHeight="1" x14ac:dyDescent="0.35">
      <c r="A22" s="435" t="s">
        <v>58</v>
      </c>
      <c r="B22" s="436">
        <v>54</v>
      </c>
      <c r="C22" s="436"/>
      <c r="D22" s="436">
        <v>3</v>
      </c>
      <c r="E22" s="436">
        <v>3</v>
      </c>
      <c r="F22" s="436">
        <v>297</v>
      </c>
      <c r="G22" s="431">
        <v>357</v>
      </c>
    </row>
    <row r="23" spans="1:7" ht="20.25" customHeight="1" x14ac:dyDescent="0.35">
      <c r="A23" s="432" t="s">
        <v>54</v>
      </c>
      <c r="B23" s="433">
        <v>28</v>
      </c>
      <c r="C23" s="433"/>
      <c r="D23" s="433">
        <v>2</v>
      </c>
      <c r="E23" s="433">
        <v>2</v>
      </c>
      <c r="F23" s="433">
        <v>157</v>
      </c>
      <c r="G23" s="434">
        <v>189</v>
      </c>
    </row>
    <row r="24" spans="1:7" ht="20.25" customHeight="1" x14ac:dyDescent="0.35">
      <c r="A24" s="432" t="s">
        <v>53</v>
      </c>
      <c r="B24" s="433">
        <v>26</v>
      </c>
      <c r="C24" s="433"/>
      <c r="D24" s="433">
        <v>1</v>
      </c>
      <c r="E24" s="433">
        <v>1</v>
      </c>
      <c r="F24" s="433">
        <v>140</v>
      </c>
      <c r="G24" s="434">
        <v>168</v>
      </c>
    </row>
    <row r="25" spans="1:7" ht="20.25" customHeight="1" x14ac:dyDescent="0.35">
      <c r="A25" s="432" t="s">
        <v>410</v>
      </c>
      <c r="B25" s="433"/>
      <c r="C25" s="433"/>
      <c r="D25" s="433"/>
      <c r="E25" s="433"/>
      <c r="F25" s="433"/>
      <c r="G25" s="434"/>
    </row>
    <row r="26" spans="1:7" ht="20.25" customHeight="1" x14ac:dyDescent="0.35">
      <c r="A26" s="435" t="s">
        <v>59</v>
      </c>
      <c r="B26" s="436">
        <v>50</v>
      </c>
      <c r="C26" s="436">
        <v>6</v>
      </c>
      <c r="D26" s="436">
        <v>13</v>
      </c>
      <c r="E26" s="436">
        <v>6</v>
      </c>
      <c r="F26" s="436">
        <v>492</v>
      </c>
      <c r="G26" s="431">
        <v>567</v>
      </c>
    </row>
    <row r="27" spans="1:7" ht="20.25" customHeight="1" x14ac:dyDescent="0.35">
      <c r="A27" s="432" t="s">
        <v>54</v>
      </c>
      <c r="B27" s="433">
        <v>20</v>
      </c>
      <c r="C27" s="433">
        <v>3</v>
      </c>
      <c r="D27" s="433">
        <v>3</v>
      </c>
      <c r="E27" s="433">
        <v>3</v>
      </c>
      <c r="F27" s="433">
        <v>199</v>
      </c>
      <c r="G27" s="434">
        <v>228</v>
      </c>
    </row>
    <row r="28" spans="1:7" ht="20.25" customHeight="1" x14ac:dyDescent="0.35">
      <c r="A28" s="432" t="s">
        <v>53</v>
      </c>
      <c r="B28" s="433">
        <v>30</v>
      </c>
      <c r="C28" s="433">
        <v>3</v>
      </c>
      <c r="D28" s="433">
        <v>10</v>
      </c>
      <c r="E28" s="433">
        <v>3</v>
      </c>
      <c r="F28" s="433">
        <v>291</v>
      </c>
      <c r="G28" s="434">
        <v>337</v>
      </c>
    </row>
    <row r="29" spans="1:7" ht="20.25" customHeight="1" x14ac:dyDescent="0.35">
      <c r="A29" s="432" t="s">
        <v>410</v>
      </c>
      <c r="B29" s="433"/>
      <c r="C29" s="433"/>
      <c r="D29" s="433"/>
      <c r="E29" s="433"/>
      <c r="F29" s="433">
        <v>2</v>
      </c>
      <c r="G29" s="434">
        <v>2</v>
      </c>
    </row>
    <row r="30" spans="1:7" ht="20.25" customHeight="1" x14ac:dyDescent="0.35">
      <c r="A30" s="435" t="s">
        <v>60</v>
      </c>
      <c r="B30" s="436">
        <f t="shared" ref="B30:G31" si="0">B7+B11+B15+B19+B23+B27</f>
        <v>2606</v>
      </c>
      <c r="C30" s="436">
        <f t="shared" si="0"/>
        <v>18</v>
      </c>
      <c r="D30" s="436">
        <f t="shared" si="0"/>
        <v>29</v>
      </c>
      <c r="E30" s="436">
        <f t="shared" si="0"/>
        <v>358</v>
      </c>
      <c r="F30" s="436">
        <f t="shared" si="0"/>
        <v>2389</v>
      </c>
      <c r="G30" s="437">
        <f t="shared" si="0"/>
        <v>5400</v>
      </c>
    </row>
    <row r="31" spans="1:7" ht="20.25" customHeight="1" x14ac:dyDescent="0.35">
      <c r="A31" s="438" t="s">
        <v>61</v>
      </c>
      <c r="B31" s="439">
        <f t="shared" si="0"/>
        <v>815</v>
      </c>
      <c r="C31" s="439">
        <f t="shared" si="0"/>
        <v>9</v>
      </c>
      <c r="D31" s="439">
        <f t="shared" si="0"/>
        <v>24</v>
      </c>
      <c r="E31" s="439">
        <f t="shared" si="0"/>
        <v>94</v>
      </c>
      <c r="F31" s="439">
        <f t="shared" si="0"/>
        <v>1746</v>
      </c>
      <c r="G31" s="440">
        <f t="shared" si="0"/>
        <v>2688</v>
      </c>
    </row>
    <row r="32" spans="1:7" ht="20.25" customHeight="1" thickBot="1" x14ac:dyDescent="0.4">
      <c r="A32" s="441" t="s">
        <v>410</v>
      </c>
      <c r="B32" s="442">
        <f>B9+B13+B17+B29</f>
        <v>38</v>
      </c>
      <c r="C32" s="442">
        <f>C9+C13+C17</f>
        <v>0</v>
      </c>
      <c r="D32" s="442">
        <f>D9+D13+D17</f>
        <v>2</v>
      </c>
      <c r="E32" s="442">
        <f>E9+E13+E17</f>
        <v>2</v>
      </c>
      <c r="F32" s="442">
        <f>F9+F13+F17</f>
        <v>17</v>
      </c>
      <c r="G32" s="443">
        <f>G9+G13+G17+G21+G25+G29</f>
        <v>64</v>
      </c>
    </row>
    <row r="33" spans="1:8" ht="16.5" thickTop="1" thickBot="1" x14ac:dyDescent="0.4">
      <c r="A33" s="444" t="s">
        <v>17</v>
      </c>
      <c r="B33" s="445">
        <f t="shared" ref="B33:G33" si="1">SUM(B30:B32)</f>
        <v>3459</v>
      </c>
      <c r="C33" s="445">
        <f t="shared" si="1"/>
        <v>27</v>
      </c>
      <c r="D33" s="445">
        <f t="shared" si="1"/>
        <v>55</v>
      </c>
      <c r="E33" s="445">
        <f t="shared" si="1"/>
        <v>454</v>
      </c>
      <c r="F33" s="445">
        <f t="shared" si="1"/>
        <v>4152</v>
      </c>
      <c r="G33" s="445">
        <f t="shared" si="1"/>
        <v>8152</v>
      </c>
      <c r="H33" s="616"/>
    </row>
    <row r="34" spans="1:8" ht="14.5" thickTop="1" x14ac:dyDescent="0.3"/>
    <row r="37" spans="1:8" s="629" customFormat="1" ht="15.5" x14ac:dyDescent="0.35">
      <c r="A37" s="617" t="s">
        <v>62</v>
      </c>
      <c r="B37" s="617"/>
      <c r="C37" s="617"/>
      <c r="D37" s="617"/>
      <c r="E37" s="617"/>
      <c r="F37" s="617"/>
      <c r="G37" s="617"/>
    </row>
    <row r="38" spans="1:8" ht="14.5" thickBot="1" x14ac:dyDescent="0.35"/>
    <row r="39" spans="1:8" ht="30" thickTop="1" thickBot="1" x14ac:dyDescent="0.35">
      <c r="A39" s="50" t="s">
        <v>27</v>
      </c>
      <c r="B39" s="51" t="s">
        <v>82</v>
      </c>
      <c r="C39" s="51" t="s">
        <v>83</v>
      </c>
      <c r="D39" s="51" t="s">
        <v>84</v>
      </c>
      <c r="E39" s="51" t="s">
        <v>85</v>
      </c>
      <c r="F39" s="51" t="s">
        <v>86</v>
      </c>
      <c r="G39" s="51" t="s">
        <v>51</v>
      </c>
    </row>
    <row r="40" spans="1:8" ht="14.5" thickTop="1" x14ac:dyDescent="0.3">
      <c r="A40" s="40" t="s">
        <v>28</v>
      </c>
      <c r="B40" s="49">
        <v>440</v>
      </c>
      <c r="C40" s="49">
        <v>2</v>
      </c>
      <c r="D40" s="49">
        <v>2</v>
      </c>
      <c r="E40" s="49">
        <v>78</v>
      </c>
      <c r="F40" s="49">
        <v>766</v>
      </c>
      <c r="G40" s="52">
        <v>1288</v>
      </c>
    </row>
    <row r="41" spans="1:8" x14ac:dyDescent="0.3">
      <c r="A41" s="42" t="s">
        <v>47</v>
      </c>
      <c r="B41" s="447"/>
      <c r="C41" s="48"/>
      <c r="D41" s="48"/>
      <c r="E41" s="48">
        <v>1</v>
      </c>
      <c r="F41" s="48">
        <v>14</v>
      </c>
      <c r="G41" s="53">
        <v>15</v>
      </c>
    </row>
    <row r="42" spans="1:8" x14ac:dyDescent="0.3">
      <c r="A42" s="42" t="s">
        <v>30</v>
      </c>
      <c r="B42" s="48">
        <v>789</v>
      </c>
      <c r="C42" s="447"/>
      <c r="D42" s="48">
        <v>4</v>
      </c>
      <c r="E42" s="48">
        <v>131</v>
      </c>
      <c r="F42" s="48">
        <v>479</v>
      </c>
      <c r="G42" s="53">
        <v>1403</v>
      </c>
    </row>
    <row r="43" spans="1:8" x14ac:dyDescent="0.3">
      <c r="A43" s="42" t="s">
        <v>48</v>
      </c>
      <c r="B43" s="48">
        <v>46</v>
      </c>
      <c r="C43" s="447"/>
      <c r="D43" s="48">
        <v>1</v>
      </c>
      <c r="E43" s="48">
        <v>37</v>
      </c>
      <c r="F43" s="48">
        <v>84</v>
      </c>
      <c r="G43" s="53">
        <v>168</v>
      </c>
    </row>
    <row r="44" spans="1:8" x14ac:dyDescent="0.3">
      <c r="A44" s="42" t="s">
        <v>49</v>
      </c>
      <c r="B44" s="447"/>
      <c r="C44" s="48">
        <v>2</v>
      </c>
      <c r="D44" s="447"/>
      <c r="E44" s="447"/>
      <c r="F44" s="447">
        <v>2</v>
      </c>
      <c r="G44" s="53">
        <v>4</v>
      </c>
    </row>
    <row r="45" spans="1:8" x14ac:dyDescent="0.3">
      <c r="A45" s="42" t="s">
        <v>31</v>
      </c>
      <c r="B45" s="48">
        <v>112</v>
      </c>
      <c r="C45" s="48">
        <v>6</v>
      </c>
      <c r="D45" s="48">
        <v>6</v>
      </c>
      <c r="E45" s="48">
        <v>20</v>
      </c>
      <c r="F45" s="48">
        <v>355</v>
      </c>
      <c r="G45" s="53">
        <v>499</v>
      </c>
    </row>
    <row r="46" spans="1:8" x14ac:dyDescent="0.3">
      <c r="A46" s="42" t="s">
        <v>46</v>
      </c>
      <c r="B46" s="48">
        <v>77</v>
      </c>
      <c r="C46" s="447"/>
      <c r="D46" s="447"/>
      <c r="E46" s="48">
        <v>2</v>
      </c>
      <c r="F46" s="48">
        <v>125</v>
      </c>
      <c r="G46" s="53">
        <v>204</v>
      </c>
    </row>
    <row r="47" spans="1:8" x14ac:dyDescent="0.3">
      <c r="A47" s="42" t="s">
        <v>32</v>
      </c>
      <c r="B47" s="48">
        <v>77</v>
      </c>
      <c r="C47" s="447"/>
      <c r="D47" s="48">
        <v>3</v>
      </c>
      <c r="E47" s="48">
        <v>4</v>
      </c>
      <c r="F47" s="48">
        <v>127</v>
      </c>
      <c r="G47" s="53">
        <v>211</v>
      </c>
    </row>
    <row r="48" spans="1:8" x14ac:dyDescent="0.3">
      <c r="A48" s="42" t="s">
        <v>33</v>
      </c>
      <c r="B48" s="48">
        <v>493</v>
      </c>
      <c r="C48" s="48">
        <v>4</v>
      </c>
      <c r="D48" s="48">
        <v>4</v>
      </c>
      <c r="E48" s="48">
        <v>42</v>
      </c>
      <c r="F48" s="48">
        <v>684</v>
      </c>
      <c r="G48" s="53">
        <v>1227</v>
      </c>
    </row>
    <row r="49" spans="1:8" x14ac:dyDescent="0.3">
      <c r="A49" s="42" t="s">
        <v>34</v>
      </c>
      <c r="B49" s="48">
        <v>402</v>
      </c>
      <c r="C49" s="447"/>
      <c r="D49" s="48">
        <v>25</v>
      </c>
      <c r="E49" s="48">
        <v>6</v>
      </c>
      <c r="F49" s="48">
        <v>118</v>
      </c>
      <c r="G49" s="53">
        <v>551</v>
      </c>
    </row>
    <row r="50" spans="1:8" x14ac:dyDescent="0.3">
      <c r="A50" s="42" t="s">
        <v>35</v>
      </c>
      <c r="B50" s="48">
        <v>15</v>
      </c>
      <c r="C50" s="447"/>
      <c r="D50" s="447"/>
      <c r="E50" s="48">
        <v>4</v>
      </c>
      <c r="F50" s="48">
        <v>96</v>
      </c>
      <c r="G50" s="53">
        <v>115</v>
      </c>
    </row>
    <row r="51" spans="1:8" x14ac:dyDescent="0.3">
      <c r="A51" s="42" t="s">
        <v>36</v>
      </c>
      <c r="B51" s="48">
        <v>83</v>
      </c>
      <c r="C51" s="48">
        <v>5</v>
      </c>
      <c r="D51" s="447"/>
      <c r="E51" s="48">
        <v>9</v>
      </c>
      <c r="F51" s="48">
        <v>174</v>
      </c>
      <c r="G51" s="53">
        <v>271</v>
      </c>
    </row>
    <row r="52" spans="1:8" x14ac:dyDescent="0.3">
      <c r="A52" s="42" t="s">
        <v>37</v>
      </c>
      <c r="B52" s="48">
        <v>600</v>
      </c>
      <c r="C52" s="447"/>
      <c r="D52" s="48">
        <v>3</v>
      </c>
      <c r="E52" s="48">
        <v>58</v>
      </c>
      <c r="F52" s="48">
        <v>302</v>
      </c>
      <c r="G52" s="53">
        <v>963</v>
      </c>
    </row>
    <row r="53" spans="1:8" x14ac:dyDescent="0.3">
      <c r="A53" s="42" t="s">
        <v>38</v>
      </c>
      <c r="B53" s="48">
        <v>54</v>
      </c>
      <c r="C53" s="447"/>
      <c r="D53" s="447">
        <v>1</v>
      </c>
      <c r="E53" s="48">
        <v>7</v>
      </c>
      <c r="F53" s="48">
        <v>42</v>
      </c>
      <c r="G53" s="53">
        <v>104</v>
      </c>
    </row>
    <row r="54" spans="1:8" x14ac:dyDescent="0.3">
      <c r="A54" s="42" t="s">
        <v>39</v>
      </c>
      <c r="B54" s="48">
        <v>15</v>
      </c>
      <c r="C54" s="447"/>
      <c r="D54" s="447">
        <v>2</v>
      </c>
      <c r="E54" s="48">
        <v>1</v>
      </c>
      <c r="F54" s="48">
        <v>18</v>
      </c>
      <c r="G54" s="53">
        <v>36</v>
      </c>
    </row>
    <row r="55" spans="1:8" x14ac:dyDescent="0.3">
      <c r="A55" s="42" t="s">
        <v>40</v>
      </c>
      <c r="B55" s="48">
        <v>39</v>
      </c>
      <c r="C55" s="447"/>
      <c r="D55" s="48">
        <v>1</v>
      </c>
      <c r="E55" s="48">
        <v>8</v>
      </c>
      <c r="F55" s="48">
        <v>412</v>
      </c>
      <c r="G55" s="53">
        <v>460</v>
      </c>
    </row>
    <row r="56" spans="1:8" x14ac:dyDescent="0.3">
      <c r="A56" s="42" t="s">
        <v>41</v>
      </c>
      <c r="B56" s="48">
        <v>80</v>
      </c>
      <c r="C56" s="447"/>
      <c r="D56" s="447"/>
      <c r="E56" s="48">
        <v>9</v>
      </c>
      <c r="F56" s="48">
        <v>80</v>
      </c>
      <c r="G56" s="53">
        <v>169</v>
      </c>
    </row>
    <row r="57" spans="1:8" x14ac:dyDescent="0.3">
      <c r="A57" s="42" t="s">
        <v>42</v>
      </c>
      <c r="B57" s="48">
        <v>20</v>
      </c>
      <c r="C57" s="48">
        <v>8</v>
      </c>
      <c r="D57" s="447"/>
      <c r="E57" s="48">
        <v>2</v>
      </c>
      <c r="F57" s="48">
        <v>7</v>
      </c>
      <c r="G57" s="53">
        <v>37</v>
      </c>
    </row>
    <row r="58" spans="1:8" x14ac:dyDescent="0.3">
      <c r="A58" s="42" t="s">
        <v>43</v>
      </c>
      <c r="B58" s="48">
        <v>2</v>
      </c>
      <c r="C58" s="447"/>
      <c r="D58" s="447"/>
      <c r="E58" s="48">
        <v>2</v>
      </c>
      <c r="F58" s="48">
        <v>17</v>
      </c>
      <c r="G58" s="53">
        <v>21</v>
      </c>
    </row>
    <row r="59" spans="1:8" x14ac:dyDescent="0.3">
      <c r="A59" s="42" t="s">
        <v>44</v>
      </c>
      <c r="B59" s="48">
        <v>100</v>
      </c>
      <c r="C59" s="447"/>
      <c r="D59" s="48">
        <v>3</v>
      </c>
      <c r="E59" s="48">
        <v>27</v>
      </c>
      <c r="F59" s="48">
        <v>215</v>
      </c>
      <c r="G59" s="53">
        <v>345</v>
      </c>
    </row>
    <row r="60" spans="1:8" ht="14.5" thickBot="1" x14ac:dyDescent="0.35">
      <c r="A60" s="448" t="s">
        <v>45</v>
      </c>
      <c r="B60" s="449">
        <v>16</v>
      </c>
      <c r="C60" s="450"/>
      <c r="D60" s="449"/>
      <c r="E60" s="449">
        <v>6</v>
      </c>
      <c r="F60" s="449">
        <v>39</v>
      </c>
      <c r="G60" s="451">
        <v>61</v>
      </c>
    </row>
    <row r="61" spans="1:8" ht="15" thickTop="1" thickBot="1" x14ac:dyDescent="0.35">
      <c r="A61" s="452" t="s">
        <v>26</v>
      </c>
      <c r="B61" s="453">
        <v>3460</v>
      </c>
      <c r="C61" s="453">
        <v>27</v>
      </c>
      <c r="D61" s="453">
        <v>55</v>
      </c>
      <c r="E61" s="453">
        <v>454</v>
      </c>
      <c r="F61" s="453">
        <v>4156</v>
      </c>
      <c r="G61" s="454">
        <v>8152</v>
      </c>
    </row>
    <row r="62" spans="1:8" ht="14.5" thickTop="1" x14ac:dyDescent="0.3">
      <c r="B62" s="20"/>
      <c r="C62" s="20"/>
      <c r="D62" s="20"/>
      <c r="E62" s="20"/>
      <c r="F62" s="20"/>
      <c r="G62" s="20"/>
    </row>
    <row r="64" spans="1:8" ht="15.5" x14ac:dyDescent="0.35">
      <c r="A64" s="11" t="s">
        <v>87</v>
      </c>
      <c r="B64" s="12"/>
      <c r="C64" s="12"/>
      <c r="D64" s="12"/>
      <c r="E64" s="12"/>
      <c r="F64" s="12"/>
      <c r="G64" s="12"/>
      <c r="H64" s="12"/>
    </row>
    <row r="65" spans="1:8" ht="14.5" thickBot="1" x14ac:dyDescent="0.35">
      <c r="B65" s="8"/>
      <c r="C65" s="8"/>
      <c r="D65" s="8"/>
      <c r="E65" s="8"/>
      <c r="F65" s="8"/>
      <c r="G65" s="8"/>
      <c r="H65" s="8"/>
    </row>
    <row r="66" spans="1:8" ht="92.25" customHeight="1" thickTop="1" thickBot="1" x14ac:dyDescent="0.35">
      <c r="A66" s="455" t="s">
        <v>73</v>
      </c>
      <c r="B66" s="51" t="s">
        <v>82</v>
      </c>
      <c r="C66" s="51" t="s">
        <v>83</v>
      </c>
      <c r="D66" s="51" t="s">
        <v>84</v>
      </c>
      <c r="E66" s="51" t="s">
        <v>85</v>
      </c>
      <c r="F66" s="51" t="s">
        <v>86</v>
      </c>
      <c r="G66" s="51" t="s">
        <v>51</v>
      </c>
      <c r="H66" s="51" t="s">
        <v>63</v>
      </c>
    </row>
    <row r="67" spans="1:8" ht="27.75" customHeight="1" thickTop="1" x14ac:dyDescent="0.3">
      <c r="A67" s="618" t="s">
        <v>122</v>
      </c>
      <c r="B67" s="95">
        <v>114</v>
      </c>
      <c r="C67" s="95">
        <v>1</v>
      </c>
      <c r="D67" s="95">
        <v>2</v>
      </c>
      <c r="E67" s="95">
        <v>23</v>
      </c>
      <c r="F67" s="95">
        <v>205</v>
      </c>
      <c r="G67" s="95">
        <v>345</v>
      </c>
      <c r="H67" s="619">
        <v>0.34158415841584161</v>
      </c>
    </row>
    <row r="68" spans="1:8" ht="27.75" customHeight="1" x14ac:dyDescent="0.3">
      <c r="A68" s="618" t="s">
        <v>117</v>
      </c>
      <c r="B68" s="95">
        <v>19</v>
      </c>
      <c r="C68" s="456"/>
      <c r="D68" s="95"/>
      <c r="E68" s="95">
        <v>2</v>
      </c>
      <c r="F68" s="95">
        <v>128</v>
      </c>
      <c r="G68" s="95">
        <v>149</v>
      </c>
      <c r="H68" s="619">
        <v>0.14752475247524752</v>
      </c>
    </row>
    <row r="69" spans="1:8" ht="27.75" customHeight="1" x14ac:dyDescent="0.3">
      <c r="A69" s="618" t="s">
        <v>121</v>
      </c>
      <c r="B69" s="95">
        <v>18</v>
      </c>
      <c r="C69" s="456"/>
      <c r="D69" s="95">
        <v>2</v>
      </c>
      <c r="E69" s="95">
        <v>2</v>
      </c>
      <c r="F69" s="95">
        <v>125</v>
      </c>
      <c r="G69" s="95">
        <v>147</v>
      </c>
      <c r="H69" s="619">
        <v>0.14554455445544554</v>
      </c>
    </row>
    <row r="70" spans="1:8" ht="27.75" customHeight="1" x14ac:dyDescent="0.3">
      <c r="A70" s="618" t="s">
        <v>118</v>
      </c>
      <c r="B70" s="95">
        <v>14</v>
      </c>
      <c r="C70" s="95">
        <v>1</v>
      </c>
      <c r="D70" s="95">
        <v>1</v>
      </c>
      <c r="E70" s="95">
        <v>1</v>
      </c>
      <c r="F70" s="95">
        <v>73</v>
      </c>
      <c r="G70" s="95">
        <v>90</v>
      </c>
      <c r="H70" s="619">
        <v>8.9108910891089105E-2</v>
      </c>
    </row>
    <row r="71" spans="1:8" ht="27.75" customHeight="1" x14ac:dyDescent="0.3">
      <c r="A71" s="618" t="s">
        <v>441</v>
      </c>
      <c r="B71" s="95">
        <v>11</v>
      </c>
      <c r="C71" s="95"/>
      <c r="D71" s="95"/>
      <c r="E71" s="95">
        <v>2</v>
      </c>
      <c r="F71" s="95">
        <v>38</v>
      </c>
      <c r="G71" s="95">
        <v>51</v>
      </c>
      <c r="H71" s="619">
        <v>5.0495049504950498E-2</v>
      </c>
    </row>
    <row r="72" spans="1:8" ht="27.75" customHeight="1" x14ac:dyDescent="0.3">
      <c r="A72" s="618" t="s">
        <v>120</v>
      </c>
      <c r="B72" s="95">
        <v>25</v>
      </c>
      <c r="C72" s="95"/>
      <c r="D72" s="95">
        <v>1</v>
      </c>
      <c r="E72" s="95"/>
      <c r="F72" s="95">
        <v>3</v>
      </c>
      <c r="G72" s="95">
        <v>29</v>
      </c>
      <c r="H72" s="619">
        <v>2.8712871287128714E-2</v>
      </c>
    </row>
    <row r="73" spans="1:8" ht="27.75" customHeight="1" x14ac:dyDescent="0.3">
      <c r="A73" s="618" t="s">
        <v>119</v>
      </c>
      <c r="B73" s="95">
        <v>1</v>
      </c>
      <c r="C73" s="95"/>
      <c r="D73" s="95"/>
      <c r="E73" s="95"/>
      <c r="F73" s="95">
        <v>22</v>
      </c>
      <c r="G73" s="95">
        <v>23</v>
      </c>
      <c r="H73" s="619">
        <v>2.2772277227722772E-2</v>
      </c>
    </row>
    <row r="74" spans="1:8" ht="27.75" customHeight="1" x14ac:dyDescent="0.3">
      <c r="A74" s="618" t="s">
        <v>544</v>
      </c>
      <c r="B74" s="95"/>
      <c r="C74" s="456"/>
      <c r="D74" s="95"/>
      <c r="E74" s="95"/>
      <c r="F74" s="95">
        <v>22</v>
      </c>
      <c r="G74" s="95">
        <v>22</v>
      </c>
      <c r="H74" s="619">
        <v>2.1782178217821781E-2</v>
      </c>
    </row>
    <row r="75" spans="1:8" ht="27.75" customHeight="1" x14ac:dyDescent="0.3">
      <c r="A75" s="618" t="s">
        <v>442</v>
      </c>
      <c r="B75" s="95">
        <v>11</v>
      </c>
      <c r="C75" s="456"/>
      <c r="D75" s="456"/>
      <c r="E75" s="95">
        <v>1</v>
      </c>
      <c r="F75" s="95">
        <v>7</v>
      </c>
      <c r="G75" s="95">
        <v>19</v>
      </c>
      <c r="H75" s="619">
        <v>1.8811881188118811E-2</v>
      </c>
    </row>
    <row r="76" spans="1:8" ht="27.75" customHeight="1" x14ac:dyDescent="0.3">
      <c r="A76" s="618" t="s">
        <v>545</v>
      </c>
      <c r="B76" s="95">
        <v>2</v>
      </c>
      <c r="C76" s="456"/>
      <c r="D76" s="456"/>
      <c r="E76" s="95"/>
      <c r="F76" s="95">
        <v>16</v>
      </c>
      <c r="G76" s="95">
        <v>18</v>
      </c>
      <c r="H76" s="619">
        <v>1.782178217821782E-2</v>
      </c>
    </row>
    <row r="77" spans="1:8" ht="27.75" customHeight="1" x14ac:dyDescent="0.3">
      <c r="A77" s="618" t="s">
        <v>472</v>
      </c>
      <c r="B77" s="95"/>
      <c r="C77" s="456"/>
      <c r="D77" s="456"/>
      <c r="E77" s="95"/>
      <c r="F77" s="95">
        <v>13</v>
      </c>
      <c r="G77" s="95">
        <v>13</v>
      </c>
      <c r="H77" s="619">
        <v>1.2871287128712871E-2</v>
      </c>
    </row>
    <row r="78" spans="1:8" ht="25.5" customHeight="1" x14ac:dyDescent="0.3">
      <c r="A78" s="618" t="s">
        <v>123</v>
      </c>
      <c r="B78" s="95">
        <v>3</v>
      </c>
      <c r="C78" s="456"/>
      <c r="D78" s="456"/>
      <c r="E78" s="95"/>
      <c r="F78" s="95">
        <v>9</v>
      </c>
      <c r="G78" s="95">
        <v>12</v>
      </c>
      <c r="H78" s="619">
        <v>1.1881188118811881E-2</v>
      </c>
    </row>
    <row r="79" spans="1:8" x14ac:dyDescent="0.3">
      <c r="A79" s="618" t="s">
        <v>546</v>
      </c>
      <c r="B79" s="456">
        <v>1</v>
      </c>
      <c r="C79" s="456"/>
      <c r="D79" s="456"/>
      <c r="E79" s="95">
        <v>1</v>
      </c>
      <c r="F79" s="95">
        <v>10</v>
      </c>
      <c r="G79" s="95">
        <v>12</v>
      </c>
      <c r="H79" s="619">
        <v>1.1881188118811881E-2</v>
      </c>
    </row>
    <row r="80" spans="1:8" ht="14.5" thickBot="1" x14ac:dyDescent="0.35">
      <c r="A80" s="618" t="s">
        <v>64</v>
      </c>
      <c r="B80" s="457">
        <v>19</v>
      </c>
      <c r="C80" s="457"/>
      <c r="D80" s="457">
        <v>1</v>
      </c>
      <c r="E80" s="457">
        <v>2</v>
      </c>
      <c r="F80" s="457">
        <v>58</v>
      </c>
      <c r="G80" s="457">
        <v>80</v>
      </c>
      <c r="H80" s="620">
        <v>7.9207920792079209E-2</v>
      </c>
    </row>
    <row r="81" spans="1:8" ht="15" thickTop="1" thickBot="1" x14ac:dyDescent="0.35">
      <c r="A81" s="458" t="s">
        <v>17</v>
      </c>
      <c r="B81" s="459">
        <f t="shared" ref="B81:G81" si="2">SUM(B67:B80)</f>
        <v>238</v>
      </c>
      <c r="C81" s="459">
        <f t="shared" si="2"/>
        <v>2</v>
      </c>
      <c r="D81" s="459">
        <f t="shared" si="2"/>
        <v>7</v>
      </c>
      <c r="E81" s="459">
        <f t="shared" si="2"/>
        <v>34</v>
      </c>
      <c r="F81" s="459">
        <f t="shared" si="2"/>
        <v>729</v>
      </c>
      <c r="G81" s="459">
        <f t="shared" si="2"/>
        <v>1010</v>
      </c>
      <c r="H81" s="460">
        <v>1</v>
      </c>
    </row>
    <row r="82" spans="1:8" ht="15" thickTop="1" x14ac:dyDescent="0.35">
      <c r="B82" s="13"/>
      <c r="C82" s="13"/>
      <c r="D82" s="13"/>
      <c r="E82" s="13"/>
      <c r="F82" s="13"/>
      <c r="G82" s="13"/>
      <c r="H82" s="13"/>
    </row>
    <row r="83" spans="1:8" ht="14.5" x14ac:dyDescent="0.35">
      <c r="B83" s="13"/>
      <c r="C83" s="13"/>
      <c r="D83" s="13"/>
      <c r="E83" s="13"/>
      <c r="F83" s="13"/>
      <c r="G83" s="13"/>
      <c r="H83" s="13"/>
    </row>
    <row r="84" spans="1:8" ht="14.5" x14ac:dyDescent="0.35">
      <c r="B84" s="13"/>
      <c r="C84" s="13"/>
      <c r="D84" s="13"/>
      <c r="E84" s="13"/>
      <c r="F84" s="13"/>
      <c r="G84" s="13"/>
      <c r="H84" s="13"/>
    </row>
    <row r="85" spans="1:8" ht="14.5" x14ac:dyDescent="0.35">
      <c r="B85" s="13"/>
      <c r="C85" s="13"/>
      <c r="D85" s="13"/>
      <c r="E85" s="13"/>
      <c r="F85" s="13"/>
      <c r="G85" s="13"/>
      <c r="H85" s="13"/>
    </row>
    <row r="88" spans="1:8" ht="16" thickBot="1" x14ac:dyDescent="0.4">
      <c r="A88" s="11" t="s">
        <v>108</v>
      </c>
      <c r="B88" s="12"/>
      <c r="C88" s="12"/>
      <c r="D88" s="12"/>
      <c r="E88" s="12"/>
      <c r="F88" s="12"/>
      <c r="G88" s="12"/>
    </row>
    <row r="89" spans="1:8" ht="78" customHeight="1" thickTop="1" thickBot="1" x14ac:dyDescent="0.35">
      <c r="A89" s="268" t="s">
        <v>109</v>
      </c>
      <c r="B89" s="268" t="s">
        <v>82</v>
      </c>
      <c r="C89" s="268" t="s">
        <v>83</v>
      </c>
      <c r="D89" s="268" t="s">
        <v>84</v>
      </c>
      <c r="E89" s="268" t="s">
        <v>85</v>
      </c>
      <c r="F89" s="268" t="s">
        <v>86</v>
      </c>
      <c r="G89" s="268" t="s">
        <v>17</v>
      </c>
    </row>
    <row r="90" spans="1:8" ht="34.5" customHeight="1" thickTop="1" x14ac:dyDescent="0.3">
      <c r="A90" s="621" t="s">
        <v>443</v>
      </c>
      <c r="B90" s="622">
        <v>14</v>
      </c>
      <c r="C90" s="622">
        <v>1</v>
      </c>
      <c r="D90" s="622"/>
      <c r="E90" s="622">
        <v>3</v>
      </c>
      <c r="F90" s="622">
        <v>23</v>
      </c>
      <c r="G90" s="622">
        <v>41</v>
      </c>
    </row>
    <row r="91" spans="1:8" ht="33.75" customHeight="1" x14ac:dyDescent="0.3">
      <c r="A91" s="623" t="s">
        <v>113</v>
      </c>
      <c r="B91" s="624">
        <v>6</v>
      </c>
      <c r="C91" s="624"/>
      <c r="D91" s="624">
        <v>1</v>
      </c>
      <c r="E91" s="624">
        <v>1</v>
      </c>
      <c r="F91" s="624">
        <v>16</v>
      </c>
      <c r="G91" s="624">
        <v>24</v>
      </c>
    </row>
    <row r="92" spans="1:8" ht="27.75" customHeight="1" x14ac:dyDescent="0.3">
      <c r="A92" s="623" t="s">
        <v>112</v>
      </c>
      <c r="B92" s="624">
        <v>15</v>
      </c>
      <c r="C92" s="624"/>
      <c r="D92" s="624"/>
      <c r="E92" s="624">
        <v>1</v>
      </c>
      <c r="F92" s="624">
        <v>24</v>
      </c>
      <c r="G92" s="624">
        <v>40</v>
      </c>
    </row>
    <row r="93" spans="1:8" ht="29.25" customHeight="1" x14ac:dyDescent="0.3">
      <c r="A93" s="623" t="s">
        <v>114</v>
      </c>
      <c r="B93" s="624">
        <v>11</v>
      </c>
      <c r="C93" s="624"/>
      <c r="D93" s="624"/>
      <c r="E93" s="624">
        <v>3</v>
      </c>
      <c r="F93" s="624">
        <v>20</v>
      </c>
      <c r="G93" s="624">
        <v>34</v>
      </c>
    </row>
    <row r="94" spans="1:8" ht="30.75" customHeight="1" x14ac:dyDescent="0.3">
      <c r="A94" s="623" t="s">
        <v>110</v>
      </c>
      <c r="B94" s="624">
        <v>2325</v>
      </c>
      <c r="C94" s="624">
        <v>17</v>
      </c>
      <c r="D94" s="624">
        <v>29</v>
      </c>
      <c r="E94" s="624">
        <v>274</v>
      </c>
      <c r="F94" s="624">
        <v>2175</v>
      </c>
      <c r="G94" s="624">
        <v>4820</v>
      </c>
    </row>
    <row r="95" spans="1:8" ht="33" customHeight="1" x14ac:dyDescent="0.3">
      <c r="A95" s="623" t="s">
        <v>111</v>
      </c>
      <c r="B95" s="624">
        <v>954</v>
      </c>
      <c r="C95" s="624">
        <v>8</v>
      </c>
      <c r="D95" s="624">
        <v>23</v>
      </c>
      <c r="E95" s="624">
        <v>154</v>
      </c>
      <c r="F95" s="624">
        <v>1744</v>
      </c>
      <c r="G95" s="624">
        <v>2883</v>
      </c>
    </row>
    <row r="96" spans="1:8" ht="30" customHeight="1" x14ac:dyDescent="0.3">
      <c r="A96" s="623" t="s">
        <v>115</v>
      </c>
      <c r="B96" s="624">
        <v>1</v>
      </c>
      <c r="C96" s="624"/>
      <c r="D96" s="624">
        <v>1</v>
      </c>
      <c r="E96" s="624"/>
      <c r="F96" s="624">
        <v>7</v>
      </c>
      <c r="G96" s="624">
        <v>9</v>
      </c>
    </row>
    <row r="97" spans="1:7" ht="26.25" customHeight="1" thickBot="1" x14ac:dyDescent="0.35">
      <c r="A97" s="625" t="s">
        <v>98</v>
      </c>
      <c r="B97" s="626">
        <v>134</v>
      </c>
      <c r="C97" s="626">
        <v>1</v>
      </c>
      <c r="D97" s="626">
        <v>1</v>
      </c>
      <c r="E97" s="626">
        <v>18</v>
      </c>
      <c r="F97" s="626">
        <v>147</v>
      </c>
      <c r="G97" s="626">
        <v>301</v>
      </c>
    </row>
    <row r="98" spans="1:7" ht="28.5" customHeight="1" thickTop="1" thickBot="1" x14ac:dyDescent="0.35">
      <c r="A98" s="269" t="s">
        <v>17</v>
      </c>
      <c r="B98" s="627">
        <v>3460</v>
      </c>
      <c r="C98" s="627">
        <v>27</v>
      </c>
      <c r="D98" s="627">
        <v>55</v>
      </c>
      <c r="E98" s="627">
        <v>454</v>
      </c>
      <c r="F98" s="627">
        <v>4156</v>
      </c>
      <c r="G98" s="627">
        <v>8152</v>
      </c>
    </row>
    <row r="99" spans="1:7" ht="14.5" thickTop="1" x14ac:dyDescent="0.3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3"/>
  <sheetViews>
    <sheetView topLeftCell="A55" zoomScale="51" zoomScaleNormal="51" workbookViewId="0">
      <selection activeCell="J83" sqref="J83"/>
    </sheetView>
  </sheetViews>
  <sheetFormatPr defaultColWidth="8.6640625" defaultRowHeight="12.5" x14ac:dyDescent="0.25"/>
  <cols>
    <col min="1" max="1" width="17" style="21" customWidth="1"/>
    <col min="2" max="2" width="12.83203125" style="21" customWidth="1"/>
    <col min="3" max="3" width="10.83203125" style="21" bestFit="1" customWidth="1"/>
    <col min="4" max="4" width="11.6640625" style="21" bestFit="1" customWidth="1"/>
    <col min="5" max="5" width="7.83203125" style="21" customWidth="1"/>
    <col min="6" max="6" width="10" style="21" customWidth="1"/>
    <col min="7" max="9" width="7.83203125" style="21" customWidth="1"/>
    <col min="10" max="10" width="8.6640625" style="21" customWidth="1"/>
    <col min="11" max="11" width="9.1640625" style="21" customWidth="1"/>
    <col min="12" max="12" width="10.1640625" style="21" customWidth="1"/>
    <col min="13" max="16" width="7.83203125" style="21" customWidth="1"/>
    <col min="17" max="17" width="8.33203125" style="21" customWidth="1"/>
    <col min="18" max="18" width="7.83203125" style="21" customWidth="1"/>
    <col min="19" max="19" width="8.83203125" style="21" customWidth="1"/>
    <col min="20" max="21" width="7.83203125" style="21" customWidth="1"/>
    <col min="22" max="22" width="8.6640625" style="21" customWidth="1"/>
    <col min="23" max="23" width="7.83203125" style="21" customWidth="1"/>
    <col min="24" max="86" width="8.6640625" style="21"/>
    <col min="87" max="93" width="15" style="21" customWidth="1"/>
    <col min="94" max="342" width="8.6640625" style="21"/>
    <col min="343" max="349" width="15" style="21" customWidth="1"/>
    <col min="350" max="598" width="8.6640625" style="21"/>
    <col min="599" max="605" width="15" style="21" customWidth="1"/>
    <col min="606" max="854" width="8.6640625" style="21"/>
    <col min="855" max="861" width="15" style="21" customWidth="1"/>
    <col min="862" max="1110" width="8.6640625" style="21"/>
    <col min="1111" max="1117" width="15" style="21" customWidth="1"/>
    <col min="1118" max="1366" width="8.6640625" style="21"/>
    <col min="1367" max="1373" width="15" style="21" customWidth="1"/>
    <col min="1374" max="1622" width="8.6640625" style="21"/>
    <col min="1623" max="1629" width="15" style="21" customWidth="1"/>
    <col min="1630" max="1878" width="8.6640625" style="21"/>
    <col min="1879" max="1885" width="15" style="21" customWidth="1"/>
    <col min="1886" max="2134" width="8.6640625" style="21"/>
    <col min="2135" max="2141" width="15" style="21" customWidth="1"/>
    <col min="2142" max="2390" width="8.6640625" style="21"/>
    <col min="2391" max="2397" width="15" style="21" customWidth="1"/>
    <col min="2398" max="2646" width="8.6640625" style="21"/>
    <col min="2647" max="2653" width="15" style="21" customWidth="1"/>
    <col min="2654" max="2902" width="8.6640625" style="21"/>
    <col min="2903" max="2909" width="15" style="21" customWidth="1"/>
    <col min="2910" max="3158" width="8.6640625" style="21"/>
    <col min="3159" max="3165" width="15" style="21" customWidth="1"/>
    <col min="3166" max="3414" width="8.6640625" style="21"/>
    <col min="3415" max="3421" width="15" style="21" customWidth="1"/>
    <col min="3422" max="3670" width="8.6640625" style="21"/>
    <col min="3671" max="3677" width="15" style="21" customWidth="1"/>
    <col min="3678" max="3926" width="8.6640625" style="21"/>
    <col min="3927" max="3933" width="15" style="21" customWidth="1"/>
    <col min="3934" max="4182" width="8.6640625" style="21"/>
    <col min="4183" max="4189" width="15" style="21" customWidth="1"/>
    <col min="4190" max="4438" width="8.6640625" style="21"/>
    <col min="4439" max="4445" width="15" style="21" customWidth="1"/>
    <col min="4446" max="4694" width="8.6640625" style="21"/>
    <col min="4695" max="4701" width="15" style="21" customWidth="1"/>
    <col min="4702" max="4950" width="8.6640625" style="21"/>
    <col min="4951" max="4957" width="15" style="21" customWidth="1"/>
    <col min="4958" max="5206" width="8.6640625" style="21"/>
    <col min="5207" max="5213" width="15" style="21" customWidth="1"/>
    <col min="5214" max="5462" width="8.6640625" style="21"/>
    <col min="5463" max="5469" width="15" style="21" customWidth="1"/>
    <col min="5470" max="5718" width="8.6640625" style="21"/>
    <col min="5719" max="5725" width="15" style="21" customWidth="1"/>
    <col min="5726" max="5974" width="8.6640625" style="21"/>
    <col min="5975" max="5981" width="15" style="21" customWidth="1"/>
    <col min="5982" max="6230" width="8.6640625" style="21"/>
    <col min="6231" max="6237" width="15" style="21" customWidth="1"/>
    <col min="6238" max="6486" width="8.6640625" style="21"/>
    <col min="6487" max="6493" width="15" style="21" customWidth="1"/>
    <col min="6494" max="6742" width="8.6640625" style="21"/>
    <col min="6743" max="6749" width="15" style="21" customWidth="1"/>
    <col min="6750" max="6998" width="8.6640625" style="21"/>
    <col min="6999" max="7005" width="15" style="21" customWidth="1"/>
    <col min="7006" max="7254" width="8.6640625" style="21"/>
    <col min="7255" max="7261" width="15" style="21" customWidth="1"/>
    <col min="7262" max="7510" width="8.6640625" style="21"/>
    <col min="7511" max="7517" width="15" style="21" customWidth="1"/>
    <col min="7518" max="7766" width="8.6640625" style="21"/>
    <col min="7767" max="7773" width="15" style="21" customWidth="1"/>
    <col min="7774" max="8022" width="8.6640625" style="21"/>
    <col min="8023" max="8029" width="15" style="21" customWidth="1"/>
    <col min="8030" max="8278" width="8.6640625" style="21"/>
    <col min="8279" max="8285" width="15" style="21" customWidth="1"/>
    <col min="8286" max="8534" width="8.6640625" style="21"/>
    <col min="8535" max="8541" width="15" style="21" customWidth="1"/>
    <col min="8542" max="8790" width="8.6640625" style="21"/>
    <col min="8791" max="8797" width="15" style="21" customWidth="1"/>
    <col min="8798" max="9046" width="8.6640625" style="21"/>
    <col min="9047" max="9053" width="15" style="21" customWidth="1"/>
    <col min="9054" max="9302" width="8.6640625" style="21"/>
    <col min="9303" max="9309" width="15" style="21" customWidth="1"/>
    <col min="9310" max="9558" width="8.6640625" style="21"/>
    <col min="9559" max="9565" width="15" style="21" customWidth="1"/>
    <col min="9566" max="9814" width="8.6640625" style="21"/>
    <col min="9815" max="9821" width="15" style="21" customWidth="1"/>
    <col min="9822" max="10070" width="8.6640625" style="21"/>
    <col min="10071" max="10077" width="15" style="21" customWidth="1"/>
    <col min="10078" max="10326" width="8.6640625" style="21"/>
    <col min="10327" max="10333" width="15" style="21" customWidth="1"/>
    <col min="10334" max="10582" width="8.6640625" style="21"/>
    <col min="10583" max="10589" width="15" style="21" customWidth="1"/>
    <col min="10590" max="10838" width="8.6640625" style="21"/>
    <col min="10839" max="10845" width="15" style="21" customWidth="1"/>
    <col min="10846" max="11094" width="8.6640625" style="21"/>
    <col min="11095" max="11101" width="15" style="21" customWidth="1"/>
    <col min="11102" max="11350" width="8.6640625" style="21"/>
    <col min="11351" max="11357" width="15" style="21" customWidth="1"/>
    <col min="11358" max="11606" width="8.6640625" style="21"/>
    <col min="11607" max="11613" width="15" style="21" customWidth="1"/>
    <col min="11614" max="11862" width="8.6640625" style="21"/>
    <col min="11863" max="11869" width="15" style="21" customWidth="1"/>
    <col min="11870" max="12118" width="8.6640625" style="21"/>
    <col min="12119" max="12125" width="15" style="21" customWidth="1"/>
    <col min="12126" max="12374" width="8.6640625" style="21"/>
    <col min="12375" max="12381" width="15" style="21" customWidth="1"/>
    <col min="12382" max="12630" width="8.6640625" style="21"/>
    <col min="12631" max="12637" width="15" style="21" customWidth="1"/>
    <col min="12638" max="12886" width="8.6640625" style="21"/>
    <col min="12887" max="12893" width="15" style="21" customWidth="1"/>
    <col min="12894" max="13142" width="8.6640625" style="21"/>
    <col min="13143" max="13149" width="15" style="21" customWidth="1"/>
    <col min="13150" max="13398" width="8.6640625" style="21"/>
    <col min="13399" max="13405" width="15" style="21" customWidth="1"/>
    <col min="13406" max="13654" width="8.6640625" style="21"/>
    <col min="13655" max="13661" width="15" style="21" customWidth="1"/>
    <col min="13662" max="13910" width="8.6640625" style="21"/>
    <col min="13911" max="13917" width="15" style="21" customWidth="1"/>
    <col min="13918" max="14166" width="8.6640625" style="21"/>
    <col min="14167" max="14173" width="15" style="21" customWidth="1"/>
    <col min="14174" max="14422" width="8.6640625" style="21"/>
    <col min="14423" max="14429" width="15" style="21" customWidth="1"/>
    <col min="14430" max="14678" width="8.6640625" style="21"/>
    <col min="14679" max="14685" width="15" style="21" customWidth="1"/>
    <col min="14686" max="14934" width="8.6640625" style="21"/>
    <col min="14935" max="14941" width="15" style="21" customWidth="1"/>
    <col min="14942" max="15190" width="8.6640625" style="21"/>
    <col min="15191" max="15197" width="15" style="21" customWidth="1"/>
    <col min="15198" max="15446" width="8.6640625" style="21"/>
    <col min="15447" max="15453" width="15" style="21" customWidth="1"/>
    <col min="15454" max="15702" width="8.6640625" style="21"/>
    <col min="15703" max="15709" width="15" style="21" customWidth="1"/>
    <col min="15710" max="16384" width="8.6640625" style="21"/>
  </cols>
  <sheetData>
    <row r="1" spans="1:23" s="97" customFormat="1" ht="14" x14ac:dyDescent="0.25">
      <c r="A1" s="697" t="s">
        <v>116</v>
      </c>
      <c r="B1" s="697"/>
      <c r="C1" s="697"/>
      <c r="D1" s="697"/>
      <c r="E1" s="697"/>
      <c r="F1" s="697"/>
      <c r="G1" s="697"/>
    </row>
    <row r="2" spans="1:23" ht="14.5" thickBot="1" x14ac:dyDescent="0.35">
      <c r="A2" s="1"/>
      <c r="B2"/>
      <c r="C2"/>
      <c r="D2"/>
      <c r="E2"/>
      <c r="F2"/>
      <c r="G2"/>
    </row>
    <row r="3" spans="1:23" ht="14" customHeight="1" thickTop="1" thickBot="1" x14ac:dyDescent="0.35">
      <c r="A3" s="698" t="s">
        <v>0</v>
      </c>
      <c r="B3" s="700" t="s">
        <v>1</v>
      </c>
      <c r="C3" s="700"/>
      <c r="D3" s="700"/>
      <c r="E3" s="700"/>
      <c r="F3" s="701" t="s">
        <v>74</v>
      </c>
      <c r="G3" s="698" t="s">
        <v>17</v>
      </c>
    </row>
    <row r="4" spans="1:23" ht="15" thickTop="1" thickBot="1" x14ac:dyDescent="0.35">
      <c r="A4" s="698"/>
      <c r="B4" s="702" t="s">
        <v>3</v>
      </c>
      <c r="C4" s="700" t="s">
        <v>4</v>
      </c>
      <c r="D4" s="700"/>
      <c r="E4" s="702" t="s">
        <v>2</v>
      </c>
      <c r="F4" s="701"/>
      <c r="G4" s="698"/>
      <c r="M4"/>
    </row>
    <row r="5" spans="1:23" ht="30" customHeight="1" thickTop="1" thickBot="1" x14ac:dyDescent="0.35">
      <c r="A5" s="699"/>
      <c r="B5" s="702"/>
      <c r="C5" s="58" t="s">
        <v>5</v>
      </c>
      <c r="D5" s="58" t="s">
        <v>6</v>
      </c>
      <c r="E5" s="702"/>
      <c r="F5" s="701"/>
      <c r="G5" s="699"/>
      <c r="M5"/>
    </row>
    <row r="6" spans="1:23" ht="14.5" thickTop="1" x14ac:dyDescent="0.3">
      <c r="A6" s="593" t="s">
        <v>7</v>
      </c>
      <c r="B6" s="594">
        <v>1142</v>
      </c>
      <c r="C6" s="595">
        <v>14</v>
      </c>
      <c r="D6" s="595">
        <v>28</v>
      </c>
      <c r="E6" s="57">
        <f>SUM(B6:D6)</f>
        <v>1184</v>
      </c>
      <c r="F6" s="56">
        <v>138</v>
      </c>
      <c r="G6" s="59">
        <f>SUM(E6:F6)</f>
        <v>1322</v>
      </c>
      <c r="M6"/>
    </row>
    <row r="7" spans="1:23" ht="14" x14ac:dyDescent="0.3">
      <c r="A7" s="596" t="s">
        <v>8</v>
      </c>
      <c r="B7" s="597">
        <v>354</v>
      </c>
      <c r="C7" s="598">
        <v>3</v>
      </c>
      <c r="D7" s="598">
        <v>10</v>
      </c>
      <c r="E7" s="54">
        <f t="shared" ref="E7:E15" si="0">SUM(B7:D7)</f>
        <v>367</v>
      </c>
      <c r="F7" s="55">
        <v>27</v>
      </c>
      <c r="G7" s="60">
        <f t="shared" ref="G7:G15" si="1">SUM(E7:F7)</f>
        <v>394</v>
      </c>
      <c r="J7"/>
      <c r="K7"/>
      <c r="L7"/>
      <c r="M7"/>
    </row>
    <row r="8" spans="1:23" ht="14" x14ac:dyDescent="0.3">
      <c r="A8" s="599" t="s">
        <v>9</v>
      </c>
      <c r="B8" s="597">
        <v>704</v>
      </c>
      <c r="C8" s="598">
        <v>27</v>
      </c>
      <c r="D8" s="598">
        <v>39</v>
      </c>
      <c r="E8" s="54">
        <f t="shared" si="0"/>
        <v>770</v>
      </c>
      <c r="F8" s="55">
        <v>171</v>
      </c>
      <c r="G8" s="60">
        <f t="shared" si="1"/>
        <v>941</v>
      </c>
      <c r="J8"/>
      <c r="K8"/>
      <c r="L8"/>
      <c r="M8"/>
    </row>
    <row r="9" spans="1:23" ht="24.75" customHeight="1" x14ac:dyDescent="0.3">
      <c r="A9" s="599" t="s">
        <v>10</v>
      </c>
      <c r="B9" s="597">
        <v>1824</v>
      </c>
      <c r="C9" s="598">
        <v>24</v>
      </c>
      <c r="D9" s="598">
        <v>114</v>
      </c>
      <c r="E9" s="54">
        <f t="shared" si="0"/>
        <v>1962</v>
      </c>
      <c r="F9" s="55">
        <v>50</v>
      </c>
      <c r="G9" s="60">
        <f t="shared" si="1"/>
        <v>2012</v>
      </c>
      <c r="M9"/>
      <c r="O9" s="9"/>
      <c r="P9" s="9"/>
      <c r="Q9" s="9"/>
      <c r="R9"/>
      <c r="S9"/>
      <c r="T9"/>
      <c r="U9"/>
      <c r="V9"/>
      <c r="W9"/>
    </row>
    <row r="10" spans="1:23" ht="24.75" customHeight="1" x14ac:dyDescent="0.3">
      <c r="A10" s="599" t="s">
        <v>11</v>
      </c>
      <c r="B10" s="597">
        <v>566</v>
      </c>
      <c r="C10" s="598">
        <v>14</v>
      </c>
      <c r="D10" s="598">
        <v>66</v>
      </c>
      <c r="E10" s="54">
        <f t="shared" si="0"/>
        <v>646</v>
      </c>
      <c r="F10" s="55">
        <v>15</v>
      </c>
      <c r="G10" s="60">
        <f t="shared" si="1"/>
        <v>661</v>
      </c>
      <c r="M10"/>
      <c r="O10"/>
      <c r="P10"/>
      <c r="Q10"/>
      <c r="R10"/>
      <c r="S10"/>
      <c r="T10"/>
      <c r="U10"/>
      <c r="V10"/>
      <c r="W10"/>
    </row>
    <row r="11" spans="1:23" ht="14" x14ac:dyDescent="0.3">
      <c r="A11" s="599" t="s">
        <v>12</v>
      </c>
      <c r="B11" s="597">
        <v>121</v>
      </c>
      <c r="C11" s="598">
        <v>1</v>
      </c>
      <c r="D11" s="598">
        <v>5</v>
      </c>
      <c r="E11" s="54">
        <f t="shared" si="0"/>
        <v>127</v>
      </c>
      <c r="F11" s="55">
        <v>6</v>
      </c>
      <c r="G11" s="60">
        <f t="shared" si="1"/>
        <v>133</v>
      </c>
      <c r="M11"/>
      <c r="O11"/>
      <c r="P11"/>
      <c r="Q11"/>
      <c r="R11"/>
      <c r="S11"/>
      <c r="T11"/>
      <c r="U11"/>
      <c r="V11"/>
      <c r="W11"/>
    </row>
    <row r="12" spans="1:23" ht="22.5" customHeight="1" x14ac:dyDescent="0.3">
      <c r="A12" s="599" t="s">
        <v>13</v>
      </c>
      <c r="B12" s="597">
        <v>753</v>
      </c>
      <c r="C12" s="598">
        <v>17</v>
      </c>
      <c r="D12" s="598">
        <v>70</v>
      </c>
      <c r="E12" s="54">
        <f t="shared" si="0"/>
        <v>840</v>
      </c>
      <c r="F12" s="55">
        <v>23</v>
      </c>
      <c r="G12" s="60">
        <f t="shared" si="1"/>
        <v>863</v>
      </c>
      <c r="M12"/>
      <c r="O12"/>
      <c r="P12"/>
      <c r="Q12"/>
      <c r="R12"/>
      <c r="S12"/>
      <c r="T12"/>
      <c r="U12"/>
      <c r="V12"/>
      <c r="W12"/>
    </row>
    <row r="13" spans="1:23" ht="14" x14ac:dyDescent="0.3">
      <c r="A13" s="599" t="s">
        <v>14</v>
      </c>
      <c r="B13" s="597">
        <v>48</v>
      </c>
      <c r="C13" s="598">
        <v>1</v>
      </c>
      <c r="D13" s="598">
        <v>2</v>
      </c>
      <c r="E13" s="54">
        <f t="shared" si="0"/>
        <v>51</v>
      </c>
      <c r="F13" s="55">
        <v>0</v>
      </c>
      <c r="G13" s="60">
        <f t="shared" si="1"/>
        <v>51</v>
      </c>
      <c r="M13"/>
      <c r="O13"/>
      <c r="P13"/>
      <c r="Q13"/>
      <c r="R13"/>
      <c r="S13"/>
      <c r="T13"/>
      <c r="U13"/>
      <c r="V13"/>
      <c r="W13"/>
    </row>
    <row r="14" spans="1:23" ht="26" x14ac:dyDescent="0.3">
      <c r="A14" s="599" t="s">
        <v>15</v>
      </c>
      <c r="B14" s="597">
        <v>215</v>
      </c>
      <c r="C14" s="598">
        <v>10</v>
      </c>
      <c r="D14" s="598">
        <v>26</v>
      </c>
      <c r="E14" s="54">
        <f t="shared" si="0"/>
        <v>251</v>
      </c>
      <c r="F14" s="55">
        <v>3</v>
      </c>
      <c r="G14" s="60">
        <f t="shared" si="1"/>
        <v>254</v>
      </c>
      <c r="M14"/>
      <c r="O14"/>
      <c r="P14"/>
      <c r="Q14"/>
      <c r="R14"/>
      <c r="S14"/>
      <c r="T14"/>
      <c r="U14"/>
      <c r="V14"/>
      <c r="W14"/>
    </row>
    <row r="15" spans="1:23" ht="14.25" customHeight="1" x14ac:dyDescent="0.3">
      <c r="A15" s="599" t="s">
        <v>16</v>
      </c>
      <c r="B15" s="597">
        <v>143</v>
      </c>
      <c r="C15" s="598">
        <v>2</v>
      </c>
      <c r="D15" s="598">
        <v>11</v>
      </c>
      <c r="E15" s="54">
        <f t="shared" si="0"/>
        <v>156</v>
      </c>
      <c r="F15" s="55">
        <v>4</v>
      </c>
      <c r="G15" s="60">
        <f t="shared" si="1"/>
        <v>160</v>
      </c>
      <c r="M15"/>
      <c r="O15"/>
      <c r="P15"/>
      <c r="Q15"/>
      <c r="R15"/>
      <c r="S15"/>
      <c r="T15"/>
      <c r="U15"/>
      <c r="V15"/>
      <c r="W15"/>
    </row>
    <row r="16" spans="1:23" ht="14.5" thickBot="1" x14ac:dyDescent="0.35">
      <c r="A16" s="600" t="s">
        <v>17</v>
      </c>
      <c r="B16" s="601">
        <f t="shared" ref="B16:G16" si="2">SUM(B6,B8:B15)</f>
        <v>5516</v>
      </c>
      <c r="C16" s="602">
        <f t="shared" si="2"/>
        <v>110</v>
      </c>
      <c r="D16" s="602">
        <f t="shared" si="2"/>
        <v>361</v>
      </c>
      <c r="E16" s="62">
        <f t="shared" si="2"/>
        <v>5987</v>
      </c>
      <c r="F16" s="61">
        <f t="shared" si="2"/>
        <v>410</v>
      </c>
      <c r="G16" s="63">
        <f t="shared" si="2"/>
        <v>6397</v>
      </c>
      <c r="O16"/>
      <c r="P16"/>
      <c r="Q16"/>
      <c r="R16"/>
      <c r="S16"/>
      <c r="T16"/>
      <c r="U16"/>
      <c r="V16"/>
      <c r="W16"/>
    </row>
    <row r="17" spans="1:23" ht="14.5" thickTop="1" x14ac:dyDescent="0.3">
      <c r="A17" s="2" t="s">
        <v>533</v>
      </c>
      <c r="B17" s="3"/>
      <c r="C17" s="3"/>
      <c r="D17" s="3"/>
      <c r="E17" s="3"/>
      <c r="F17" s="3"/>
      <c r="G17" s="3"/>
      <c r="O17"/>
      <c r="P17"/>
      <c r="Q17"/>
      <c r="R17"/>
      <c r="S17"/>
      <c r="T17"/>
      <c r="U17"/>
      <c r="V17"/>
      <c r="W17"/>
    </row>
    <row r="18" spans="1:23" ht="14" x14ac:dyDescent="0.3">
      <c r="A18" s="94" t="s">
        <v>107</v>
      </c>
      <c r="O18"/>
      <c r="P18"/>
      <c r="Q18"/>
      <c r="R18"/>
      <c r="S18"/>
      <c r="T18"/>
      <c r="U18"/>
      <c r="V18"/>
      <c r="W18"/>
    </row>
    <row r="19" spans="1:23" ht="14" x14ac:dyDescent="0.3">
      <c r="O19"/>
      <c r="P19"/>
      <c r="Q19"/>
      <c r="R19"/>
      <c r="S19"/>
      <c r="T19"/>
      <c r="U19"/>
      <c r="V19"/>
      <c r="W19"/>
    </row>
    <row r="21" spans="1:23" ht="13" thickBot="1" x14ac:dyDescent="0.3"/>
    <row r="22" spans="1:23" ht="27" customHeight="1" x14ac:dyDescent="0.25">
      <c r="A22" s="707" t="s">
        <v>18</v>
      </c>
      <c r="B22" s="709" t="s">
        <v>7</v>
      </c>
      <c r="C22" s="709"/>
      <c r="D22" s="709" t="s">
        <v>8</v>
      </c>
      <c r="E22" s="709"/>
      <c r="F22" s="703" t="s">
        <v>9</v>
      </c>
      <c r="G22" s="703"/>
      <c r="H22" s="703" t="s">
        <v>10</v>
      </c>
      <c r="I22" s="703"/>
      <c r="J22" s="703" t="s">
        <v>11</v>
      </c>
      <c r="K22" s="703"/>
      <c r="L22" s="703" t="s">
        <v>12</v>
      </c>
      <c r="M22" s="703"/>
      <c r="N22" s="703" t="s">
        <v>13</v>
      </c>
      <c r="O22" s="703"/>
      <c r="P22" s="709" t="s">
        <v>14</v>
      </c>
      <c r="Q22" s="709"/>
      <c r="R22" s="703" t="s">
        <v>15</v>
      </c>
      <c r="S22" s="703"/>
      <c r="T22" s="703" t="s">
        <v>16</v>
      </c>
      <c r="U22" s="703"/>
      <c r="V22" s="703" t="s">
        <v>102</v>
      </c>
      <c r="W22" s="705" t="s">
        <v>103</v>
      </c>
    </row>
    <row r="23" spans="1:23" ht="36.5" thickBot="1" x14ac:dyDescent="0.3">
      <c r="A23" s="708"/>
      <c r="B23" s="91" t="s">
        <v>102</v>
      </c>
      <c r="C23" s="91" t="s">
        <v>103</v>
      </c>
      <c r="D23" s="91" t="s">
        <v>102</v>
      </c>
      <c r="E23" s="91" t="s">
        <v>103</v>
      </c>
      <c r="F23" s="91" t="s">
        <v>102</v>
      </c>
      <c r="G23" s="91" t="s">
        <v>103</v>
      </c>
      <c r="H23" s="91" t="s">
        <v>102</v>
      </c>
      <c r="I23" s="91" t="s">
        <v>103</v>
      </c>
      <c r="J23" s="91" t="s">
        <v>102</v>
      </c>
      <c r="K23" s="91" t="s">
        <v>103</v>
      </c>
      <c r="L23" s="91" t="s">
        <v>102</v>
      </c>
      <c r="M23" s="91" t="s">
        <v>103</v>
      </c>
      <c r="N23" s="91" t="s">
        <v>102</v>
      </c>
      <c r="O23" s="91" t="s">
        <v>103</v>
      </c>
      <c r="P23" s="91" t="s">
        <v>102</v>
      </c>
      <c r="Q23" s="91" t="s">
        <v>103</v>
      </c>
      <c r="R23" s="91" t="s">
        <v>102</v>
      </c>
      <c r="S23" s="91" t="s">
        <v>103</v>
      </c>
      <c r="T23" s="91" t="s">
        <v>102</v>
      </c>
      <c r="U23" s="91" t="s">
        <v>103</v>
      </c>
      <c r="V23" s="704"/>
      <c r="W23" s="706"/>
    </row>
    <row r="24" spans="1:23" ht="13" x14ac:dyDescent="0.25">
      <c r="A24" s="82" t="s">
        <v>28</v>
      </c>
      <c r="B24" s="88">
        <v>127</v>
      </c>
      <c r="C24" s="88">
        <v>102</v>
      </c>
      <c r="D24" s="88">
        <v>17</v>
      </c>
      <c r="E24" s="88">
        <v>17</v>
      </c>
      <c r="F24" s="88">
        <v>86</v>
      </c>
      <c r="G24" s="88">
        <v>37</v>
      </c>
      <c r="H24" s="88">
        <v>174</v>
      </c>
      <c r="I24" s="88">
        <v>139</v>
      </c>
      <c r="J24" s="88">
        <v>146</v>
      </c>
      <c r="K24" s="88">
        <v>122</v>
      </c>
      <c r="L24" s="88">
        <v>19</v>
      </c>
      <c r="M24" s="88">
        <v>17</v>
      </c>
      <c r="N24" s="88">
        <v>80</v>
      </c>
      <c r="O24" s="88">
        <v>66</v>
      </c>
      <c r="P24" s="88">
        <v>1</v>
      </c>
      <c r="Q24" s="88">
        <v>0</v>
      </c>
      <c r="R24" s="88">
        <v>33</v>
      </c>
      <c r="S24" s="88">
        <v>26</v>
      </c>
      <c r="T24" s="88">
        <v>6</v>
      </c>
      <c r="U24" s="88">
        <v>6</v>
      </c>
      <c r="V24" s="89">
        <f>B24+F24+H24+J24+L24+N24+P24+R24+T24</f>
        <v>672</v>
      </c>
      <c r="W24" s="90">
        <f>C24+G24+I24+K24+M24+O24+Q24+S24+U24</f>
        <v>515</v>
      </c>
    </row>
    <row r="25" spans="1:23" ht="13" x14ac:dyDescent="0.25">
      <c r="A25" s="84" t="s">
        <v>47</v>
      </c>
      <c r="B25" s="81">
        <v>2</v>
      </c>
      <c r="C25" s="81">
        <v>2</v>
      </c>
      <c r="D25" s="81">
        <v>1</v>
      </c>
      <c r="E25" s="81">
        <v>1</v>
      </c>
      <c r="F25" s="81">
        <v>1</v>
      </c>
      <c r="G25" s="81">
        <v>1</v>
      </c>
      <c r="H25" s="81">
        <v>5</v>
      </c>
      <c r="I25" s="81">
        <v>4</v>
      </c>
      <c r="J25" s="81">
        <v>6</v>
      </c>
      <c r="K25" s="81">
        <v>6</v>
      </c>
      <c r="L25" s="81"/>
      <c r="M25" s="81"/>
      <c r="N25" s="81">
        <v>3</v>
      </c>
      <c r="O25" s="81">
        <v>1</v>
      </c>
      <c r="P25" s="81"/>
      <c r="Q25" s="81"/>
      <c r="R25" s="81">
        <v>4</v>
      </c>
      <c r="S25" s="81">
        <v>3</v>
      </c>
      <c r="T25" s="81">
        <v>1</v>
      </c>
      <c r="U25" s="81">
        <v>1</v>
      </c>
      <c r="V25" s="89">
        <f t="shared" ref="V25:W45" si="3">B25+F25+H25+J25+L25+N25+P25+R25+T25</f>
        <v>22</v>
      </c>
      <c r="W25" s="83">
        <f t="shared" si="3"/>
        <v>18</v>
      </c>
    </row>
    <row r="26" spans="1:23" ht="13" x14ac:dyDescent="0.25">
      <c r="A26" s="84" t="s">
        <v>30</v>
      </c>
      <c r="B26" s="81">
        <v>221</v>
      </c>
      <c r="C26" s="81">
        <v>164</v>
      </c>
      <c r="D26" s="81">
        <v>48</v>
      </c>
      <c r="E26" s="81">
        <v>34</v>
      </c>
      <c r="F26" s="81">
        <v>180</v>
      </c>
      <c r="G26" s="81">
        <v>107</v>
      </c>
      <c r="H26" s="81">
        <v>250</v>
      </c>
      <c r="I26" s="81">
        <v>187</v>
      </c>
      <c r="J26" s="81">
        <v>124</v>
      </c>
      <c r="K26" s="81">
        <v>88</v>
      </c>
      <c r="L26" s="81">
        <v>8</v>
      </c>
      <c r="M26" s="81">
        <v>8</v>
      </c>
      <c r="N26" s="81">
        <v>174</v>
      </c>
      <c r="O26" s="81">
        <v>125</v>
      </c>
      <c r="P26" s="81">
        <v>1</v>
      </c>
      <c r="Q26" s="81">
        <v>1</v>
      </c>
      <c r="R26" s="81">
        <v>72</v>
      </c>
      <c r="S26" s="81">
        <v>50</v>
      </c>
      <c r="T26" s="81">
        <v>14</v>
      </c>
      <c r="U26" s="81">
        <v>9</v>
      </c>
      <c r="V26" s="89">
        <f t="shared" si="3"/>
        <v>1044</v>
      </c>
      <c r="W26" s="83">
        <f t="shared" si="3"/>
        <v>739</v>
      </c>
    </row>
    <row r="27" spans="1:23" ht="13" x14ac:dyDescent="0.25">
      <c r="A27" s="84" t="s">
        <v>48</v>
      </c>
      <c r="B27" s="81">
        <v>11</v>
      </c>
      <c r="C27" s="81">
        <v>8</v>
      </c>
      <c r="D27" s="81">
        <v>7</v>
      </c>
      <c r="E27" s="81">
        <v>4</v>
      </c>
      <c r="F27" s="81">
        <v>20</v>
      </c>
      <c r="G27" s="81">
        <v>8</v>
      </c>
      <c r="H27" s="81">
        <v>11</v>
      </c>
      <c r="I27" s="81">
        <v>7</v>
      </c>
      <c r="J27" s="81">
        <v>1</v>
      </c>
      <c r="K27" s="81">
        <v>0</v>
      </c>
      <c r="L27" s="81">
        <v>2</v>
      </c>
      <c r="M27" s="81">
        <v>2</v>
      </c>
      <c r="N27" s="81">
        <v>9</v>
      </c>
      <c r="O27" s="81">
        <v>5</v>
      </c>
      <c r="P27" s="81">
        <v>3</v>
      </c>
      <c r="Q27" s="81">
        <v>2</v>
      </c>
      <c r="R27" s="81">
        <v>4</v>
      </c>
      <c r="S27" s="81">
        <v>2</v>
      </c>
      <c r="T27" s="81">
        <v>4</v>
      </c>
      <c r="U27" s="81">
        <v>1</v>
      </c>
      <c r="V27" s="89">
        <f t="shared" si="3"/>
        <v>65</v>
      </c>
      <c r="W27" s="83">
        <f t="shared" si="3"/>
        <v>35</v>
      </c>
    </row>
    <row r="28" spans="1:23" ht="13" x14ac:dyDescent="0.25">
      <c r="A28" s="84" t="s">
        <v>49</v>
      </c>
      <c r="B28" s="81">
        <v>9</v>
      </c>
      <c r="C28" s="81">
        <v>8</v>
      </c>
      <c r="D28" s="81">
        <v>5</v>
      </c>
      <c r="E28" s="81">
        <v>5</v>
      </c>
      <c r="F28" s="81"/>
      <c r="G28" s="81"/>
      <c r="H28" s="81">
        <v>9</v>
      </c>
      <c r="I28" s="81">
        <v>9</v>
      </c>
      <c r="J28" s="81">
        <v>8</v>
      </c>
      <c r="K28" s="81">
        <v>6</v>
      </c>
      <c r="L28" s="81"/>
      <c r="M28" s="81"/>
      <c r="N28" s="81">
        <v>7</v>
      </c>
      <c r="O28" s="81">
        <v>3</v>
      </c>
      <c r="P28" s="81"/>
      <c r="Q28" s="81"/>
      <c r="R28" s="81">
        <v>3</v>
      </c>
      <c r="S28" s="81">
        <v>3</v>
      </c>
      <c r="T28" s="81">
        <v>1</v>
      </c>
      <c r="U28" s="81">
        <v>1</v>
      </c>
      <c r="V28" s="89">
        <f t="shared" si="3"/>
        <v>37</v>
      </c>
      <c r="W28" s="83">
        <f t="shared" si="3"/>
        <v>30</v>
      </c>
    </row>
    <row r="29" spans="1:23" ht="13" x14ac:dyDescent="0.25">
      <c r="A29" s="84" t="s">
        <v>31</v>
      </c>
      <c r="B29" s="81">
        <v>68</v>
      </c>
      <c r="C29" s="81">
        <v>65</v>
      </c>
      <c r="D29" s="81">
        <v>23</v>
      </c>
      <c r="E29" s="81">
        <v>22</v>
      </c>
      <c r="F29" s="81">
        <v>55</v>
      </c>
      <c r="G29" s="81">
        <v>55</v>
      </c>
      <c r="H29" s="81">
        <v>124</v>
      </c>
      <c r="I29" s="81">
        <v>108</v>
      </c>
      <c r="J29" s="81">
        <v>73</v>
      </c>
      <c r="K29" s="81">
        <v>62</v>
      </c>
      <c r="L29" s="81">
        <v>22</v>
      </c>
      <c r="M29" s="81">
        <v>21</v>
      </c>
      <c r="N29" s="81">
        <v>56</v>
      </c>
      <c r="O29" s="81">
        <v>50</v>
      </c>
      <c r="P29" s="81"/>
      <c r="Q29" s="81"/>
      <c r="R29" s="81">
        <v>17</v>
      </c>
      <c r="S29" s="81">
        <v>16</v>
      </c>
      <c r="T29" s="81">
        <v>5</v>
      </c>
      <c r="U29" s="81">
        <v>4</v>
      </c>
      <c r="V29" s="89">
        <f t="shared" si="3"/>
        <v>420</v>
      </c>
      <c r="W29" s="83">
        <f t="shared" si="3"/>
        <v>381</v>
      </c>
    </row>
    <row r="30" spans="1:23" ht="13" x14ac:dyDescent="0.25">
      <c r="A30" s="84" t="s">
        <v>46</v>
      </c>
      <c r="B30" s="81">
        <v>32</v>
      </c>
      <c r="C30" s="81">
        <v>30</v>
      </c>
      <c r="D30" s="81">
        <v>1</v>
      </c>
      <c r="E30" s="81">
        <v>1</v>
      </c>
      <c r="F30" s="81">
        <v>26</v>
      </c>
      <c r="G30" s="81">
        <v>25</v>
      </c>
      <c r="H30" s="81">
        <v>91</v>
      </c>
      <c r="I30" s="81">
        <v>87</v>
      </c>
      <c r="J30" s="81">
        <v>16</v>
      </c>
      <c r="K30" s="81">
        <v>16</v>
      </c>
      <c r="L30" s="81">
        <v>13</v>
      </c>
      <c r="M30" s="81">
        <v>11</v>
      </c>
      <c r="N30" s="81">
        <v>22</v>
      </c>
      <c r="O30" s="81">
        <v>22</v>
      </c>
      <c r="P30" s="81"/>
      <c r="Q30" s="81"/>
      <c r="R30" s="81">
        <v>7</v>
      </c>
      <c r="S30" s="81">
        <v>7</v>
      </c>
      <c r="T30" s="81">
        <v>4</v>
      </c>
      <c r="U30" s="81">
        <v>4</v>
      </c>
      <c r="V30" s="89">
        <f t="shared" si="3"/>
        <v>211</v>
      </c>
      <c r="W30" s="83">
        <f t="shared" si="3"/>
        <v>202</v>
      </c>
    </row>
    <row r="31" spans="1:23" ht="13" x14ac:dyDescent="0.25">
      <c r="A31" s="84" t="s">
        <v>32</v>
      </c>
      <c r="B31" s="81">
        <v>43</v>
      </c>
      <c r="C31" s="81">
        <v>42</v>
      </c>
      <c r="D31" s="81">
        <v>28</v>
      </c>
      <c r="E31" s="81">
        <v>27</v>
      </c>
      <c r="F31" s="81">
        <v>31</v>
      </c>
      <c r="G31" s="81">
        <v>21</v>
      </c>
      <c r="H31" s="81">
        <v>99</v>
      </c>
      <c r="I31" s="81">
        <v>93</v>
      </c>
      <c r="J31" s="81">
        <v>12</v>
      </c>
      <c r="K31" s="81">
        <v>7</v>
      </c>
      <c r="L31" s="81">
        <v>5</v>
      </c>
      <c r="M31" s="81">
        <v>4</v>
      </c>
      <c r="N31" s="81">
        <v>24</v>
      </c>
      <c r="O31" s="81">
        <v>17</v>
      </c>
      <c r="P31" s="81"/>
      <c r="Q31" s="81"/>
      <c r="R31" s="81">
        <v>5</v>
      </c>
      <c r="S31" s="81">
        <v>3</v>
      </c>
      <c r="T31" s="81">
        <v>11</v>
      </c>
      <c r="U31" s="81">
        <v>11</v>
      </c>
      <c r="V31" s="89">
        <f t="shared" si="3"/>
        <v>230</v>
      </c>
      <c r="W31" s="83">
        <f t="shared" si="3"/>
        <v>198</v>
      </c>
    </row>
    <row r="32" spans="1:23" ht="13" x14ac:dyDescent="0.25">
      <c r="A32" s="84" t="s">
        <v>33</v>
      </c>
      <c r="B32" s="81">
        <v>98</v>
      </c>
      <c r="C32" s="81">
        <v>92</v>
      </c>
      <c r="D32" s="81">
        <v>42</v>
      </c>
      <c r="E32" s="81">
        <v>39</v>
      </c>
      <c r="F32" s="81">
        <v>55</v>
      </c>
      <c r="G32" s="81">
        <v>47</v>
      </c>
      <c r="H32" s="81">
        <v>186</v>
      </c>
      <c r="I32" s="81">
        <v>168</v>
      </c>
      <c r="J32" s="81">
        <v>114</v>
      </c>
      <c r="K32" s="81">
        <v>106</v>
      </c>
      <c r="L32" s="81">
        <v>4</v>
      </c>
      <c r="M32" s="81">
        <v>3</v>
      </c>
      <c r="N32" s="81">
        <v>66</v>
      </c>
      <c r="O32" s="81">
        <v>59</v>
      </c>
      <c r="P32" s="81">
        <v>4</v>
      </c>
      <c r="Q32" s="81">
        <v>3</v>
      </c>
      <c r="R32" s="81">
        <v>11</v>
      </c>
      <c r="S32" s="81">
        <v>9</v>
      </c>
      <c r="T32" s="81">
        <v>19</v>
      </c>
      <c r="U32" s="81">
        <v>17</v>
      </c>
      <c r="V32" s="89">
        <f t="shared" si="3"/>
        <v>557</v>
      </c>
      <c r="W32" s="83">
        <f t="shared" si="3"/>
        <v>504</v>
      </c>
    </row>
    <row r="33" spans="1:23" ht="13" x14ac:dyDescent="0.25">
      <c r="A33" s="84" t="s">
        <v>34</v>
      </c>
      <c r="B33" s="81">
        <v>105</v>
      </c>
      <c r="C33" s="81">
        <v>91</v>
      </c>
      <c r="D33" s="81">
        <v>30</v>
      </c>
      <c r="E33" s="81">
        <v>25</v>
      </c>
      <c r="F33" s="81">
        <v>35</v>
      </c>
      <c r="G33" s="81">
        <v>33</v>
      </c>
      <c r="H33" s="81">
        <v>168</v>
      </c>
      <c r="I33" s="81">
        <v>159</v>
      </c>
      <c r="J33" s="81">
        <v>54</v>
      </c>
      <c r="K33" s="81">
        <v>52</v>
      </c>
      <c r="L33" s="81">
        <v>9</v>
      </c>
      <c r="M33" s="81">
        <v>9</v>
      </c>
      <c r="N33" s="81">
        <v>57</v>
      </c>
      <c r="O33" s="81">
        <v>52</v>
      </c>
      <c r="P33" s="81">
        <v>2</v>
      </c>
      <c r="Q33" s="81">
        <v>2</v>
      </c>
      <c r="R33" s="81">
        <v>2</v>
      </c>
      <c r="S33" s="81">
        <v>2</v>
      </c>
      <c r="T33" s="81">
        <v>12</v>
      </c>
      <c r="U33" s="81">
        <v>12</v>
      </c>
      <c r="V33" s="89">
        <f t="shared" si="3"/>
        <v>444</v>
      </c>
      <c r="W33" s="83">
        <f t="shared" si="3"/>
        <v>412</v>
      </c>
    </row>
    <row r="34" spans="1:23" ht="13" x14ac:dyDescent="0.25">
      <c r="A34" s="84" t="s">
        <v>35</v>
      </c>
      <c r="B34" s="81">
        <v>22</v>
      </c>
      <c r="C34" s="81">
        <v>17</v>
      </c>
      <c r="D34" s="81">
        <v>3</v>
      </c>
      <c r="E34" s="81">
        <v>2</v>
      </c>
      <c r="F34" s="81">
        <v>26</v>
      </c>
      <c r="G34" s="81">
        <v>12</v>
      </c>
      <c r="H34" s="81">
        <v>38</v>
      </c>
      <c r="I34" s="81">
        <v>36</v>
      </c>
      <c r="J34" s="81">
        <v>4</v>
      </c>
      <c r="K34" s="81">
        <v>2</v>
      </c>
      <c r="L34" s="81"/>
      <c r="M34" s="81"/>
      <c r="N34" s="81">
        <v>18</v>
      </c>
      <c r="O34" s="81">
        <v>18</v>
      </c>
      <c r="P34" s="81"/>
      <c r="Q34" s="81"/>
      <c r="R34" s="81">
        <v>2</v>
      </c>
      <c r="S34" s="81">
        <v>1</v>
      </c>
      <c r="T34" s="81">
        <v>1</v>
      </c>
      <c r="U34" s="81">
        <v>0</v>
      </c>
      <c r="V34" s="89">
        <f t="shared" si="3"/>
        <v>111</v>
      </c>
      <c r="W34" s="83">
        <f t="shared" si="3"/>
        <v>86</v>
      </c>
    </row>
    <row r="35" spans="1:23" ht="13" x14ac:dyDescent="0.25">
      <c r="A35" s="84" t="s">
        <v>36</v>
      </c>
      <c r="B35" s="81">
        <v>46</v>
      </c>
      <c r="C35" s="81">
        <v>46</v>
      </c>
      <c r="D35" s="81">
        <v>24</v>
      </c>
      <c r="E35" s="81">
        <v>24</v>
      </c>
      <c r="F35" s="81">
        <v>25</v>
      </c>
      <c r="G35" s="81">
        <v>24</v>
      </c>
      <c r="H35" s="81">
        <v>60</v>
      </c>
      <c r="I35" s="81">
        <v>58</v>
      </c>
      <c r="J35" s="81">
        <v>2</v>
      </c>
      <c r="K35" s="81">
        <v>2</v>
      </c>
      <c r="L35" s="81">
        <v>5</v>
      </c>
      <c r="M35" s="81">
        <v>5</v>
      </c>
      <c r="N35" s="81">
        <v>28</v>
      </c>
      <c r="O35" s="81">
        <v>28</v>
      </c>
      <c r="P35" s="81">
        <v>8</v>
      </c>
      <c r="Q35" s="81">
        <v>8</v>
      </c>
      <c r="R35" s="81">
        <v>8</v>
      </c>
      <c r="S35" s="81">
        <v>8</v>
      </c>
      <c r="T35" s="81">
        <v>4</v>
      </c>
      <c r="U35" s="81">
        <v>2</v>
      </c>
      <c r="V35" s="89">
        <f t="shared" si="3"/>
        <v>186</v>
      </c>
      <c r="W35" s="83">
        <f t="shared" si="3"/>
        <v>181</v>
      </c>
    </row>
    <row r="36" spans="1:23" ht="13" x14ac:dyDescent="0.25">
      <c r="A36" s="84" t="s">
        <v>37</v>
      </c>
      <c r="B36" s="81">
        <v>101</v>
      </c>
      <c r="C36" s="81">
        <v>63</v>
      </c>
      <c r="D36" s="81">
        <v>18</v>
      </c>
      <c r="E36" s="81">
        <v>11</v>
      </c>
      <c r="F36" s="81">
        <v>91</v>
      </c>
      <c r="G36" s="81">
        <v>59</v>
      </c>
      <c r="H36" s="81">
        <v>177</v>
      </c>
      <c r="I36" s="81">
        <v>154</v>
      </c>
      <c r="J36" s="81">
        <v>5</v>
      </c>
      <c r="K36" s="81">
        <v>4</v>
      </c>
      <c r="L36" s="81">
        <v>10</v>
      </c>
      <c r="M36" s="81">
        <v>7</v>
      </c>
      <c r="N36" s="81">
        <v>54</v>
      </c>
      <c r="O36" s="81">
        <v>48</v>
      </c>
      <c r="P36" s="81">
        <v>2</v>
      </c>
      <c r="Q36" s="81">
        <v>2</v>
      </c>
      <c r="R36" s="81">
        <v>13</v>
      </c>
      <c r="S36" s="81">
        <v>13</v>
      </c>
      <c r="T36" s="81">
        <v>2</v>
      </c>
      <c r="U36" s="81">
        <v>0</v>
      </c>
      <c r="V36" s="89">
        <f t="shared" si="3"/>
        <v>455</v>
      </c>
      <c r="W36" s="83">
        <f t="shared" si="3"/>
        <v>350</v>
      </c>
    </row>
    <row r="37" spans="1:23" ht="13" x14ac:dyDescent="0.25">
      <c r="A37" s="84" t="s">
        <v>38</v>
      </c>
      <c r="B37" s="81">
        <v>26</v>
      </c>
      <c r="C37" s="81">
        <v>26</v>
      </c>
      <c r="D37" s="81">
        <v>8</v>
      </c>
      <c r="E37" s="81">
        <v>8</v>
      </c>
      <c r="F37" s="81">
        <v>13</v>
      </c>
      <c r="G37" s="81">
        <v>13</v>
      </c>
      <c r="H37" s="81">
        <v>34</v>
      </c>
      <c r="I37" s="81">
        <v>34</v>
      </c>
      <c r="J37" s="81">
        <v>8</v>
      </c>
      <c r="K37" s="81">
        <v>7</v>
      </c>
      <c r="L37" s="81">
        <v>1</v>
      </c>
      <c r="M37" s="81">
        <v>1</v>
      </c>
      <c r="N37" s="81">
        <v>19</v>
      </c>
      <c r="O37" s="81">
        <v>19</v>
      </c>
      <c r="P37" s="81">
        <v>2</v>
      </c>
      <c r="Q37" s="81">
        <v>2</v>
      </c>
      <c r="R37" s="81">
        <v>4</v>
      </c>
      <c r="S37" s="81">
        <v>4</v>
      </c>
      <c r="T37" s="81">
        <v>2</v>
      </c>
      <c r="U37" s="81">
        <v>2</v>
      </c>
      <c r="V37" s="89">
        <f t="shared" si="3"/>
        <v>109</v>
      </c>
      <c r="W37" s="83">
        <f t="shared" si="3"/>
        <v>108</v>
      </c>
    </row>
    <row r="38" spans="1:23" ht="13" x14ac:dyDescent="0.25">
      <c r="A38" s="84" t="s">
        <v>39</v>
      </c>
      <c r="B38" s="81">
        <v>10</v>
      </c>
      <c r="C38" s="81">
        <v>8</v>
      </c>
      <c r="D38" s="81">
        <v>3</v>
      </c>
      <c r="E38" s="81">
        <v>3</v>
      </c>
      <c r="F38" s="81">
        <v>2</v>
      </c>
      <c r="G38" s="81">
        <v>2</v>
      </c>
      <c r="H38" s="81">
        <v>16</v>
      </c>
      <c r="I38" s="81">
        <v>16</v>
      </c>
      <c r="J38" s="81"/>
      <c r="K38" s="81"/>
      <c r="L38" s="81"/>
      <c r="M38" s="81"/>
      <c r="N38" s="81">
        <v>10</v>
      </c>
      <c r="O38" s="81">
        <v>10</v>
      </c>
      <c r="P38" s="81">
        <v>1</v>
      </c>
      <c r="Q38" s="81">
        <v>1</v>
      </c>
      <c r="R38" s="81"/>
      <c r="S38" s="81"/>
      <c r="T38" s="81"/>
      <c r="U38" s="81"/>
      <c r="V38" s="89">
        <f t="shared" si="3"/>
        <v>39</v>
      </c>
      <c r="W38" s="83">
        <f t="shared" si="3"/>
        <v>37</v>
      </c>
    </row>
    <row r="39" spans="1:23" ht="13" x14ac:dyDescent="0.25">
      <c r="A39" s="84" t="s">
        <v>40</v>
      </c>
      <c r="B39" s="81">
        <v>140</v>
      </c>
      <c r="C39" s="81">
        <v>119</v>
      </c>
      <c r="D39" s="81">
        <v>20</v>
      </c>
      <c r="E39" s="81">
        <v>15</v>
      </c>
      <c r="F39" s="81">
        <v>100</v>
      </c>
      <c r="G39" s="81">
        <v>70</v>
      </c>
      <c r="H39" s="81">
        <v>177</v>
      </c>
      <c r="I39" s="81">
        <v>177</v>
      </c>
      <c r="J39" s="81">
        <v>6</v>
      </c>
      <c r="K39" s="81">
        <v>6</v>
      </c>
      <c r="L39" s="81">
        <v>4</v>
      </c>
      <c r="M39" s="81">
        <v>4</v>
      </c>
      <c r="N39" s="81">
        <v>47</v>
      </c>
      <c r="O39" s="81">
        <v>46</v>
      </c>
      <c r="P39" s="81">
        <v>12</v>
      </c>
      <c r="Q39" s="81">
        <v>12</v>
      </c>
      <c r="R39" s="81">
        <v>21</v>
      </c>
      <c r="S39" s="81">
        <v>21</v>
      </c>
      <c r="T39" s="81">
        <v>20</v>
      </c>
      <c r="U39" s="81">
        <v>20</v>
      </c>
      <c r="V39" s="89">
        <f t="shared" si="3"/>
        <v>527</v>
      </c>
      <c r="W39" s="83">
        <f t="shared" si="3"/>
        <v>475</v>
      </c>
    </row>
    <row r="40" spans="1:23" ht="13" x14ac:dyDescent="0.25">
      <c r="A40" s="84" t="s">
        <v>41</v>
      </c>
      <c r="B40" s="81">
        <v>75</v>
      </c>
      <c r="C40" s="81">
        <v>73</v>
      </c>
      <c r="D40" s="81">
        <v>12</v>
      </c>
      <c r="E40" s="81">
        <v>12</v>
      </c>
      <c r="F40" s="81">
        <v>75</v>
      </c>
      <c r="G40" s="81">
        <v>71</v>
      </c>
      <c r="H40" s="81">
        <v>147</v>
      </c>
      <c r="I40" s="81">
        <v>143</v>
      </c>
      <c r="J40" s="81">
        <v>43</v>
      </c>
      <c r="K40" s="81">
        <v>42</v>
      </c>
      <c r="L40" s="81">
        <v>14</v>
      </c>
      <c r="M40" s="81">
        <v>12</v>
      </c>
      <c r="N40" s="81">
        <v>82</v>
      </c>
      <c r="O40" s="81">
        <v>78</v>
      </c>
      <c r="P40" s="81">
        <v>6</v>
      </c>
      <c r="Q40" s="81">
        <v>6</v>
      </c>
      <c r="R40" s="81">
        <v>19</v>
      </c>
      <c r="S40" s="81">
        <v>19</v>
      </c>
      <c r="T40" s="81">
        <v>22</v>
      </c>
      <c r="U40" s="81">
        <v>21</v>
      </c>
      <c r="V40" s="89">
        <f t="shared" si="3"/>
        <v>483</v>
      </c>
      <c r="W40" s="83">
        <f t="shared" si="3"/>
        <v>465</v>
      </c>
    </row>
    <row r="41" spans="1:23" ht="13" x14ac:dyDescent="0.25">
      <c r="A41" s="84" t="s">
        <v>42</v>
      </c>
      <c r="B41" s="81">
        <v>8</v>
      </c>
      <c r="C41" s="81">
        <v>8</v>
      </c>
      <c r="D41" s="81">
        <v>4</v>
      </c>
      <c r="E41" s="81">
        <v>4</v>
      </c>
      <c r="F41" s="81">
        <v>5</v>
      </c>
      <c r="G41" s="81">
        <v>5</v>
      </c>
      <c r="H41" s="81">
        <v>13</v>
      </c>
      <c r="I41" s="81">
        <v>13</v>
      </c>
      <c r="J41" s="81">
        <v>4</v>
      </c>
      <c r="K41" s="81">
        <v>4</v>
      </c>
      <c r="L41" s="81"/>
      <c r="M41" s="81"/>
      <c r="N41" s="81">
        <v>6</v>
      </c>
      <c r="O41" s="81">
        <v>6</v>
      </c>
      <c r="P41" s="81">
        <v>2</v>
      </c>
      <c r="Q41" s="81">
        <v>2</v>
      </c>
      <c r="R41" s="81">
        <v>2</v>
      </c>
      <c r="S41" s="81">
        <v>2</v>
      </c>
      <c r="T41" s="81"/>
      <c r="U41" s="81"/>
      <c r="V41" s="89">
        <f t="shared" si="3"/>
        <v>40</v>
      </c>
      <c r="W41" s="83">
        <f t="shared" si="3"/>
        <v>40</v>
      </c>
    </row>
    <row r="42" spans="1:23" ht="13" x14ac:dyDescent="0.25">
      <c r="A42" s="84" t="s">
        <v>104</v>
      </c>
      <c r="B42" s="81">
        <v>37</v>
      </c>
      <c r="C42" s="81">
        <v>37</v>
      </c>
      <c r="D42" s="81">
        <v>2</v>
      </c>
      <c r="E42" s="81">
        <v>2</v>
      </c>
      <c r="F42" s="81">
        <v>14</v>
      </c>
      <c r="G42" s="81">
        <v>14</v>
      </c>
      <c r="H42" s="81">
        <v>38</v>
      </c>
      <c r="I42" s="81">
        <v>38</v>
      </c>
      <c r="J42" s="81">
        <v>7</v>
      </c>
      <c r="K42" s="81">
        <v>7</v>
      </c>
      <c r="L42" s="81">
        <v>3</v>
      </c>
      <c r="M42" s="81">
        <v>3</v>
      </c>
      <c r="N42" s="81">
        <v>15</v>
      </c>
      <c r="O42" s="81">
        <v>15</v>
      </c>
      <c r="P42" s="81">
        <v>3</v>
      </c>
      <c r="Q42" s="81">
        <v>3</v>
      </c>
      <c r="R42" s="81">
        <v>4</v>
      </c>
      <c r="S42" s="81">
        <v>4</v>
      </c>
      <c r="T42" s="81">
        <v>15</v>
      </c>
      <c r="U42" s="81">
        <v>15</v>
      </c>
      <c r="V42" s="89">
        <f t="shared" si="3"/>
        <v>136</v>
      </c>
      <c r="W42" s="83">
        <f t="shared" si="3"/>
        <v>136</v>
      </c>
    </row>
    <row r="43" spans="1:23" ht="13" x14ac:dyDescent="0.25">
      <c r="A43" s="84" t="s">
        <v>44</v>
      </c>
      <c r="B43" s="81">
        <v>99</v>
      </c>
      <c r="C43" s="81">
        <v>99</v>
      </c>
      <c r="D43" s="81">
        <v>70</v>
      </c>
      <c r="E43" s="81">
        <v>70</v>
      </c>
      <c r="F43" s="81">
        <v>68</v>
      </c>
      <c r="G43" s="81">
        <v>67</v>
      </c>
      <c r="H43" s="81">
        <v>130</v>
      </c>
      <c r="I43" s="81">
        <v>130</v>
      </c>
      <c r="J43" s="81">
        <v>9</v>
      </c>
      <c r="K43" s="81">
        <v>8</v>
      </c>
      <c r="L43" s="81">
        <v>7</v>
      </c>
      <c r="M43" s="81">
        <v>7</v>
      </c>
      <c r="N43" s="81">
        <v>70</v>
      </c>
      <c r="O43" s="81">
        <v>70</v>
      </c>
      <c r="P43" s="81">
        <v>4</v>
      </c>
      <c r="Q43" s="81">
        <v>4</v>
      </c>
      <c r="R43" s="81">
        <v>16</v>
      </c>
      <c r="S43" s="81">
        <v>15</v>
      </c>
      <c r="T43" s="81">
        <v>15</v>
      </c>
      <c r="U43" s="81">
        <v>15</v>
      </c>
      <c r="V43" s="89">
        <f t="shared" si="3"/>
        <v>418</v>
      </c>
      <c r="W43" s="83">
        <f t="shared" si="3"/>
        <v>415</v>
      </c>
    </row>
    <row r="44" spans="1:23" ht="13" x14ac:dyDescent="0.25">
      <c r="A44" s="84" t="s">
        <v>45</v>
      </c>
      <c r="B44" s="81">
        <v>42</v>
      </c>
      <c r="C44" s="81">
        <v>42</v>
      </c>
      <c r="D44" s="81">
        <v>28</v>
      </c>
      <c r="E44" s="81">
        <v>28</v>
      </c>
      <c r="F44" s="81">
        <v>33</v>
      </c>
      <c r="G44" s="81">
        <v>33</v>
      </c>
      <c r="H44" s="81">
        <v>65</v>
      </c>
      <c r="I44" s="81">
        <v>64</v>
      </c>
      <c r="J44" s="81">
        <v>19</v>
      </c>
      <c r="K44" s="81">
        <v>19</v>
      </c>
      <c r="L44" s="81">
        <v>7</v>
      </c>
      <c r="M44" s="81">
        <v>7</v>
      </c>
      <c r="N44" s="81">
        <v>16</v>
      </c>
      <c r="O44" s="81">
        <v>15</v>
      </c>
      <c r="P44" s="81"/>
      <c r="Q44" s="81"/>
      <c r="R44" s="81">
        <v>7</v>
      </c>
      <c r="S44" s="81">
        <v>7</v>
      </c>
      <c r="T44" s="81">
        <v>2</v>
      </c>
      <c r="U44" s="81">
        <v>2</v>
      </c>
      <c r="V44" s="89">
        <f t="shared" si="3"/>
        <v>191</v>
      </c>
      <c r="W44" s="83">
        <f t="shared" si="3"/>
        <v>189</v>
      </c>
    </row>
    <row r="45" spans="1:23" ht="13.5" thickBot="1" x14ac:dyDescent="0.3">
      <c r="A45" s="85" t="s">
        <v>26</v>
      </c>
      <c r="B45" s="86">
        <v>1322</v>
      </c>
      <c r="C45" s="86">
        <v>1142</v>
      </c>
      <c r="D45" s="86">
        <v>394</v>
      </c>
      <c r="E45" s="86">
        <v>354</v>
      </c>
      <c r="F45" s="86">
        <v>941</v>
      </c>
      <c r="G45" s="86">
        <v>704</v>
      </c>
      <c r="H45" s="86">
        <v>2012</v>
      </c>
      <c r="I45" s="86">
        <v>1824</v>
      </c>
      <c r="J45" s="86">
        <v>661</v>
      </c>
      <c r="K45" s="86">
        <v>566</v>
      </c>
      <c r="L45" s="86">
        <v>133</v>
      </c>
      <c r="M45" s="86">
        <v>121</v>
      </c>
      <c r="N45" s="86">
        <v>863</v>
      </c>
      <c r="O45" s="86">
        <v>753</v>
      </c>
      <c r="P45" s="86">
        <v>51</v>
      </c>
      <c r="Q45" s="86">
        <v>48</v>
      </c>
      <c r="R45" s="86">
        <v>254</v>
      </c>
      <c r="S45" s="86">
        <v>215</v>
      </c>
      <c r="T45" s="86">
        <v>160</v>
      </c>
      <c r="U45" s="86">
        <v>143</v>
      </c>
      <c r="V45" s="86">
        <f t="shared" si="3"/>
        <v>6397</v>
      </c>
      <c r="W45" s="87">
        <f t="shared" si="3"/>
        <v>5516</v>
      </c>
    </row>
    <row r="47" spans="1:23" x14ac:dyDescent="0.25">
      <c r="A47" s="696" t="s">
        <v>533</v>
      </c>
      <c r="B47" s="696"/>
      <c r="C47" s="696"/>
      <c r="D47" s="696"/>
      <c r="E47" s="696"/>
      <c r="F47" s="696"/>
      <c r="G47" s="696"/>
      <c r="H47" s="696"/>
      <c r="I47" s="696"/>
      <c r="J47" s="696"/>
      <c r="K47" s="696"/>
      <c r="L47" s="696"/>
      <c r="M47" s="696"/>
      <c r="N47" s="696"/>
      <c r="O47" s="696"/>
      <c r="P47" s="696"/>
      <c r="Q47" s="696"/>
      <c r="R47" s="696"/>
      <c r="S47" s="696"/>
      <c r="T47" s="696"/>
      <c r="U47" s="696"/>
      <c r="V47" s="696"/>
      <c r="W47" s="696"/>
    </row>
    <row r="48" spans="1:23" ht="14" x14ac:dyDescent="0.3">
      <c r="O48"/>
      <c r="P48"/>
      <c r="Q48"/>
      <c r="R48"/>
      <c r="S48"/>
      <c r="T48"/>
      <c r="U48"/>
      <c r="V48"/>
      <c r="W48"/>
    </row>
    <row r="49" spans="1:23" ht="14" x14ac:dyDescent="0.3">
      <c r="O49"/>
      <c r="P49"/>
      <c r="Q49"/>
      <c r="R49"/>
      <c r="S49"/>
      <c r="T49"/>
      <c r="U49"/>
      <c r="V49"/>
      <c r="W49"/>
    </row>
    <row r="50" spans="1:23" ht="14" x14ac:dyDescent="0.3">
      <c r="O50"/>
      <c r="P50"/>
      <c r="Q50"/>
      <c r="R50"/>
      <c r="S50"/>
      <c r="T50"/>
      <c r="U50"/>
      <c r="V50"/>
      <c r="W50"/>
    </row>
    <row r="51" spans="1:23" ht="14" x14ac:dyDescent="0.3">
      <c r="O51"/>
      <c r="P51"/>
      <c r="Q51"/>
      <c r="R51"/>
      <c r="S51"/>
      <c r="T51"/>
      <c r="U51"/>
      <c r="V51"/>
      <c r="W51"/>
    </row>
    <row r="52" spans="1:23" ht="14" x14ac:dyDescent="0.3">
      <c r="O52"/>
      <c r="P52" s="2"/>
      <c r="Q52"/>
      <c r="R52"/>
      <c r="S52"/>
      <c r="T52"/>
      <c r="U52"/>
      <c r="V52"/>
      <c r="W52"/>
    </row>
    <row r="59" spans="1:23" s="26" customFormat="1" ht="45" customHeight="1" x14ac:dyDescent="0.3">
      <c r="A59" s="695" t="s">
        <v>534</v>
      </c>
      <c r="B59" s="695"/>
      <c r="C59" s="695"/>
      <c r="D59" s="695"/>
      <c r="E59" s="695"/>
      <c r="F59" s="695"/>
      <c r="G59" s="695"/>
      <c r="H59" s="695"/>
      <c r="I59" s="695"/>
      <c r="J59" s="695"/>
      <c r="K59" s="695"/>
      <c r="L59" s="695"/>
      <c r="M59" s="695"/>
    </row>
    <row r="60" spans="1:23" customFormat="1" ht="14.5" thickBot="1" x14ac:dyDescent="0.35"/>
    <row r="61" spans="1:23" customFormat="1" ht="58.5" customHeight="1" thickTop="1" thickBot="1" x14ac:dyDescent="0.35">
      <c r="A61" s="32" t="s">
        <v>0</v>
      </c>
      <c r="B61" s="33" t="s">
        <v>28</v>
      </c>
      <c r="C61" s="33" t="s">
        <v>29</v>
      </c>
      <c r="D61" s="33" t="s">
        <v>30</v>
      </c>
      <c r="E61" s="33" t="s">
        <v>48</v>
      </c>
      <c r="F61" s="33" t="s">
        <v>49</v>
      </c>
      <c r="G61" s="33" t="s">
        <v>31</v>
      </c>
      <c r="H61" s="33" t="s">
        <v>46</v>
      </c>
      <c r="I61" s="33" t="s">
        <v>32</v>
      </c>
      <c r="J61" s="33" t="s">
        <v>33</v>
      </c>
      <c r="K61" s="33" t="s">
        <v>34</v>
      </c>
      <c r="L61" s="33" t="s">
        <v>35</v>
      </c>
      <c r="M61" s="33" t="s">
        <v>36</v>
      </c>
      <c r="N61" s="33" t="s">
        <v>37</v>
      </c>
      <c r="O61" s="33" t="s">
        <v>38</v>
      </c>
      <c r="P61" s="33" t="s">
        <v>39</v>
      </c>
      <c r="Q61" s="33" t="s">
        <v>40</v>
      </c>
      <c r="R61" s="33" t="s">
        <v>41</v>
      </c>
      <c r="S61" s="33" t="s">
        <v>42</v>
      </c>
      <c r="T61" s="33" t="s">
        <v>43</v>
      </c>
      <c r="U61" s="33" t="s">
        <v>44</v>
      </c>
      <c r="V61" s="33" t="s">
        <v>45</v>
      </c>
      <c r="W61" s="225" t="s">
        <v>26</v>
      </c>
    </row>
    <row r="62" spans="1:23" customFormat="1" ht="14.5" thickTop="1" x14ac:dyDescent="0.3">
      <c r="A62" s="78" t="s">
        <v>7</v>
      </c>
      <c r="B62" s="79">
        <v>2.9837771799781505</v>
      </c>
      <c r="C62" s="79">
        <v>1.6212710765239948</v>
      </c>
      <c r="D62" s="79">
        <v>2.2226683203587165</v>
      </c>
      <c r="E62" s="79">
        <v>2.0652777986391695</v>
      </c>
      <c r="F62" s="79">
        <v>1.6637151128183705</v>
      </c>
      <c r="G62" s="79">
        <v>1.4027140453963647</v>
      </c>
      <c r="H62" s="79">
        <v>2.6786155240836833</v>
      </c>
      <c r="I62" s="79">
        <v>2.8491406527977565</v>
      </c>
      <c r="J62" s="79">
        <v>2.2145060996084842</v>
      </c>
      <c r="K62" s="79">
        <v>2.8663534060877525</v>
      </c>
      <c r="L62" s="79">
        <v>2.5616782252693255</v>
      </c>
      <c r="M62" s="79">
        <v>3.093164778267155</v>
      </c>
      <c r="N62" s="79">
        <v>1.7673155806191623</v>
      </c>
      <c r="O62" s="79">
        <v>2.0376974019358127</v>
      </c>
      <c r="P62" s="79">
        <v>3.4228991956186889</v>
      </c>
      <c r="Q62" s="79">
        <v>2.4891455474520039</v>
      </c>
      <c r="R62" s="79">
        <v>1.911830945201572</v>
      </c>
      <c r="S62" s="79">
        <v>1.4782840079236024</v>
      </c>
      <c r="T62" s="79">
        <v>1.9941211153712246</v>
      </c>
      <c r="U62" s="79">
        <v>2.0482776984558675</v>
      </c>
      <c r="V62" s="79">
        <v>2.6458142902949642</v>
      </c>
      <c r="W62" s="80">
        <v>2.2395341714713739</v>
      </c>
    </row>
    <row r="63" spans="1:23" customFormat="1" ht="14" x14ac:dyDescent="0.3">
      <c r="A63" s="30" t="s">
        <v>8</v>
      </c>
      <c r="B63" s="29">
        <v>0.39940324456400433</v>
      </c>
      <c r="C63" s="29">
        <v>0.81063553826199741</v>
      </c>
      <c r="D63" s="29">
        <v>0.48275149039465332</v>
      </c>
      <c r="E63" s="29">
        <v>1.3142676900431081</v>
      </c>
      <c r="F63" s="29">
        <v>0.92428617378798361</v>
      </c>
      <c r="G63" s="29">
        <v>0.47444739770759392</v>
      </c>
      <c r="H63" s="29">
        <v>8.3706735127615103E-2</v>
      </c>
      <c r="I63" s="29">
        <v>1.855254378565981</v>
      </c>
      <c r="J63" s="29">
        <v>0.94907404268935036</v>
      </c>
      <c r="K63" s="29">
        <v>0.81895811602507207</v>
      </c>
      <c r="L63" s="29">
        <v>0.34931975799127168</v>
      </c>
      <c r="M63" s="29">
        <v>1.6138251017046026</v>
      </c>
      <c r="N63" s="29">
        <v>0.31496713317965269</v>
      </c>
      <c r="O63" s="29">
        <v>0.62698381598024999</v>
      </c>
      <c r="P63" s="29">
        <v>1.0268697586856066</v>
      </c>
      <c r="Q63" s="29">
        <v>0.355592221064572</v>
      </c>
      <c r="R63" s="29">
        <v>0.30589295123225152</v>
      </c>
      <c r="S63" s="29">
        <v>0.73914200396180119</v>
      </c>
      <c r="T63" s="29">
        <v>0.10779033056060672</v>
      </c>
      <c r="U63" s="29">
        <v>1.4482771605243507</v>
      </c>
      <c r="V63" s="29">
        <v>1.7638761935299763</v>
      </c>
      <c r="W63" s="34">
        <v>0.66745572130084818</v>
      </c>
    </row>
    <row r="64" spans="1:23" customFormat="1" ht="14" x14ac:dyDescent="0.3">
      <c r="A64" s="30" t="s">
        <v>9</v>
      </c>
      <c r="B64" s="29">
        <v>2.0205105313237866</v>
      </c>
      <c r="C64" s="29">
        <v>0.81063553826199741</v>
      </c>
      <c r="D64" s="29">
        <v>1.8103180889799499</v>
      </c>
      <c r="E64" s="29">
        <v>3.7550505429803085</v>
      </c>
      <c r="F64" s="29">
        <v>0</v>
      </c>
      <c r="G64" s="29">
        <v>1.1345481249529421</v>
      </c>
      <c r="H64" s="29">
        <v>2.1763751133179929</v>
      </c>
      <c r="I64" s="29">
        <v>2.0540316334123361</v>
      </c>
      <c r="J64" s="29">
        <v>1.2428350559027208</v>
      </c>
      <c r="K64" s="29">
        <v>0.95545113536258419</v>
      </c>
      <c r="L64" s="29">
        <v>3.027437902591021</v>
      </c>
      <c r="M64" s="29">
        <v>1.6810678142756279</v>
      </c>
      <c r="N64" s="29">
        <v>1.5923338399637998</v>
      </c>
      <c r="O64" s="29">
        <v>1.0188487009679064</v>
      </c>
      <c r="P64" s="29">
        <v>0.68457983912373777</v>
      </c>
      <c r="Q64" s="29">
        <v>1.7779611053228599</v>
      </c>
      <c r="R64" s="29">
        <v>1.911830945201572</v>
      </c>
      <c r="S64" s="29">
        <v>0.9239275049522514</v>
      </c>
      <c r="T64" s="29">
        <v>0.75453231392424713</v>
      </c>
      <c r="U64" s="29">
        <v>1.4068978130807979</v>
      </c>
      <c r="V64" s="29">
        <v>2.0788540852317574</v>
      </c>
      <c r="W64" s="34">
        <v>1.5941011008733454</v>
      </c>
    </row>
    <row r="65" spans="1:23" customFormat="1" ht="26" x14ac:dyDescent="0.3">
      <c r="A65" s="30" t="s">
        <v>10</v>
      </c>
      <c r="B65" s="29">
        <v>4.0880096796551033</v>
      </c>
      <c r="C65" s="29">
        <v>4.0531776913099868</v>
      </c>
      <c r="D65" s="29">
        <v>2.5143306791388196</v>
      </c>
      <c r="E65" s="29">
        <v>2.0652777986391695</v>
      </c>
      <c r="F65" s="29">
        <v>1.6637151128183705</v>
      </c>
      <c r="G65" s="29">
        <v>2.557890318075724</v>
      </c>
      <c r="H65" s="29">
        <v>7.6173128966129742</v>
      </c>
      <c r="I65" s="29">
        <v>6.5596494099297189</v>
      </c>
      <c r="J65" s="29">
        <v>4.2030421890528373</v>
      </c>
      <c r="K65" s="29">
        <v>4.5861654497404043</v>
      </c>
      <c r="L65" s="29">
        <v>4.4247169345561081</v>
      </c>
      <c r="M65" s="29">
        <v>4.0345627542615068</v>
      </c>
      <c r="N65" s="29">
        <v>3.0971768095999184</v>
      </c>
      <c r="O65" s="29">
        <v>2.6646812179160624</v>
      </c>
      <c r="P65" s="29">
        <v>5.4766387129899021</v>
      </c>
      <c r="Q65" s="29">
        <v>3.1469911564214623</v>
      </c>
      <c r="R65" s="29">
        <v>3.747188652595081</v>
      </c>
      <c r="S65" s="29">
        <v>2.4022115128758537</v>
      </c>
      <c r="T65" s="29">
        <v>2.0480162806515279</v>
      </c>
      <c r="U65" s="29">
        <v>2.6896575838309373</v>
      </c>
      <c r="V65" s="29">
        <v>4.0947125921231589</v>
      </c>
      <c r="W65" s="34">
        <v>3.4084287087748901</v>
      </c>
    </row>
    <row r="66" spans="1:23" customFormat="1" ht="26" x14ac:dyDescent="0.3">
      <c r="A66" s="30" t="s">
        <v>11</v>
      </c>
      <c r="B66" s="29">
        <v>3.4301690415496844</v>
      </c>
      <c r="C66" s="29">
        <v>4.8638132295719849</v>
      </c>
      <c r="D66" s="29">
        <v>1.2471080168528546</v>
      </c>
      <c r="E66" s="29">
        <v>0.18775252714901544</v>
      </c>
      <c r="F66" s="29">
        <v>1.4788578780607737</v>
      </c>
      <c r="G66" s="29">
        <v>1.5058547840284504</v>
      </c>
      <c r="H66" s="29">
        <v>1.3393077620418417</v>
      </c>
      <c r="I66" s="29">
        <v>0.79510901938542056</v>
      </c>
      <c r="J66" s="29">
        <v>2.5760581158710942</v>
      </c>
      <c r="K66" s="29">
        <v>1.4741246088451299</v>
      </c>
      <c r="L66" s="29">
        <v>0.4657596773216956</v>
      </c>
      <c r="M66" s="29">
        <v>0.13448542514205022</v>
      </c>
      <c r="N66" s="29">
        <v>8.7490870327681311E-2</v>
      </c>
      <c r="O66" s="29">
        <v>0.62698381598024999</v>
      </c>
      <c r="P66" s="29">
        <v>0</v>
      </c>
      <c r="Q66" s="29">
        <v>0.1066776663193716</v>
      </c>
      <c r="R66" s="29">
        <v>1.0961164085822346</v>
      </c>
      <c r="S66" s="29">
        <v>0.73914200396180119</v>
      </c>
      <c r="T66" s="29">
        <v>0.37726615696212357</v>
      </c>
      <c r="U66" s="29">
        <v>0.18620706349598798</v>
      </c>
      <c r="V66" s="29">
        <v>1.1969159884667695</v>
      </c>
      <c r="W66" s="34">
        <v>1.119767085735687</v>
      </c>
    </row>
    <row r="67" spans="1:23" customFormat="1" ht="14" x14ac:dyDescent="0.3">
      <c r="A67" s="30" t="s">
        <v>12</v>
      </c>
      <c r="B67" s="29">
        <v>0.44639186157153432</v>
      </c>
      <c r="C67" s="29">
        <v>0</v>
      </c>
      <c r="D67" s="29">
        <v>8.0458581732442233E-2</v>
      </c>
      <c r="E67" s="29">
        <v>0.37550505429803088</v>
      </c>
      <c r="F67" s="29">
        <v>0</v>
      </c>
      <c r="G67" s="29">
        <v>0.45381924998117684</v>
      </c>
      <c r="H67" s="29">
        <v>1.0881875566589965</v>
      </c>
      <c r="I67" s="29">
        <v>0.3312954247439252</v>
      </c>
      <c r="J67" s="29">
        <v>9.0388004065652422E-2</v>
      </c>
      <c r="K67" s="29">
        <v>0.24568743480752164</v>
      </c>
      <c r="L67" s="29">
        <v>0</v>
      </c>
      <c r="M67" s="29">
        <v>0.3362135628551256</v>
      </c>
      <c r="N67" s="29">
        <v>0.17498174065536262</v>
      </c>
      <c r="O67" s="29">
        <v>7.8372976997531249E-2</v>
      </c>
      <c r="P67" s="29">
        <v>0</v>
      </c>
      <c r="Q67" s="29">
        <v>7.1118444212914397E-2</v>
      </c>
      <c r="R67" s="29">
        <v>0.3568751097709601</v>
      </c>
      <c r="S67" s="29">
        <v>0</v>
      </c>
      <c r="T67" s="29">
        <v>0.1616854958409101</v>
      </c>
      <c r="U67" s="29">
        <v>0.14482771605243508</v>
      </c>
      <c r="V67" s="29">
        <v>0.44096904838249407</v>
      </c>
      <c r="W67" s="34">
        <v>0.22530865719038784</v>
      </c>
    </row>
    <row r="68" spans="1:23" customFormat="1" ht="14" x14ac:dyDescent="0.3">
      <c r="A68" s="30" t="s">
        <v>13</v>
      </c>
      <c r="B68" s="29">
        <v>1.879544680301197</v>
      </c>
      <c r="C68" s="29">
        <v>2.4319066147859925</v>
      </c>
      <c r="D68" s="29">
        <v>1.7499741526806185</v>
      </c>
      <c r="E68" s="29">
        <v>1.6897727443411388</v>
      </c>
      <c r="F68" s="29">
        <v>1.294000643303177</v>
      </c>
      <c r="G68" s="29">
        <v>1.1551762726793591</v>
      </c>
      <c r="H68" s="29">
        <v>1.8415481728075322</v>
      </c>
      <c r="I68" s="29">
        <v>1.5902180387708411</v>
      </c>
      <c r="J68" s="29">
        <v>1.4914020670832651</v>
      </c>
      <c r="K68" s="29">
        <v>1.5560204204476371</v>
      </c>
      <c r="L68" s="29">
        <v>2.0959185479476301</v>
      </c>
      <c r="M68" s="29">
        <v>1.8827959519887032</v>
      </c>
      <c r="N68" s="29">
        <v>0.94490139953895813</v>
      </c>
      <c r="O68" s="29">
        <v>1.4890865629530936</v>
      </c>
      <c r="P68" s="29">
        <v>3.4228991956186889</v>
      </c>
      <c r="Q68" s="29">
        <v>0.83564171950174415</v>
      </c>
      <c r="R68" s="29">
        <v>2.0902685000870522</v>
      </c>
      <c r="S68" s="29">
        <v>1.1087130059427017</v>
      </c>
      <c r="T68" s="29">
        <v>0.80842747920455049</v>
      </c>
      <c r="U68" s="29">
        <v>1.4482771605243507</v>
      </c>
      <c r="V68" s="29">
        <v>1.0079292534457007</v>
      </c>
      <c r="W68" s="34">
        <v>1.4619651966564262</v>
      </c>
    </row>
    <row r="69" spans="1:23" customFormat="1" ht="14" x14ac:dyDescent="0.3">
      <c r="A69" s="30" t="s">
        <v>14</v>
      </c>
      <c r="B69" s="29">
        <v>2.3494308503764966E-2</v>
      </c>
      <c r="C69" s="29">
        <v>0</v>
      </c>
      <c r="D69" s="29">
        <v>1.0057322716555279E-2</v>
      </c>
      <c r="E69" s="29">
        <v>0.5632575814470463</v>
      </c>
      <c r="F69" s="29">
        <v>0</v>
      </c>
      <c r="G69" s="29">
        <v>0</v>
      </c>
      <c r="H69" s="29">
        <v>0</v>
      </c>
      <c r="I69" s="29">
        <v>0</v>
      </c>
      <c r="J69" s="29">
        <v>9.0388004065652422E-2</v>
      </c>
      <c r="K69" s="29">
        <v>5.4597207735004809E-2</v>
      </c>
      <c r="L69" s="29">
        <v>0</v>
      </c>
      <c r="M69" s="29">
        <v>0.5379417005682009</v>
      </c>
      <c r="N69" s="29">
        <v>3.4996348131072524E-2</v>
      </c>
      <c r="O69" s="29">
        <v>0.1567459539950625</v>
      </c>
      <c r="P69" s="29">
        <v>0.34228991956186888</v>
      </c>
      <c r="Q69" s="29">
        <v>0.21335533263874321</v>
      </c>
      <c r="R69" s="29">
        <v>0.15294647561612576</v>
      </c>
      <c r="S69" s="29">
        <v>0.36957100198090059</v>
      </c>
      <c r="T69" s="29">
        <v>0.1616854958409101</v>
      </c>
      <c r="U69" s="29">
        <v>8.2758694887105758E-2</v>
      </c>
      <c r="V69" s="29">
        <v>0</v>
      </c>
      <c r="W69" s="34">
        <v>8.6396552757216388E-2</v>
      </c>
    </row>
    <row r="70" spans="1:23" customFormat="1" ht="26" x14ac:dyDescent="0.3">
      <c r="A70" s="30" t="s">
        <v>15</v>
      </c>
      <c r="B70" s="29">
        <v>0.77531218062424367</v>
      </c>
      <c r="C70" s="29">
        <v>3.2425421530479897</v>
      </c>
      <c r="D70" s="29">
        <v>0.72412723559198</v>
      </c>
      <c r="E70" s="29">
        <v>0.75101010859606177</v>
      </c>
      <c r="F70" s="29">
        <v>0.55457170427279012</v>
      </c>
      <c r="G70" s="29">
        <v>0.35067851134909117</v>
      </c>
      <c r="H70" s="29">
        <v>0.58594714589330577</v>
      </c>
      <c r="I70" s="29">
        <v>0.3312954247439252</v>
      </c>
      <c r="J70" s="29">
        <v>0.24856701118054417</v>
      </c>
      <c r="K70" s="29">
        <v>5.4597207735004809E-2</v>
      </c>
      <c r="L70" s="29">
        <v>0.2328798386608478</v>
      </c>
      <c r="M70" s="29">
        <v>0.5379417005682009</v>
      </c>
      <c r="N70" s="29">
        <v>0.22747626285197137</v>
      </c>
      <c r="O70" s="29">
        <v>0.313491907990125</v>
      </c>
      <c r="P70" s="29">
        <v>0</v>
      </c>
      <c r="Q70" s="29">
        <v>0.37337183211780056</v>
      </c>
      <c r="R70" s="29">
        <v>0.48433050611773154</v>
      </c>
      <c r="S70" s="29">
        <v>0.36957100198090059</v>
      </c>
      <c r="T70" s="29">
        <v>0.21558066112121343</v>
      </c>
      <c r="U70" s="29">
        <v>0.33103477954842303</v>
      </c>
      <c r="V70" s="29">
        <v>0.44096904838249407</v>
      </c>
      <c r="W70" s="34">
        <v>0.43028871373201888</v>
      </c>
    </row>
    <row r="71" spans="1:23" customFormat="1" ht="14" x14ac:dyDescent="0.3">
      <c r="A71" s="30" t="s">
        <v>16</v>
      </c>
      <c r="B71" s="29">
        <v>0.14096585102258979</v>
      </c>
      <c r="C71" s="29">
        <v>0.81063553826199741</v>
      </c>
      <c r="D71" s="29">
        <v>0.1408025180317739</v>
      </c>
      <c r="E71" s="29">
        <v>0.75101010859606177</v>
      </c>
      <c r="F71" s="29">
        <v>0.18485723475759672</v>
      </c>
      <c r="G71" s="29">
        <v>0.10314073863208564</v>
      </c>
      <c r="H71" s="29">
        <v>0.33482694051046041</v>
      </c>
      <c r="I71" s="29">
        <v>0.72884993443663548</v>
      </c>
      <c r="J71" s="29">
        <v>0.42934301931184898</v>
      </c>
      <c r="K71" s="29">
        <v>0.32758324641002884</v>
      </c>
      <c r="L71" s="29">
        <v>0.1164399193304239</v>
      </c>
      <c r="M71" s="29">
        <v>0.26897085028410045</v>
      </c>
      <c r="N71" s="29">
        <v>3.4996348131072524E-2</v>
      </c>
      <c r="O71" s="29">
        <v>0.1567459539950625</v>
      </c>
      <c r="P71" s="29">
        <v>0</v>
      </c>
      <c r="Q71" s="29">
        <v>0.355592221064572</v>
      </c>
      <c r="R71" s="29">
        <v>0.56080374392579446</v>
      </c>
      <c r="S71" s="29">
        <v>0</v>
      </c>
      <c r="T71" s="29">
        <v>0.80842747920455049</v>
      </c>
      <c r="U71" s="29">
        <v>0.31034510582664659</v>
      </c>
      <c r="V71" s="29">
        <v>0.12599115668071259</v>
      </c>
      <c r="W71" s="34">
        <v>0.2710480086500906</v>
      </c>
    </row>
    <row r="72" spans="1:23" customFormat="1" ht="14.5" thickBot="1" x14ac:dyDescent="0.35">
      <c r="A72" s="31" t="s">
        <v>17</v>
      </c>
      <c r="B72" s="35">
        <v>15.788175314530056</v>
      </c>
      <c r="C72" s="35">
        <v>17.833981841763944</v>
      </c>
      <c r="D72" s="35">
        <v>10.49984491608371</v>
      </c>
      <c r="E72" s="35">
        <v>12.203914264686002</v>
      </c>
      <c r="F72" s="35">
        <v>6.8397176860310784</v>
      </c>
      <c r="G72" s="35">
        <v>8.663822045095193</v>
      </c>
      <c r="H72" s="35">
        <v>17.662121111926787</v>
      </c>
      <c r="I72" s="35">
        <v>15.23958953822056</v>
      </c>
      <c r="J72" s="35">
        <v>12.586529566142101</v>
      </c>
      <c r="K72" s="35">
        <v>12.120580117171068</v>
      </c>
      <c r="L72" s="35">
        <v>12.924831045677053</v>
      </c>
      <c r="M72" s="35">
        <v>12.507144538210673</v>
      </c>
      <c r="N72" s="35">
        <v>7.9616691998189983</v>
      </c>
      <c r="O72" s="35">
        <v>8.5426544927309056</v>
      </c>
      <c r="P72" s="35">
        <v>13.349306862912888</v>
      </c>
      <c r="Q72" s="35">
        <v>9.3698550250514714</v>
      </c>
      <c r="R72" s="35">
        <v>12.312191287098123</v>
      </c>
      <c r="S72" s="35">
        <v>7.3914200396180112</v>
      </c>
      <c r="T72" s="35">
        <v>7.3297424781212577</v>
      </c>
      <c r="U72" s="35">
        <v>8.6482836157025531</v>
      </c>
      <c r="V72" s="35">
        <v>12.032155463008051</v>
      </c>
      <c r="W72" s="36">
        <v>10.836838195841436</v>
      </c>
    </row>
    <row r="73" spans="1:23" customFormat="1" ht="14.5" thickTop="1" x14ac:dyDescent="0.3">
      <c r="A73" s="696" t="s">
        <v>533</v>
      </c>
      <c r="B73" s="696"/>
      <c r="C73" s="696"/>
      <c r="D73" s="696"/>
      <c r="E73" s="696"/>
      <c r="F73" s="696"/>
      <c r="G73" s="696"/>
      <c r="H73" s="696"/>
      <c r="I73" s="696"/>
      <c r="J73" s="696"/>
      <c r="K73" s="696"/>
      <c r="L73" s="696"/>
      <c r="M73" s="696"/>
      <c r="N73" s="696"/>
      <c r="O73" s="696"/>
      <c r="P73" s="696"/>
      <c r="Q73" s="696"/>
      <c r="R73" s="696"/>
      <c r="S73" s="696"/>
      <c r="T73" s="696"/>
      <c r="U73" s="696"/>
      <c r="V73" s="696"/>
      <c r="W73" s="696"/>
    </row>
  </sheetData>
  <mergeCells count="24">
    <mergeCell ref="P22:Q22"/>
    <mergeCell ref="R22:S22"/>
    <mergeCell ref="T22:U22"/>
    <mergeCell ref="B22:C22"/>
    <mergeCell ref="D22:E22"/>
    <mergeCell ref="F22:G22"/>
    <mergeCell ref="H22:I22"/>
    <mergeCell ref="J22:K22"/>
    <mergeCell ref="A59:M59"/>
    <mergeCell ref="A73:W73"/>
    <mergeCell ref="A1:G1"/>
    <mergeCell ref="A3:A5"/>
    <mergeCell ref="B3:E3"/>
    <mergeCell ref="F3:F5"/>
    <mergeCell ref="G3:G5"/>
    <mergeCell ref="B4:B5"/>
    <mergeCell ref="C4:D4"/>
    <mergeCell ref="E4:E5"/>
    <mergeCell ref="A47:W47"/>
    <mergeCell ref="V22:V23"/>
    <mergeCell ref="W22:W23"/>
    <mergeCell ref="A22:A23"/>
    <mergeCell ref="L22:M22"/>
    <mergeCell ref="N22:O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18"/>
  <sheetViews>
    <sheetView topLeftCell="A181" workbookViewId="0">
      <selection activeCell="B196" sqref="B196:I217"/>
    </sheetView>
  </sheetViews>
  <sheetFormatPr defaultColWidth="8.6640625" defaultRowHeight="14" x14ac:dyDescent="0.3"/>
  <cols>
    <col min="1" max="1" width="17.6640625" customWidth="1"/>
    <col min="2" max="2" width="13.5" customWidth="1"/>
    <col min="3" max="3" width="11.33203125" customWidth="1"/>
    <col min="5" max="5" width="9.83203125" customWidth="1"/>
    <col min="6" max="6" width="11.1640625" customWidth="1"/>
    <col min="9" max="9" width="8.75" customWidth="1"/>
    <col min="10" max="10" width="8.9140625" bestFit="1" customWidth="1"/>
    <col min="13" max="13" width="8.9140625" bestFit="1" customWidth="1"/>
  </cols>
  <sheetData>
    <row r="1" spans="1:13" ht="14.25" customHeight="1" x14ac:dyDescent="0.3">
      <c r="A1" s="148" t="s">
        <v>182</v>
      </c>
      <c r="B1" s="149"/>
      <c r="C1" s="149"/>
      <c r="D1" s="149"/>
      <c r="E1" s="149"/>
      <c r="F1" s="149"/>
      <c r="G1" s="149"/>
      <c r="H1" s="149"/>
      <c r="I1" s="149"/>
      <c r="J1" s="149"/>
      <c r="K1" s="98"/>
      <c r="L1" s="98"/>
      <c r="M1" s="98"/>
    </row>
    <row r="2" spans="1:13" x14ac:dyDescent="0.3">
      <c r="A2" s="98"/>
      <c r="B2" s="98"/>
      <c r="C2" s="98"/>
      <c r="D2" s="98"/>
      <c r="E2" s="98"/>
      <c r="F2" s="98"/>
      <c r="G2" s="98"/>
      <c r="H2" s="98"/>
      <c r="I2" s="98"/>
      <c r="J2" s="98"/>
      <c r="K2" s="99"/>
      <c r="L2" s="98"/>
      <c r="M2" s="98"/>
    </row>
    <row r="3" spans="1:13" ht="14.5" thickBot="1" x14ac:dyDescent="0.3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5" customHeight="1" thickTop="1" thickBot="1" x14ac:dyDescent="0.35">
      <c r="A4" s="693" t="s">
        <v>27</v>
      </c>
      <c r="B4" s="712" t="s">
        <v>136</v>
      </c>
      <c r="C4" s="713"/>
      <c r="D4" s="714"/>
      <c r="E4" s="693" t="s">
        <v>102</v>
      </c>
      <c r="F4" s="712" t="s">
        <v>137</v>
      </c>
      <c r="G4" s="713"/>
      <c r="H4" s="714"/>
      <c r="I4" s="693" t="s">
        <v>102</v>
      </c>
      <c r="J4" s="712" t="s">
        <v>102</v>
      </c>
      <c r="K4" s="713"/>
      <c r="L4" s="714"/>
      <c r="M4" s="693" t="s">
        <v>102</v>
      </c>
    </row>
    <row r="5" spans="1:13" ht="37" thickTop="1" thickBot="1" x14ac:dyDescent="0.35">
      <c r="A5" s="694"/>
      <c r="B5" s="100" t="s">
        <v>138</v>
      </c>
      <c r="C5" s="100" t="s">
        <v>139</v>
      </c>
      <c r="D5" s="100" t="s">
        <v>140</v>
      </c>
      <c r="E5" s="715"/>
      <c r="F5" s="100" t="s">
        <v>138</v>
      </c>
      <c r="G5" s="100" t="s">
        <v>139</v>
      </c>
      <c r="H5" s="100" t="s">
        <v>140</v>
      </c>
      <c r="I5" s="715"/>
      <c r="J5" s="100" t="s">
        <v>138</v>
      </c>
      <c r="K5" s="100" t="s">
        <v>139</v>
      </c>
      <c r="L5" s="100" t="s">
        <v>140</v>
      </c>
      <c r="M5" s="715"/>
    </row>
    <row r="6" spans="1:13" ht="14.5" thickTop="1" x14ac:dyDescent="0.3">
      <c r="A6" s="101" t="s">
        <v>28</v>
      </c>
      <c r="B6" s="102">
        <v>1049</v>
      </c>
      <c r="C6" s="102">
        <v>226</v>
      </c>
      <c r="D6" s="102"/>
      <c r="E6" s="103">
        <v>1275</v>
      </c>
      <c r="F6" s="104">
        <v>8770</v>
      </c>
      <c r="G6" s="102">
        <v>1926</v>
      </c>
      <c r="H6" s="102"/>
      <c r="I6" s="103">
        <v>10696</v>
      </c>
      <c r="J6" s="102">
        <f>B6+F6</f>
        <v>9819</v>
      </c>
      <c r="K6" s="102">
        <f>C6+G6</f>
        <v>2152</v>
      </c>
      <c r="L6" s="102"/>
      <c r="M6" s="103">
        <f>SUM(J6:L6)</f>
        <v>11971</v>
      </c>
    </row>
    <row r="7" spans="1:13" x14ac:dyDescent="0.3">
      <c r="A7" s="105" t="s">
        <v>29</v>
      </c>
      <c r="B7" s="106">
        <v>29</v>
      </c>
      <c r="C7" s="107">
        <v>5</v>
      </c>
      <c r="D7" s="107"/>
      <c r="E7" s="108">
        <v>34</v>
      </c>
      <c r="F7" s="109">
        <v>196</v>
      </c>
      <c r="G7" s="107">
        <v>51</v>
      </c>
      <c r="H7" s="107"/>
      <c r="I7" s="108">
        <v>247</v>
      </c>
      <c r="J7" s="107">
        <f t="shared" ref="J7:L27" si="0">B7+F7</f>
        <v>225</v>
      </c>
      <c r="K7" s="107">
        <f t="shared" si="0"/>
        <v>56</v>
      </c>
      <c r="L7" s="603"/>
      <c r="M7" s="108">
        <f t="shared" ref="M7:M27" si="1">SUM(J7:L7)</f>
        <v>281</v>
      </c>
    </row>
    <row r="8" spans="1:13" x14ac:dyDescent="0.3">
      <c r="A8" s="105" t="s">
        <v>30</v>
      </c>
      <c r="B8" s="110">
        <v>3420</v>
      </c>
      <c r="C8" s="107">
        <v>550</v>
      </c>
      <c r="D8" s="107"/>
      <c r="E8" s="108">
        <v>3970</v>
      </c>
      <c r="F8" s="109">
        <v>16327</v>
      </c>
      <c r="G8" s="107">
        <v>2862</v>
      </c>
      <c r="H8" s="107">
        <v>2</v>
      </c>
      <c r="I8" s="108">
        <v>19191</v>
      </c>
      <c r="J8" s="107">
        <f t="shared" si="0"/>
        <v>19747</v>
      </c>
      <c r="K8" s="107">
        <f t="shared" si="0"/>
        <v>3412</v>
      </c>
      <c r="L8" s="107">
        <f t="shared" si="0"/>
        <v>2</v>
      </c>
      <c r="M8" s="108">
        <f t="shared" si="1"/>
        <v>23161</v>
      </c>
    </row>
    <row r="9" spans="1:13" x14ac:dyDescent="0.3">
      <c r="A9" s="105" t="s">
        <v>141</v>
      </c>
      <c r="B9" s="110">
        <v>64</v>
      </c>
      <c r="C9" s="107">
        <v>14</v>
      </c>
      <c r="D9" s="107"/>
      <c r="E9" s="108">
        <v>78</v>
      </c>
      <c r="F9" s="109">
        <v>831</v>
      </c>
      <c r="G9" s="107">
        <v>205</v>
      </c>
      <c r="H9" s="107"/>
      <c r="I9" s="108">
        <v>1036</v>
      </c>
      <c r="J9" s="107">
        <f t="shared" si="0"/>
        <v>895</v>
      </c>
      <c r="K9" s="107">
        <f t="shared" si="0"/>
        <v>219</v>
      </c>
      <c r="L9" s="107"/>
      <c r="M9" s="108">
        <f t="shared" si="1"/>
        <v>1114</v>
      </c>
    </row>
    <row r="10" spans="1:13" x14ac:dyDescent="0.3">
      <c r="A10" s="105" t="s">
        <v>142</v>
      </c>
      <c r="B10" s="110">
        <v>79</v>
      </c>
      <c r="C10" s="107">
        <v>13</v>
      </c>
      <c r="D10" s="107"/>
      <c r="E10" s="108">
        <v>92</v>
      </c>
      <c r="F10" s="109">
        <v>745</v>
      </c>
      <c r="G10" s="107">
        <v>183</v>
      </c>
      <c r="H10" s="107"/>
      <c r="I10" s="108">
        <v>928</v>
      </c>
      <c r="J10" s="107">
        <f t="shared" si="0"/>
        <v>824</v>
      </c>
      <c r="K10" s="107">
        <f t="shared" si="0"/>
        <v>196</v>
      </c>
      <c r="L10" s="107"/>
      <c r="M10" s="108">
        <f t="shared" si="1"/>
        <v>1020</v>
      </c>
    </row>
    <row r="11" spans="1:13" x14ac:dyDescent="0.3">
      <c r="A11" s="105" t="s">
        <v>31</v>
      </c>
      <c r="B11" s="110">
        <v>1307</v>
      </c>
      <c r="C11" s="107">
        <v>351</v>
      </c>
      <c r="D11" s="107">
        <v>1</v>
      </c>
      <c r="E11" s="108">
        <v>1659</v>
      </c>
      <c r="F11" s="109">
        <v>7817</v>
      </c>
      <c r="G11" s="107">
        <v>1626</v>
      </c>
      <c r="H11" s="107">
        <v>3</v>
      </c>
      <c r="I11" s="108">
        <v>9446</v>
      </c>
      <c r="J11" s="107">
        <f t="shared" si="0"/>
        <v>9124</v>
      </c>
      <c r="K11" s="107">
        <f t="shared" si="0"/>
        <v>1977</v>
      </c>
      <c r="L11" s="107">
        <f t="shared" si="0"/>
        <v>4</v>
      </c>
      <c r="M11" s="108">
        <f t="shared" si="1"/>
        <v>11105</v>
      </c>
    </row>
    <row r="12" spans="1:13" x14ac:dyDescent="0.3">
      <c r="A12" s="105" t="s">
        <v>46</v>
      </c>
      <c r="B12" s="110">
        <v>104</v>
      </c>
      <c r="C12" s="107">
        <v>31</v>
      </c>
      <c r="D12" s="107"/>
      <c r="E12" s="108">
        <v>135</v>
      </c>
      <c r="F12" s="109">
        <v>1384</v>
      </c>
      <c r="G12" s="107">
        <v>464</v>
      </c>
      <c r="H12" s="107"/>
      <c r="I12" s="108">
        <v>1848</v>
      </c>
      <c r="J12" s="107">
        <f t="shared" si="0"/>
        <v>1488</v>
      </c>
      <c r="K12" s="107">
        <f t="shared" si="0"/>
        <v>495</v>
      </c>
      <c r="L12" s="107"/>
      <c r="M12" s="108">
        <f t="shared" si="1"/>
        <v>1983</v>
      </c>
    </row>
    <row r="13" spans="1:13" x14ac:dyDescent="0.3">
      <c r="A13" s="105" t="s">
        <v>32</v>
      </c>
      <c r="B13" s="110">
        <v>192</v>
      </c>
      <c r="C13" s="107">
        <v>33</v>
      </c>
      <c r="D13" s="107"/>
      <c r="E13" s="108">
        <v>225</v>
      </c>
      <c r="F13" s="109">
        <v>3059</v>
      </c>
      <c r="G13" s="107">
        <v>685</v>
      </c>
      <c r="H13" s="107"/>
      <c r="I13" s="108">
        <v>3744</v>
      </c>
      <c r="J13" s="107">
        <f t="shared" si="0"/>
        <v>3251</v>
      </c>
      <c r="K13" s="107">
        <f t="shared" si="0"/>
        <v>718</v>
      </c>
      <c r="L13" s="107"/>
      <c r="M13" s="108">
        <f t="shared" si="1"/>
        <v>3969</v>
      </c>
    </row>
    <row r="14" spans="1:13" x14ac:dyDescent="0.3">
      <c r="A14" s="105" t="s">
        <v>33</v>
      </c>
      <c r="B14" s="110">
        <v>1087</v>
      </c>
      <c r="C14" s="107">
        <v>160</v>
      </c>
      <c r="D14" s="107"/>
      <c r="E14" s="108">
        <v>1247</v>
      </c>
      <c r="F14" s="109">
        <v>6581</v>
      </c>
      <c r="G14" s="107">
        <v>1311</v>
      </c>
      <c r="H14" s="107"/>
      <c r="I14" s="108">
        <v>7892</v>
      </c>
      <c r="J14" s="107">
        <f t="shared" si="0"/>
        <v>7668</v>
      </c>
      <c r="K14" s="107">
        <f t="shared" si="0"/>
        <v>1471</v>
      </c>
      <c r="L14" s="107"/>
      <c r="M14" s="108">
        <f t="shared" si="1"/>
        <v>9139</v>
      </c>
    </row>
    <row r="15" spans="1:13" x14ac:dyDescent="0.3">
      <c r="A15" s="105" t="s">
        <v>34</v>
      </c>
      <c r="B15" s="110">
        <v>118</v>
      </c>
      <c r="C15" s="107">
        <v>15</v>
      </c>
      <c r="D15" s="107"/>
      <c r="E15" s="108">
        <v>133</v>
      </c>
      <c r="F15" s="109">
        <v>8171</v>
      </c>
      <c r="G15" s="107">
        <v>1961</v>
      </c>
      <c r="H15" s="107"/>
      <c r="I15" s="108">
        <v>10132</v>
      </c>
      <c r="J15" s="107">
        <f t="shared" si="0"/>
        <v>8289</v>
      </c>
      <c r="K15" s="107">
        <f t="shared" si="0"/>
        <v>1976</v>
      </c>
      <c r="L15" s="107"/>
      <c r="M15" s="108">
        <f t="shared" si="1"/>
        <v>10265</v>
      </c>
    </row>
    <row r="16" spans="1:13" x14ac:dyDescent="0.3">
      <c r="A16" s="105" t="s">
        <v>35</v>
      </c>
      <c r="B16" s="110">
        <v>240</v>
      </c>
      <c r="C16" s="107">
        <v>43</v>
      </c>
      <c r="D16" s="107"/>
      <c r="E16" s="108">
        <v>283</v>
      </c>
      <c r="F16" s="109">
        <v>2005</v>
      </c>
      <c r="G16" s="107">
        <v>465</v>
      </c>
      <c r="H16" s="107"/>
      <c r="I16" s="108">
        <v>2470</v>
      </c>
      <c r="J16" s="107">
        <f t="shared" si="0"/>
        <v>2245</v>
      </c>
      <c r="K16" s="107">
        <f t="shared" si="0"/>
        <v>508</v>
      </c>
      <c r="L16" s="107"/>
      <c r="M16" s="108">
        <f t="shared" si="1"/>
        <v>2753</v>
      </c>
    </row>
    <row r="17" spans="1:13" x14ac:dyDescent="0.3">
      <c r="A17" s="105" t="s">
        <v>36</v>
      </c>
      <c r="B17" s="110">
        <v>987</v>
      </c>
      <c r="C17" s="107">
        <v>151</v>
      </c>
      <c r="D17" s="107"/>
      <c r="E17" s="108">
        <v>1138</v>
      </c>
      <c r="F17" s="109">
        <v>3237</v>
      </c>
      <c r="G17" s="107">
        <v>587</v>
      </c>
      <c r="H17" s="107"/>
      <c r="I17" s="108">
        <v>3824</v>
      </c>
      <c r="J17" s="107">
        <f t="shared" si="0"/>
        <v>4224</v>
      </c>
      <c r="K17" s="107">
        <f t="shared" si="0"/>
        <v>738</v>
      </c>
      <c r="L17" s="107"/>
      <c r="M17" s="108">
        <f t="shared" si="1"/>
        <v>4962</v>
      </c>
    </row>
    <row r="18" spans="1:13" x14ac:dyDescent="0.3">
      <c r="A18" s="105" t="s">
        <v>37</v>
      </c>
      <c r="B18" s="110">
        <v>3619</v>
      </c>
      <c r="C18" s="107">
        <v>570</v>
      </c>
      <c r="D18" s="107"/>
      <c r="E18" s="108">
        <v>4189</v>
      </c>
      <c r="F18" s="109">
        <v>6556</v>
      </c>
      <c r="G18" s="107">
        <v>1022</v>
      </c>
      <c r="H18" s="107"/>
      <c r="I18" s="108">
        <v>7578</v>
      </c>
      <c r="J18" s="107">
        <f t="shared" si="0"/>
        <v>10175</v>
      </c>
      <c r="K18" s="107">
        <f t="shared" si="0"/>
        <v>1592</v>
      </c>
      <c r="L18" s="107"/>
      <c r="M18" s="108">
        <f t="shared" si="1"/>
        <v>11767</v>
      </c>
    </row>
    <row r="19" spans="1:13" x14ac:dyDescent="0.3">
      <c r="A19" s="105" t="s">
        <v>38</v>
      </c>
      <c r="B19" s="110">
        <v>262</v>
      </c>
      <c r="C19" s="107">
        <v>46</v>
      </c>
      <c r="D19" s="107"/>
      <c r="E19" s="108">
        <v>308</v>
      </c>
      <c r="F19" s="109">
        <v>2551</v>
      </c>
      <c r="G19" s="107">
        <v>382</v>
      </c>
      <c r="H19" s="107"/>
      <c r="I19" s="108">
        <v>2933</v>
      </c>
      <c r="J19" s="107">
        <f t="shared" si="0"/>
        <v>2813</v>
      </c>
      <c r="K19" s="107">
        <f t="shared" si="0"/>
        <v>428</v>
      </c>
      <c r="L19" s="107"/>
      <c r="M19" s="108">
        <f t="shared" si="1"/>
        <v>3241</v>
      </c>
    </row>
    <row r="20" spans="1:13" x14ac:dyDescent="0.3">
      <c r="A20" s="105" t="s">
        <v>39</v>
      </c>
      <c r="B20" s="110">
        <v>51</v>
      </c>
      <c r="C20" s="107">
        <v>13</v>
      </c>
      <c r="D20" s="107"/>
      <c r="E20" s="108">
        <v>64</v>
      </c>
      <c r="F20" s="109">
        <v>600</v>
      </c>
      <c r="G20" s="107">
        <v>100</v>
      </c>
      <c r="H20" s="107"/>
      <c r="I20" s="108">
        <v>700</v>
      </c>
      <c r="J20" s="107">
        <f t="shared" si="0"/>
        <v>651</v>
      </c>
      <c r="K20" s="107">
        <f t="shared" si="0"/>
        <v>113</v>
      </c>
      <c r="L20" s="107"/>
      <c r="M20" s="108">
        <f t="shared" si="1"/>
        <v>764</v>
      </c>
    </row>
    <row r="21" spans="1:13" x14ac:dyDescent="0.3">
      <c r="A21" s="105" t="s">
        <v>40</v>
      </c>
      <c r="B21" s="110">
        <v>277</v>
      </c>
      <c r="C21" s="107">
        <v>21</v>
      </c>
      <c r="D21" s="107"/>
      <c r="E21" s="108">
        <v>298</v>
      </c>
      <c r="F21" s="109">
        <v>7561</v>
      </c>
      <c r="G21" s="107">
        <v>603</v>
      </c>
      <c r="H21" s="107"/>
      <c r="I21" s="108">
        <v>8164</v>
      </c>
      <c r="J21" s="107">
        <f t="shared" si="0"/>
        <v>7838</v>
      </c>
      <c r="K21" s="107">
        <f t="shared" si="0"/>
        <v>624</v>
      </c>
      <c r="L21" s="107"/>
      <c r="M21" s="108">
        <f t="shared" si="1"/>
        <v>8462</v>
      </c>
    </row>
    <row r="22" spans="1:13" x14ac:dyDescent="0.3">
      <c r="A22" s="105" t="s">
        <v>41</v>
      </c>
      <c r="B22" s="110">
        <v>891</v>
      </c>
      <c r="C22" s="107">
        <v>111</v>
      </c>
      <c r="D22" s="107"/>
      <c r="E22" s="108">
        <v>1002</v>
      </c>
      <c r="F22" s="109">
        <v>7338</v>
      </c>
      <c r="G22" s="107">
        <v>719</v>
      </c>
      <c r="H22" s="107"/>
      <c r="I22" s="108">
        <v>8057</v>
      </c>
      <c r="J22" s="107">
        <f t="shared" si="0"/>
        <v>8229</v>
      </c>
      <c r="K22" s="107">
        <f t="shared" si="0"/>
        <v>830</v>
      </c>
      <c r="L22" s="107"/>
      <c r="M22" s="108">
        <f t="shared" si="1"/>
        <v>9059</v>
      </c>
    </row>
    <row r="23" spans="1:13" x14ac:dyDescent="0.3">
      <c r="A23" s="105" t="s">
        <v>42</v>
      </c>
      <c r="B23" s="110">
        <v>85</v>
      </c>
      <c r="C23" s="107">
        <v>11</v>
      </c>
      <c r="D23" s="107"/>
      <c r="E23" s="108">
        <v>96</v>
      </c>
      <c r="F23" s="109">
        <v>1013</v>
      </c>
      <c r="G23" s="107">
        <v>67</v>
      </c>
      <c r="H23" s="107"/>
      <c r="I23" s="108">
        <v>1080</v>
      </c>
      <c r="J23" s="107">
        <f t="shared" si="0"/>
        <v>1098</v>
      </c>
      <c r="K23" s="107">
        <f t="shared" si="0"/>
        <v>78</v>
      </c>
      <c r="L23" s="107"/>
      <c r="M23" s="108">
        <f t="shared" si="1"/>
        <v>1176</v>
      </c>
    </row>
    <row r="24" spans="1:13" x14ac:dyDescent="0.3">
      <c r="A24" s="105" t="s">
        <v>43</v>
      </c>
      <c r="B24" s="110">
        <v>355</v>
      </c>
      <c r="C24" s="107">
        <v>20</v>
      </c>
      <c r="D24" s="107"/>
      <c r="E24" s="108">
        <v>375</v>
      </c>
      <c r="F24" s="109">
        <v>2527</v>
      </c>
      <c r="G24" s="107">
        <v>188</v>
      </c>
      <c r="H24" s="107"/>
      <c r="I24" s="108">
        <v>2715</v>
      </c>
      <c r="J24" s="107">
        <f t="shared" si="0"/>
        <v>2882</v>
      </c>
      <c r="K24" s="107">
        <f t="shared" si="0"/>
        <v>208</v>
      </c>
      <c r="L24" s="107"/>
      <c r="M24" s="108">
        <f t="shared" si="1"/>
        <v>3090</v>
      </c>
    </row>
    <row r="25" spans="1:13" x14ac:dyDescent="0.3">
      <c r="A25" s="105" t="s">
        <v>44</v>
      </c>
      <c r="B25" s="110">
        <v>731</v>
      </c>
      <c r="C25" s="107">
        <v>85</v>
      </c>
      <c r="D25" s="107"/>
      <c r="E25" s="108">
        <v>816</v>
      </c>
      <c r="F25" s="109">
        <v>5382</v>
      </c>
      <c r="G25" s="107">
        <v>450</v>
      </c>
      <c r="H25" s="107"/>
      <c r="I25" s="108">
        <v>5832</v>
      </c>
      <c r="J25" s="107">
        <f t="shared" si="0"/>
        <v>6113</v>
      </c>
      <c r="K25" s="107">
        <f t="shared" si="0"/>
        <v>535</v>
      </c>
      <c r="L25" s="107"/>
      <c r="M25" s="108">
        <f t="shared" si="1"/>
        <v>6648</v>
      </c>
    </row>
    <row r="26" spans="1:13" ht="14.5" thickBot="1" x14ac:dyDescent="0.35">
      <c r="A26" s="105" t="s">
        <v>45</v>
      </c>
      <c r="B26" s="110">
        <v>67</v>
      </c>
      <c r="C26" s="111">
        <v>13</v>
      </c>
      <c r="D26" s="111"/>
      <c r="E26" s="112">
        <v>80</v>
      </c>
      <c r="F26" s="113">
        <v>2885</v>
      </c>
      <c r="G26" s="111">
        <v>363</v>
      </c>
      <c r="H26" s="111">
        <v>1</v>
      </c>
      <c r="I26" s="112">
        <v>3249</v>
      </c>
      <c r="J26" s="111">
        <f t="shared" si="0"/>
        <v>2952</v>
      </c>
      <c r="K26" s="111">
        <f t="shared" si="0"/>
        <v>376</v>
      </c>
      <c r="L26" s="111"/>
      <c r="M26" s="112">
        <f t="shared" si="1"/>
        <v>3328</v>
      </c>
    </row>
    <row r="27" spans="1:13" ht="15" thickTop="1" thickBot="1" x14ac:dyDescent="0.35">
      <c r="A27" s="482" t="s">
        <v>26</v>
      </c>
      <c r="B27" s="115">
        <v>15014</v>
      </c>
      <c r="C27" s="115">
        <v>2482</v>
      </c>
      <c r="D27" s="115">
        <v>1</v>
      </c>
      <c r="E27" s="116">
        <v>17497</v>
      </c>
      <c r="F27" s="117">
        <v>95536</v>
      </c>
      <c r="G27" s="115">
        <v>16220</v>
      </c>
      <c r="H27" s="115">
        <v>6</v>
      </c>
      <c r="I27" s="116">
        <v>111762</v>
      </c>
      <c r="J27" s="115">
        <f t="shared" si="0"/>
        <v>110550</v>
      </c>
      <c r="K27" s="115">
        <f t="shared" si="0"/>
        <v>18702</v>
      </c>
      <c r="L27" s="115">
        <f t="shared" si="0"/>
        <v>7</v>
      </c>
      <c r="M27" s="116">
        <f t="shared" si="1"/>
        <v>129259</v>
      </c>
    </row>
    <row r="28" spans="1:13" ht="14.5" thickTop="1" x14ac:dyDescent="0.3"/>
    <row r="29" spans="1:13" ht="14.5" thickBot="1" x14ac:dyDescent="0.35">
      <c r="A29" s="148" t="s">
        <v>246</v>
      </c>
    </row>
    <row r="30" spans="1:13" ht="27" thickTop="1" thickBot="1" x14ac:dyDescent="0.35">
      <c r="A30" s="151" t="s">
        <v>233</v>
      </c>
      <c r="B30" s="118" t="s">
        <v>234</v>
      </c>
      <c r="C30" s="118" t="s">
        <v>235</v>
      </c>
      <c r="D30" s="151" t="s">
        <v>102</v>
      </c>
    </row>
    <row r="31" spans="1:13" ht="14.5" thickTop="1" x14ac:dyDescent="0.3">
      <c r="A31" s="135" t="s">
        <v>535</v>
      </c>
      <c r="B31" s="136">
        <v>7</v>
      </c>
      <c r="C31" s="136">
        <v>5</v>
      </c>
      <c r="D31" s="137">
        <v>12</v>
      </c>
    </row>
    <row r="32" spans="1:13" x14ac:dyDescent="0.3">
      <c r="A32" s="138" t="s">
        <v>482</v>
      </c>
      <c r="B32" s="139">
        <v>1372</v>
      </c>
      <c r="C32" s="139">
        <v>910</v>
      </c>
      <c r="D32" s="140">
        <v>2282</v>
      </c>
    </row>
    <row r="33" spans="1:6" x14ac:dyDescent="0.3">
      <c r="A33" s="138" t="s">
        <v>483</v>
      </c>
      <c r="B33" s="139">
        <v>2108</v>
      </c>
      <c r="C33" s="139">
        <v>4083</v>
      </c>
      <c r="D33" s="140">
        <v>6191</v>
      </c>
    </row>
    <row r="34" spans="1:6" x14ac:dyDescent="0.3">
      <c r="A34" s="138" t="s">
        <v>484</v>
      </c>
      <c r="B34" s="139">
        <v>2240</v>
      </c>
      <c r="C34" s="139">
        <v>7712</v>
      </c>
      <c r="D34" s="140">
        <v>9952</v>
      </c>
    </row>
    <row r="35" spans="1:6" x14ac:dyDescent="0.3">
      <c r="A35" s="138" t="s">
        <v>485</v>
      </c>
      <c r="B35" s="139">
        <v>2325</v>
      </c>
      <c r="C35" s="139">
        <v>11168</v>
      </c>
      <c r="D35" s="140">
        <v>13493</v>
      </c>
    </row>
    <row r="36" spans="1:6" x14ac:dyDescent="0.3">
      <c r="A36" s="138" t="s">
        <v>486</v>
      </c>
      <c r="B36" s="139">
        <v>2206</v>
      </c>
      <c r="C36" s="139">
        <v>14008</v>
      </c>
      <c r="D36" s="140">
        <v>16214</v>
      </c>
    </row>
    <row r="37" spans="1:6" x14ac:dyDescent="0.3">
      <c r="A37" s="138" t="s">
        <v>487</v>
      </c>
      <c r="B37" s="139">
        <v>2168</v>
      </c>
      <c r="C37" s="139">
        <v>16031</v>
      </c>
      <c r="D37" s="140">
        <v>18199</v>
      </c>
    </row>
    <row r="38" spans="1:6" x14ac:dyDescent="0.3">
      <c r="A38" s="138" t="s">
        <v>488</v>
      </c>
      <c r="B38" s="139">
        <v>1856</v>
      </c>
      <c r="C38" s="139">
        <v>17290</v>
      </c>
      <c r="D38" s="140">
        <v>19146</v>
      </c>
    </row>
    <row r="39" spans="1:6" x14ac:dyDescent="0.3">
      <c r="A39" s="138" t="s">
        <v>489</v>
      </c>
      <c r="B39" s="139">
        <v>1483</v>
      </c>
      <c r="C39" s="139">
        <v>17659</v>
      </c>
      <c r="D39" s="140">
        <v>19142</v>
      </c>
    </row>
    <row r="40" spans="1:6" x14ac:dyDescent="0.3">
      <c r="A40" s="138" t="s">
        <v>490</v>
      </c>
      <c r="B40" s="139">
        <v>1029</v>
      </c>
      <c r="C40" s="139">
        <v>14099</v>
      </c>
      <c r="D40" s="140">
        <v>15128</v>
      </c>
    </row>
    <row r="41" spans="1:6" x14ac:dyDescent="0.3">
      <c r="A41" s="138" t="s">
        <v>491</v>
      </c>
      <c r="B41" s="139">
        <v>489</v>
      </c>
      <c r="C41" s="139">
        <v>6366</v>
      </c>
      <c r="D41" s="140">
        <v>6855</v>
      </c>
    </row>
    <row r="42" spans="1:6" ht="14.5" thickBot="1" x14ac:dyDescent="0.35">
      <c r="A42" s="138" t="s">
        <v>492</v>
      </c>
      <c r="B42" s="139">
        <v>214</v>
      </c>
      <c r="C42" s="139">
        <v>2431</v>
      </c>
      <c r="D42" s="140">
        <v>2645</v>
      </c>
    </row>
    <row r="43" spans="1:6" ht="15" thickTop="1" thickBot="1" x14ac:dyDescent="0.35">
      <c r="A43" s="47" t="s">
        <v>102</v>
      </c>
      <c r="B43" s="114">
        <v>17497</v>
      </c>
      <c r="C43" s="114">
        <v>111762</v>
      </c>
      <c r="D43" s="114">
        <v>129259</v>
      </c>
    </row>
    <row r="44" spans="1:6" ht="13.5" customHeight="1" thickTop="1" x14ac:dyDescent="0.3">
      <c r="A44" s="716"/>
      <c r="B44" s="716"/>
      <c r="C44" s="716"/>
      <c r="D44" s="716"/>
      <c r="E44" s="716"/>
      <c r="F44" s="716"/>
    </row>
    <row r="45" spans="1:6" x14ac:dyDescent="0.3">
      <c r="A45" s="98"/>
      <c r="B45" s="98"/>
      <c r="C45" s="98"/>
      <c r="D45" s="98"/>
      <c r="E45" s="98"/>
    </row>
    <row r="46" spans="1:6" ht="14.5" thickBot="1" x14ac:dyDescent="0.35">
      <c r="A46" s="148" t="s">
        <v>181</v>
      </c>
      <c r="B46" s="98"/>
      <c r="C46" s="98"/>
      <c r="D46" s="98"/>
      <c r="E46" s="98"/>
    </row>
    <row r="47" spans="1:6" ht="40" thickTop="1" thickBot="1" x14ac:dyDescent="0.35">
      <c r="A47" s="118" t="s">
        <v>143</v>
      </c>
      <c r="B47" s="119" t="s">
        <v>138</v>
      </c>
      <c r="C47" s="119" t="s">
        <v>139</v>
      </c>
      <c r="D47" s="120" t="s">
        <v>140</v>
      </c>
      <c r="E47" s="119" t="s">
        <v>102</v>
      </c>
    </row>
    <row r="48" spans="1:6" ht="14.5" thickTop="1" x14ac:dyDescent="0.3">
      <c r="A48" s="101" t="s">
        <v>144</v>
      </c>
      <c r="B48" s="121">
        <v>100413</v>
      </c>
      <c r="C48" s="121">
        <v>17713</v>
      </c>
      <c r="D48" s="122">
        <v>4</v>
      </c>
      <c r="E48" s="123">
        <v>118130</v>
      </c>
    </row>
    <row r="49" spans="1:5" x14ac:dyDescent="0.3">
      <c r="A49" s="101" t="s">
        <v>145</v>
      </c>
      <c r="B49" s="124">
        <v>1081</v>
      </c>
      <c r="C49" s="124">
        <v>315</v>
      </c>
      <c r="D49" s="125">
        <v>1</v>
      </c>
      <c r="E49" s="126">
        <v>1397</v>
      </c>
    </row>
    <row r="50" spans="1:5" x14ac:dyDescent="0.3">
      <c r="A50" s="101" t="s">
        <v>146</v>
      </c>
      <c r="B50" s="124">
        <v>1455</v>
      </c>
      <c r="C50" s="124">
        <v>209</v>
      </c>
      <c r="D50" s="125"/>
      <c r="E50" s="126">
        <v>1664</v>
      </c>
    </row>
    <row r="51" spans="1:5" x14ac:dyDescent="0.3">
      <c r="A51" s="101" t="s">
        <v>147</v>
      </c>
      <c r="B51" s="124">
        <v>101</v>
      </c>
      <c r="C51" s="124">
        <v>15</v>
      </c>
      <c r="D51" s="125"/>
      <c r="E51" s="126">
        <v>116</v>
      </c>
    </row>
    <row r="52" spans="1:5" x14ac:dyDescent="0.3">
      <c r="A52" s="101" t="s">
        <v>456</v>
      </c>
      <c r="B52" s="124">
        <v>19</v>
      </c>
      <c r="C52" s="124">
        <v>2</v>
      </c>
      <c r="D52" s="125"/>
      <c r="E52" s="126">
        <v>21</v>
      </c>
    </row>
    <row r="53" spans="1:5" x14ac:dyDescent="0.3">
      <c r="A53" s="101" t="s">
        <v>457</v>
      </c>
      <c r="B53" s="124">
        <v>504</v>
      </c>
      <c r="C53" s="124">
        <v>24</v>
      </c>
      <c r="D53" s="125"/>
      <c r="E53" s="126">
        <v>528</v>
      </c>
    </row>
    <row r="54" spans="1:5" x14ac:dyDescent="0.3">
      <c r="A54" s="101" t="s">
        <v>458</v>
      </c>
      <c r="B54" s="124">
        <v>44</v>
      </c>
      <c r="C54" s="124">
        <v>7</v>
      </c>
      <c r="D54" s="125"/>
      <c r="E54" s="126">
        <v>51</v>
      </c>
    </row>
    <row r="55" spans="1:5" x14ac:dyDescent="0.3">
      <c r="A55" s="101" t="s">
        <v>459</v>
      </c>
      <c r="B55" s="124">
        <v>3952</v>
      </c>
      <c r="C55" s="124">
        <v>132</v>
      </c>
      <c r="D55" s="125">
        <v>1</v>
      </c>
      <c r="E55" s="126">
        <v>4085</v>
      </c>
    </row>
    <row r="56" spans="1:5" x14ac:dyDescent="0.3">
      <c r="A56" s="101" t="s">
        <v>460</v>
      </c>
      <c r="B56" s="124">
        <v>581</v>
      </c>
      <c r="C56" s="124">
        <v>140</v>
      </c>
      <c r="D56" s="125">
        <v>1</v>
      </c>
      <c r="E56" s="126">
        <v>722</v>
      </c>
    </row>
    <row r="57" spans="1:5" x14ac:dyDescent="0.3">
      <c r="A57" s="101" t="s">
        <v>461</v>
      </c>
      <c r="B57" s="124">
        <v>36</v>
      </c>
      <c r="C57" s="124">
        <v>6</v>
      </c>
      <c r="D57" s="125"/>
      <c r="E57" s="126">
        <v>42</v>
      </c>
    </row>
    <row r="58" spans="1:5" x14ac:dyDescent="0.3">
      <c r="A58" s="101" t="s">
        <v>462</v>
      </c>
      <c r="B58" s="124">
        <v>1198</v>
      </c>
      <c r="C58" s="124">
        <v>19</v>
      </c>
      <c r="D58" s="125"/>
      <c r="E58" s="126">
        <v>1217</v>
      </c>
    </row>
    <row r="59" spans="1:5" x14ac:dyDescent="0.3">
      <c r="A59" s="101" t="s">
        <v>463</v>
      </c>
      <c r="B59" s="124">
        <v>252</v>
      </c>
      <c r="C59" s="124">
        <v>10</v>
      </c>
      <c r="D59" s="125"/>
      <c r="E59" s="126">
        <v>262</v>
      </c>
    </row>
    <row r="60" spans="1:5" x14ac:dyDescent="0.3">
      <c r="A60" s="101" t="s">
        <v>464</v>
      </c>
      <c r="B60" s="124">
        <v>96</v>
      </c>
      <c r="C60" s="124">
        <v>17</v>
      </c>
      <c r="D60" s="125"/>
      <c r="E60" s="126">
        <v>113</v>
      </c>
    </row>
    <row r="61" spans="1:5" x14ac:dyDescent="0.3">
      <c r="A61" s="101" t="s">
        <v>148</v>
      </c>
      <c r="B61" s="124">
        <v>8</v>
      </c>
      <c r="C61" s="124">
        <v>1</v>
      </c>
      <c r="D61" s="125"/>
      <c r="E61" s="126">
        <v>9</v>
      </c>
    </row>
    <row r="62" spans="1:5" x14ac:dyDescent="0.3">
      <c r="A62" s="101" t="s">
        <v>149</v>
      </c>
      <c r="B62" s="124">
        <v>697</v>
      </c>
      <c r="C62" s="124">
        <v>77</v>
      </c>
      <c r="D62" s="125"/>
      <c r="E62" s="127">
        <v>774</v>
      </c>
    </row>
    <row r="63" spans="1:5" x14ac:dyDescent="0.3">
      <c r="A63" s="101" t="s">
        <v>150</v>
      </c>
      <c r="B63" s="124">
        <v>110</v>
      </c>
      <c r="C63" s="124">
        <v>14</v>
      </c>
      <c r="D63" s="125"/>
      <c r="E63" s="127">
        <v>124</v>
      </c>
    </row>
    <row r="64" spans="1:5" ht="14.5" thickBot="1" x14ac:dyDescent="0.35">
      <c r="A64" s="101" t="s">
        <v>151</v>
      </c>
      <c r="B64" s="124">
        <v>3</v>
      </c>
      <c r="C64" s="124">
        <v>1</v>
      </c>
      <c r="D64" s="125"/>
      <c r="E64" s="127">
        <v>4</v>
      </c>
    </row>
    <row r="65" spans="1:9" ht="15" thickTop="1" thickBot="1" x14ac:dyDescent="0.35">
      <c r="A65" s="47" t="s">
        <v>102</v>
      </c>
      <c r="B65" s="128">
        <v>110550</v>
      </c>
      <c r="C65" s="128">
        <v>18702</v>
      </c>
      <c r="D65" s="129">
        <v>7</v>
      </c>
      <c r="E65" s="130">
        <v>129259</v>
      </c>
    </row>
    <row r="66" spans="1:9" ht="14.5" thickTop="1" x14ac:dyDescent="0.3"/>
    <row r="68" spans="1:9" x14ac:dyDescent="0.3">
      <c r="A68" s="148" t="s">
        <v>183</v>
      </c>
    </row>
    <row r="69" spans="1:9" ht="14.5" thickBot="1" x14ac:dyDescent="0.35"/>
    <row r="70" spans="1:9" ht="14.5" customHeight="1" thickTop="1" x14ac:dyDescent="0.3">
      <c r="A70" s="693" t="s">
        <v>27</v>
      </c>
      <c r="B70" s="710" t="s">
        <v>152</v>
      </c>
      <c r="C70" s="710" t="s">
        <v>153</v>
      </c>
      <c r="D70" s="486" t="s">
        <v>154</v>
      </c>
      <c r="E70" s="486" t="s">
        <v>155</v>
      </c>
      <c r="F70" s="486" t="s">
        <v>156</v>
      </c>
      <c r="G70" s="710" t="s">
        <v>157</v>
      </c>
      <c r="H70" s="710" t="s">
        <v>158</v>
      </c>
      <c r="I70" s="710" t="s">
        <v>102</v>
      </c>
    </row>
    <row r="71" spans="1:9" ht="14.5" thickBot="1" x14ac:dyDescent="0.35">
      <c r="A71" s="694"/>
      <c r="B71" s="711"/>
      <c r="C71" s="711" t="s">
        <v>159</v>
      </c>
      <c r="D71" s="487" t="s">
        <v>159</v>
      </c>
      <c r="E71" s="487" t="s">
        <v>159</v>
      </c>
      <c r="F71" s="487" t="s">
        <v>159</v>
      </c>
      <c r="G71" s="711" t="s">
        <v>159</v>
      </c>
      <c r="H71" s="711" t="s">
        <v>159</v>
      </c>
      <c r="I71" s="711" t="s">
        <v>159</v>
      </c>
    </row>
    <row r="72" spans="1:9" ht="14.5" thickTop="1" x14ac:dyDescent="0.3">
      <c r="A72" s="101" t="s">
        <v>28</v>
      </c>
      <c r="B72" s="102">
        <v>7313</v>
      </c>
      <c r="C72" s="102">
        <v>1367</v>
      </c>
      <c r="D72" s="102">
        <v>675</v>
      </c>
      <c r="E72" s="102">
        <v>1522</v>
      </c>
      <c r="F72" s="102">
        <v>361</v>
      </c>
      <c r="G72" s="102">
        <v>72</v>
      </c>
      <c r="H72" s="102">
        <v>661</v>
      </c>
      <c r="I72" s="103">
        <v>11971</v>
      </c>
    </row>
    <row r="73" spans="1:9" x14ac:dyDescent="0.3">
      <c r="A73" s="105" t="s">
        <v>29</v>
      </c>
      <c r="B73" s="106">
        <v>151</v>
      </c>
      <c r="C73" s="106">
        <v>66</v>
      </c>
      <c r="D73" s="106">
        <v>13</v>
      </c>
      <c r="E73" s="106">
        <v>29</v>
      </c>
      <c r="F73" s="106">
        <v>18</v>
      </c>
      <c r="G73" s="106">
        <v>4</v>
      </c>
      <c r="H73" s="106">
        <v>0</v>
      </c>
      <c r="I73" s="131">
        <v>281</v>
      </c>
    </row>
    <row r="74" spans="1:9" x14ac:dyDescent="0.3">
      <c r="A74" s="105" t="s">
        <v>30</v>
      </c>
      <c r="B74" s="110">
        <v>12342</v>
      </c>
      <c r="C74" s="110">
        <v>3231</v>
      </c>
      <c r="D74" s="110">
        <v>913</v>
      </c>
      <c r="E74" s="110">
        <v>1729</v>
      </c>
      <c r="F74" s="110">
        <v>1386</v>
      </c>
      <c r="G74" s="110">
        <v>163</v>
      </c>
      <c r="H74" s="110">
        <v>3397</v>
      </c>
      <c r="I74" s="132">
        <v>23161</v>
      </c>
    </row>
    <row r="75" spans="1:9" x14ac:dyDescent="0.3">
      <c r="A75" s="105" t="s">
        <v>141</v>
      </c>
      <c r="B75" s="110">
        <v>741</v>
      </c>
      <c r="C75" s="110">
        <v>54</v>
      </c>
      <c r="D75" s="110">
        <v>11</v>
      </c>
      <c r="E75" s="110">
        <v>122</v>
      </c>
      <c r="F75" s="110">
        <v>30</v>
      </c>
      <c r="G75" s="110">
        <v>0</v>
      </c>
      <c r="H75" s="110">
        <v>156</v>
      </c>
      <c r="I75" s="132">
        <v>1114</v>
      </c>
    </row>
    <row r="76" spans="1:9" x14ac:dyDescent="0.3">
      <c r="A76" s="105" t="s">
        <v>142</v>
      </c>
      <c r="B76" s="110">
        <v>744</v>
      </c>
      <c r="C76" s="110">
        <v>102</v>
      </c>
      <c r="D76" s="110">
        <v>36</v>
      </c>
      <c r="E76" s="110">
        <v>0</v>
      </c>
      <c r="F76" s="110">
        <v>54</v>
      </c>
      <c r="G76" s="110">
        <v>12</v>
      </c>
      <c r="H76" s="110">
        <v>72</v>
      </c>
      <c r="I76" s="132">
        <v>1020</v>
      </c>
    </row>
    <row r="77" spans="1:9" x14ac:dyDescent="0.3">
      <c r="A77" s="105" t="s">
        <v>31</v>
      </c>
      <c r="B77" s="110">
        <v>6042</v>
      </c>
      <c r="C77" s="110">
        <v>1140</v>
      </c>
      <c r="D77" s="110">
        <v>388</v>
      </c>
      <c r="E77" s="110">
        <v>1233</v>
      </c>
      <c r="F77" s="110">
        <v>604</v>
      </c>
      <c r="G77" s="110">
        <v>79</v>
      </c>
      <c r="H77" s="110">
        <v>1619</v>
      </c>
      <c r="I77" s="132">
        <v>11105</v>
      </c>
    </row>
    <row r="78" spans="1:9" x14ac:dyDescent="0.3">
      <c r="A78" s="105" t="s">
        <v>46</v>
      </c>
      <c r="B78" s="110">
        <v>812</v>
      </c>
      <c r="C78" s="110">
        <v>159</v>
      </c>
      <c r="D78" s="110">
        <v>66</v>
      </c>
      <c r="E78" s="110">
        <v>250</v>
      </c>
      <c r="F78" s="110">
        <v>136</v>
      </c>
      <c r="G78" s="110">
        <v>26</v>
      </c>
      <c r="H78" s="110">
        <v>534</v>
      </c>
      <c r="I78" s="132">
        <v>1983</v>
      </c>
    </row>
    <row r="79" spans="1:9" x14ac:dyDescent="0.3">
      <c r="A79" s="105" t="s">
        <v>32</v>
      </c>
      <c r="B79" s="110">
        <v>2037</v>
      </c>
      <c r="C79" s="110">
        <v>498</v>
      </c>
      <c r="D79" s="110">
        <v>110</v>
      </c>
      <c r="E79" s="110">
        <v>377</v>
      </c>
      <c r="F79" s="110">
        <v>257</v>
      </c>
      <c r="G79" s="110">
        <v>67</v>
      </c>
      <c r="H79" s="110">
        <v>623</v>
      </c>
      <c r="I79" s="132">
        <v>3969</v>
      </c>
    </row>
    <row r="80" spans="1:9" x14ac:dyDescent="0.3">
      <c r="A80" s="105" t="s">
        <v>33</v>
      </c>
      <c r="B80" s="110">
        <v>5369</v>
      </c>
      <c r="C80" s="110">
        <v>1428</v>
      </c>
      <c r="D80" s="110">
        <v>385</v>
      </c>
      <c r="E80" s="110">
        <v>967</v>
      </c>
      <c r="F80" s="110">
        <v>559</v>
      </c>
      <c r="G80" s="110">
        <v>85</v>
      </c>
      <c r="H80" s="110">
        <v>346</v>
      </c>
      <c r="I80" s="132">
        <v>9139</v>
      </c>
    </row>
    <row r="81" spans="1:10" x14ac:dyDescent="0.3">
      <c r="A81" s="105" t="s">
        <v>34</v>
      </c>
      <c r="B81" s="110">
        <v>4753</v>
      </c>
      <c r="C81" s="110">
        <v>1108</v>
      </c>
      <c r="D81" s="110">
        <v>251</v>
      </c>
      <c r="E81" s="110">
        <v>1032</v>
      </c>
      <c r="F81" s="110">
        <v>572</v>
      </c>
      <c r="G81" s="110">
        <v>73</v>
      </c>
      <c r="H81" s="110">
        <v>2476</v>
      </c>
      <c r="I81" s="132">
        <v>10265</v>
      </c>
    </row>
    <row r="82" spans="1:10" x14ac:dyDescent="0.3">
      <c r="A82" s="105" t="s">
        <v>35</v>
      </c>
      <c r="B82" s="110">
        <v>1390</v>
      </c>
      <c r="C82" s="110">
        <v>342</v>
      </c>
      <c r="D82" s="110">
        <v>76</v>
      </c>
      <c r="E82" s="110">
        <v>308</v>
      </c>
      <c r="F82" s="110">
        <v>169</v>
      </c>
      <c r="G82" s="110">
        <v>14</v>
      </c>
      <c r="H82" s="110">
        <v>454</v>
      </c>
      <c r="I82" s="132">
        <v>2753</v>
      </c>
    </row>
    <row r="83" spans="1:10" x14ac:dyDescent="0.3">
      <c r="A83" s="105" t="s">
        <v>36</v>
      </c>
      <c r="B83" s="110">
        <v>2777</v>
      </c>
      <c r="C83" s="110">
        <v>477</v>
      </c>
      <c r="D83" s="110">
        <v>141</v>
      </c>
      <c r="E83" s="110">
        <v>467</v>
      </c>
      <c r="F83" s="110">
        <v>255</v>
      </c>
      <c r="G83" s="110">
        <v>21</v>
      </c>
      <c r="H83" s="110">
        <v>824</v>
      </c>
      <c r="I83" s="132">
        <v>4962</v>
      </c>
    </row>
    <row r="84" spans="1:10" x14ac:dyDescent="0.3">
      <c r="A84" s="105" t="s">
        <v>37</v>
      </c>
      <c r="B84" s="110">
        <v>8449</v>
      </c>
      <c r="C84" s="110">
        <v>1855</v>
      </c>
      <c r="D84" s="110">
        <v>332</v>
      </c>
      <c r="E84" s="110">
        <v>0</v>
      </c>
      <c r="F84" s="110">
        <v>899</v>
      </c>
      <c r="G84" s="110">
        <v>121</v>
      </c>
      <c r="H84" s="110">
        <v>111</v>
      </c>
      <c r="I84" s="132">
        <v>11767</v>
      </c>
    </row>
    <row r="85" spans="1:10" x14ac:dyDescent="0.3">
      <c r="A85" s="105" t="s">
        <v>38</v>
      </c>
      <c r="B85" s="110">
        <v>1910</v>
      </c>
      <c r="C85" s="110">
        <v>560</v>
      </c>
      <c r="D85" s="110">
        <v>144</v>
      </c>
      <c r="E85" s="110">
        <v>270</v>
      </c>
      <c r="F85" s="110">
        <v>232</v>
      </c>
      <c r="G85" s="110">
        <v>32</v>
      </c>
      <c r="H85" s="110">
        <v>93</v>
      </c>
      <c r="I85" s="132">
        <v>3241</v>
      </c>
    </row>
    <row r="86" spans="1:10" x14ac:dyDescent="0.3">
      <c r="A86" s="105" t="s">
        <v>39</v>
      </c>
      <c r="B86" s="110">
        <v>469</v>
      </c>
      <c r="C86" s="110">
        <v>175</v>
      </c>
      <c r="D86" s="110">
        <v>8</v>
      </c>
      <c r="E86" s="110">
        <v>40</v>
      </c>
      <c r="F86" s="110">
        <v>31</v>
      </c>
      <c r="G86" s="110">
        <v>1</v>
      </c>
      <c r="H86" s="110">
        <v>40</v>
      </c>
      <c r="I86" s="132">
        <v>764</v>
      </c>
    </row>
    <row r="87" spans="1:10" x14ac:dyDescent="0.3">
      <c r="A87" s="105" t="s">
        <v>40</v>
      </c>
      <c r="B87" s="110">
        <v>2146</v>
      </c>
      <c r="C87" s="110">
        <v>1156</v>
      </c>
      <c r="D87" s="110">
        <v>87</v>
      </c>
      <c r="E87" s="110">
        <v>145</v>
      </c>
      <c r="F87" s="110">
        <v>191</v>
      </c>
      <c r="G87" s="110">
        <v>12</v>
      </c>
      <c r="H87" s="110">
        <v>4725</v>
      </c>
      <c r="I87" s="132">
        <v>8462</v>
      </c>
    </row>
    <row r="88" spans="1:10" x14ac:dyDescent="0.3">
      <c r="A88" s="105" t="s">
        <v>41</v>
      </c>
      <c r="B88" s="110">
        <v>2321</v>
      </c>
      <c r="C88" s="110">
        <v>891</v>
      </c>
      <c r="D88" s="110">
        <v>77</v>
      </c>
      <c r="E88" s="110">
        <v>171</v>
      </c>
      <c r="F88" s="110">
        <v>176</v>
      </c>
      <c r="G88" s="110">
        <v>15</v>
      </c>
      <c r="H88" s="110">
        <v>5408</v>
      </c>
      <c r="I88" s="132">
        <v>9059</v>
      </c>
    </row>
    <row r="89" spans="1:10" x14ac:dyDescent="0.3">
      <c r="A89" s="105" t="s">
        <v>42</v>
      </c>
      <c r="B89" s="110">
        <v>587</v>
      </c>
      <c r="C89" s="110">
        <v>178</v>
      </c>
      <c r="D89" s="110">
        <v>15</v>
      </c>
      <c r="E89" s="110">
        <v>39</v>
      </c>
      <c r="F89" s="110">
        <v>50</v>
      </c>
      <c r="G89" s="110">
        <v>2</v>
      </c>
      <c r="H89" s="110">
        <v>305</v>
      </c>
      <c r="I89" s="132">
        <v>1176</v>
      </c>
    </row>
    <row r="90" spans="1:10" x14ac:dyDescent="0.3">
      <c r="A90" s="105" t="s">
        <v>43</v>
      </c>
      <c r="B90" s="110">
        <v>1557</v>
      </c>
      <c r="C90" s="110">
        <v>632</v>
      </c>
      <c r="D90" s="110">
        <v>66</v>
      </c>
      <c r="E90" s="110">
        <v>88</v>
      </c>
      <c r="F90" s="110">
        <v>191</v>
      </c>
      <c r="G90" s="110">
        <v>14</v>
      </c>
      <c r="H90" s="110">
        <v>542</v>
      </c>
      <c r="I90" s="132">
        <v>3090</v>
      </c>
    </row>
    <row r="91" spans="1:10" x14ac:dyDescent="0.3">
      <c r="A91" s="105" t="s">
        <v>44</v>
      </c>
      <c r="B91" s="110">
        <v>3003</v>
      </c>
      <c r="C91" s="110">
        <v>1456</v>
      </c>
      <c r="D91" s="110">
        <v>130</v>
      </c>
      <c r="E91" s="110">
        <v>266</v>
      </c>
      <c r="F91" s="110">
        <v>429</v>
      </c>
      <c r="G91" s="110">
        <v>20</v>
      </c>
      <c r="H91" s="110">
        <v>1344</v>
      </c>
      <c r="I91" s="132">
        <v>6648</v>
      </c>
    </row>
    <row r="92" spans="1:10" ht="14.5" thickBot="1" x14ac:dyDescent="0.35">
      <c r="A92" s="105" t="s">
        <v>45</v>
      </c>
      <c r="B92" s="110">
        <v>1801</v>
      </c>
      <c r="C92" s="110">
        <v>376</v>
      </c>
      <c r="D92" s="110">
        <v>66</v>
      </c>
      <c r="E92" s="110">
        <v>177</v>
      </c>
      <c r="F92" s="110">
        <v>232</v>
      </c>
      <c r="G92" s="110">
        <v>35</v>
      </c>
      <c r="H92" s="110">
        <v>642</v>
      </c>
      <c r="I92" s="132">
        <v>3329</v>
      </c>
    </row>
    <row r="93" spans="1:10" ht="15" thickTop="1" thickBot="1" x14ac:dyDescent="0.35">
      <c r="A93" s="482" t="s">
        <v>26</v>
      </c>
      <c r="B93" s="114">
        <v>66714</v>
      </c>
      <c r="C93" s="114">
        <v>17251</v>
      </c>
      <c r="D93" s="114">
        <v>3990</v>
      </c>
      <c r="E93" s="114">
        <v>9232</v>
      </c>
      <c r="F93" s="114">
        <v>6832</v>
      </c>
      <c r="G93" s="114">
        <v>868</v>
      </c>
      <c r="H93" s="114">
        <v>24372</v>
      </c>
      <c r="I93" s="114">
        <v>129259</v>
      </c>
    </row>
    <row r="94" spans="1:10" ht="14.5" thickTop="1" x14ac:dyDescent="0.3"/>
    <row r="95" spans="1:10" ht="14.5" thickBot="1" x14ac:dyDescent="0.35">
      <c r="A95" s="148" t="s">
        <v>184</v>
      </c>
    </row>
    <row r="96" spans="1:10" ht="48.5" thickTop="1" x14ac:dyDescent="0.3">
      <c r="A96" s="133" t="s">
        <v>27</v>
      </c>
      <c r="B96" s="134" t="s">
        <v>160</v>
      </c>
      <c r="C96" s="134" t="s">
        <v>161</v>
      </c>
      <c r="D96" s="134" t="s">
        <v>162</v>
      </c>
      <c r="E96" s="134" t="s">
        <v>163</v>
      </c>
      <c r="F96" s="134" t="s">
        <v>164</v>
      </c>
      <c r="G96" s="134" t="s">
        <v>165</v>
      </c>
      <c r="H96" s="134" t="s">
        <v>98</v>
      </c>
      <c r="I96" s="134" t="s">
        <v>166</v>
      </c>
      <c r="J96" s="134" t="s">
        <v>102</v>
      </c>
    </row>
    <row r="97" spans="1:10" x14ac:dyDescent="0.3">
      <c r="A97" s="135" t="s">
        <v>28</v>
      </c>
      <c r="B97" s="136">
        <v>1855</v>
      </c>
      <c r="C97" s="136">
        <v>2954</v>
      </c>
      <c r="D97" s="136">
        <v>2416</v>
      </c>
      <c r="E97" s="136">
        <v>106</v>
      </c>
      <c r="F97" s="136"/>
      <c r="G97" s="136"/>
      <c r="H97" s="136">
        <v>1354</v>
      </c>
      <c r="I97" s="136">
        <v>3286</v>
      </c>
      <c r="J97" s="137">
        <v>11971</v>
      </c>
    </row>
    <row r="98" spans="1:10" x14ac:dyDescent="0.3">
      <c r="A98" s="138" t="s">
        <v>29</v>
      </c>
      <c r="B98" s="139">
        <v>58</v>
      </c>
      <c r="C98" s="139">
        <v>107</v>
      </c>
      <c r="D98" s="139">
        <v>89</v>
      </c>
      <c r="E98" s="139">
        <v>9</v>
      </c>
      <c r="F98" s="139"/>
      <c r="G98" s="139"/>
      <c r="H98" s="139">
        <v>18</v>
      </c>
      <c r="I98" s="139"/>
      <c r="J98" s="140">
        <v>281</v>
      </c>
    </row>
    <row r="99" spans="1:10" x14ac:dyDescent="0.3">
      <c r="A99" s="138" t="s">
        <v>30</v>
      </c>
      <c r="B99" s="139">
        <v>1858</v>
      </c>
      <c r="C99" s="139">
        <v>3818</v>
      </c>
      <c r="D99" s="139">
        <v>3271</v>
      </c>
      <c r="E99" s="139">
        <v>343</v>
      </c>
      <c r="F99" s="139">
        <v>415</v>
      </c>
      <c r="G99" s="139">
        <v>192</v>
      </c>
      <c r="H99" s="139">
        <v>1027</v>
      </c>
      <c r="I99" s="139">
        <v>12237</v>
      </c>
      <c r="J99" s="140">
        <v>23161</v>
      </c>
    </row>
    <row r="100" spans="1:10" x14ac:dyDescent="0.3">
      <c r="A100" s="138" t="s">
        <v>141</v>
      </c>
      <c r="B100" s="139">
        <v>233</v>
      </c>
      <c r="C100" s="139">
        <v>399</v>
      </c>
      <c r="D100" s="139">
        <v>266</v>
      </c>
      <c r="E100" s="139">
        <v>14</v>
      </c>
      <c r="F100" s="139">
        <v>14</v>
      </c>
      <c r="G100" s="139">
        <v>14</v>
      </c>
      <c r="H100" s="139">
        <v>39</v>
      </c>
      <c r="I100" s="139">
        <v>135</v>
      </c>
      <c r="J100" s="140">
        <v>1114</v>
      </c>
    </row>
    <row r="101" spans="1:10" x14ac:dyDescent="0.3">
      <c r="A101" s="138" t="s">
        <v>142</v>
      </c>
      <c r="B101" s="139">
        <v>225</v>
      </c>
      <c r="C101" s="139">
        <v>312</v>
      </c>
      <c r="D101" s="139">
        <v>314</v>
      </c>
      <c r="E101" s="139">
        <v>31</v>
      </c>
      <c r="F101" s="139">
        <v>4</v>
      </c>
      <c r="G101" s="139">
        <v>24</v>
      </c>
      <c r="H101" s="139">
        <v>94</v>
      </c>
      <c r="I101" s="139">
        <v>16</v>
      </c>
      <c r="J101" s="140">
        <v>1020</v>
      </c>
    </row>
    <row r="102" spans="1:10" x14ac:dyDescent="0.3">
      <c r="A102" s="138" t="s">
        <v>31</v>
      </c>
      <c r="B102" s="139">
        <v>1746</v>
      </c>
      <c r="C102" s="139">
        <v>4552</v>
      </c>
      <c r="D102" s="139">
        <v>2630</v>
      </c>
      <c r="E102" s="139">
        <v>294</v>
      </c>
      <c r="F102" s="139">
        <v>46</v>
      </c>
      <c r="G102" s="139">
        <v>127</v>
      </c>
      <c r="H102" s="139">
        <v>823</v>
      </c>
      <c r="I102" s="139">
        <v>887</v>
      </c>
      <c r="J102" s="140">
        <v>11105</v>
      </c>
    </row>
    <row r="103" spans="1:10" x14ac:dyDescent="0.3">
      <c r="A103" s="138" t="s">
        <v>46</v>
      </c>
      <c r="B103" s="139">
        <v>329</v>
      </c>
      <c r="C103" s="139">
        <v>506</v>
      </c>
      <c r="D103" s="139">
        <v>416</v>
      </c>
      <c r="E103" s="139">
        <v>28</v>
      </c>
      <c r="F103" s="139"/>
      <c r="G103" s="139">
        <v>16</v>
      </c>
      <c r="H103" s="139">
        <v>111</v>
      </c>
      <c r="I103" s="139">
        <v>577</v>
      </c>
      <c r="J103" s="140">
        <v>1983</v>
      </c>
    </row>
    <row r="104" spans="1:10" x14ac:dyDescent="0.3">
      <c r="A104" s="138" t="s">
        <v>32</v>
      </c>
      <c r="B104" s="139">
        <v>228</v>
      </c>
      <c r="C104" s="139">
        <v>442</v>
      </c>
      <c r="D104" s="139">
        <v>285</v>
      </c>
      <c r="E104" s="139">
        <v>54</v>
      </c>
      <c r="F104" s="139">
        <v>44</v>
      </c>
      <c r="G104" s="139">
        <v>12</v>
      </c>
      <c r="H104" s="139">
        <v>64</v>
      </c>
      <c r="I104" s="139">
        <v>2840</v>
      </c>
      <c r="J104" s="140">
        <v>3969</v>
      </c>
    </row>
    <row r="105" spans="1:10" x14ac:dyDescent="0.3">
      <c r="A105" s="138" t="s">
        <v>33</v>
      </c>
      <c r="B105" s="139">
        <v>1814</v>
      </c>
      <c r="C105" s="139">
        <v>2821</v>
      </c>
      <c r="D105" s="139">
        <v>2525</v>
      </c>
      <c r="E105" s="139">
        <v>302</v>
      </c>
      <c r="F105" s="139"/>
      <c r="G105" s="139"/>
      <c r="H105" s="139">
        <v>968</v>
      </c>
      <c r="I105" s="139">
        <v>709</v>
      </c>
      <c r="J105" s="140">
        <v>9139</v>
      </c>
    </row>
    <row r="106" spans="1:10" x14ac:dyDescent="0.3">
      <c r="A106" s="138" t="s">
        <v>34</v>
      </c>
      <c r="B106" s="139">
        <v>1306</v>
      </c>
      <c r="C106" s="139">
        <v>3808</v>
      </c>
      <c r="D106" s="139">
        <v>2294</v>
      </c>
      <c r="E106" s="139">
        <v>454</v>
      </c>
      <c r="F106" s="139">
        <v>47</v>
      </c>
      <c r="G106" s="139"/>
      <c r="H106" s="139">
        <v>774</v>
      </c>
      <c r="I106" s="139">
        <v>1582</v>
      </c>
      <c r="J106" s="140">
        <v>10265</v>
      </c>
    </row>
    <row r="107" spans="1:10" x14ac:dyDescent="0.3">
      <c r="A107" s="138" t="s">
        <v>35</v>
      </c>
      <c r="B107" s="139">
        <v>382</v>
      </c>
      <c r="C107" s="139">
        <v>962</v>
      </c>
      <c r="D107" s="139">
        <v>679</v>
      </c>
      <c r="E107" s="139">
        <v>87</v>
      </c>
      <c r="F107" s="139">
        <v>46</v>
      </c>
      <c r="G107" s="139">
        <v>29</v>
      </c>
      <c r="H107" s="139">
        <v>154</v>
      </c>
      <c r="I107" s="139">
        <v>414</v>
      </c>
      <c r="J107" s="140">
        <v>2753</v>
      </c>
    </row>
    <row r="108" spans="1:10" x14ac:dyDescent="0.3">
      <c r="A108" s="138" t="s">
        <v>36</v>
      </c>
      <c r="B108" s="139">
        <v>85</v>
      </c>
      <c r="C108" s="139">
        <v>209</v>
      </c>
      <c r="D108" s="139">
        <v>199</v>
      </c>
      <c r="E108" s="139">
        <v>146</v>
      </c>
      <c r="F108" s="139">
        <v>124</v>
      </c>
      <c r="G108" s="139">
        <v>125</v>
      </c>
      <c r="H108" s="139">
        <v>92</v>
      </c>
      <c r="I108" s="139">
        <v>3982</v>
      </c>
      <c r="J108" s="140">
        <v>4962</v>
      </c>
    </row>
    <row r="109" spans="1:10" x14ac:dyDescent="0.3">
      <c r="A109" s="138" t="s">
        <v>37</v>
      </c>
      <c r="B109" s="139">
        <v>1729</v>
      </c>
      <c r="C109" s="139">
        <v>4468</v>
      </c>
      <c r="D109" s="139">
        <v>3275</v>
      </c>
      <c r="E109" s="139">
        <v>196</v>
      </c>
      <c r="F109" s="139">
        <v>1606</v>
      </c>
      <c r="G109" s="139"/>
      <c r="H109" s="139">
        <v>400</v>
      </c>
      <c r="I109" s="139">
        <v>93</v>
      </c>
      <c r="J109" s="140">
        <v>11767</v>
      </c>
    </row>
    <row r="110" spans="1:10" x14ac:dyDescent="0.3">
      <c r="A110" s="138" t="s">
        <v>38</v>
      </c>
      <c r="B110" s="139">
        <v>494</v>
      </c>
      <c r="C110" s="139">
        <v>1479</v>
      </c>
      <c r="D110" s="139">
        <v>935</v>
      </c>
      <c r="E110" s="139">
        <v>61</v>
      </c>
      <c r="F110" s="139"/>
      <c r="G110" s="139"/>
      <c r="H110" s="139">
        <v>136</v>
      </c>
      <c r="I110" s="139">
        <v>136</v>
      </c>
      <c r="J110" s="140">
        <v>3241</v>
      </c>
    </row>
    <row r="111" spans="1:10" x14ac:dyDescent="0.3">
      <c r="A111" s="138" t="s">
        <v>39</v>
      </c>
      <c r="B111" s="139">
        <v>42</v>
      </c>
      <c r="C111" s="139">
        <v>430</v>
      </c>
      <c r="D111" s="139">
        <v>159</v>
      </c>
      <c r="E111" s="139">
        <v>2</v>
      </c>
      <c r="F111" s="139"/>
      <c r="G111" s="139"/>
      <c r="H111" s="139">
        <v>66</v>
      </c>
      <c r="I111" s="139">
        <v>65</v>
      </c>
      <c r="J111" s="140">
        <v>764</v>
      </c>
    </row>
    <row r="112" spans="1:10" x14ac:dyDescent="0.3">
      <c r="A112" s="138" t="s">
        <v>40</v>
      </c>
      <c r="B112" s="139"/>
      <c r="C112" s="139"/>
      <c r="D112" s="139"/>
      <c r="E112" s="139"/>
      <c r="F112" s="139"/>
      <c r="G112" s="139"/>
      <c r="H112" s="139"/>
      <c r="I112" s="139">
        <v>8462</v>
      </c>
      <c r="J112" s="140">
        <v>8462</v>
      </c>
    </row>
    <row r="113" spans="1:10" x14ac:dyDescent="0.3">
      <c r="A113" s="138" t="s">
        <v>41</v>
      </c>
      <c r="B113" s="139">
        <v>510</v>
      </c>
      <c r="C113" s="139">
        <v>3036</v>
      </c>
      <c r="D113" s="139">
        <v>1805</v>
      </c>
      <c r="E113" s="139">
        <v>29</v>
      </c>
      <c r="F113" s="139">
        <v>169</v>
      </c>
      <c r="G113" s="139">
        <v>46</v>
      </c>
      <c r="H113" s="139">
        <v>253</v>
      </c>
      <c r="I113" s="139">
        <v>3211</v>
      </c>
      <c r="J113" s="140">
        <v>9059</v>
      </c>
    </row>
    <row r="114" spans="1:10" x14ac:dyDescent="0.3">
      <c r="A114" s="138" t="s">
        <v>42</v>
      </c>
      <c r="B114" s="139">
        <v>82</v>
      </c>
      <c r="C114" s="139">
        <v>445</v>
      </c>
      <c r="D114" s="139">
        <v>256</v>
      </c>
      <c r="E114" s="139">
        <v>4</v>
      </c>
      <c r="F114" s="139"/>
      <c r="G114" s="139"/>
      <c r="H114" s="139">
        <v>40</v>
      </c>
      <c r="I114" s="139">
        <v>349</v>
      </c>
      <c r="J114" s="140">
        <v>1176</v>
      </c>
    </row>
    <row r="115" spans="1:10" x14ac:dyDescent="0.3">
      <c r="A115" s="138" t="s">
        <v>43</v>
      </c>
      <c r="B115" s="139">
        <v>301</v>
      </c>
      <c r="C115" s="139">
        <v>918</v>
      </c>
      <c r="D115" s="139">
        <v>912</v>
      </c>
      <c r="E115" s="139">
        <v>13</v>
      </c>
      <c r="F115" s="139"/>
      <c r="G115" s="139"/>
      <c r="H115" s="139">
        <v>213</v>
      </c>
      <c r="I115" s="139">
        <v>733</v>
      </c>
      <c r="J115" s="140">
        <v>3090</v>
      </c>
    </row>
    <row r="116" spans="1:10" x14ac:dyDescent="0.3">
      <c r="A116" s="138" t="s">
        <v>44</v>
      </c>
      <c r="B116" s="139">
        <v>721</v>
      </c>
      <c r="C116" s="139">
        <v>2158</v>
      </c>
      <c r="D116" s="139">
        <v>1778</v>
      </c>
      <c r="E116" s="139">
        <v>37</v>
      </c>
      <c r="F116" s="139">
        <v>127</v>
      </c>
      <c r="G116" s="139">
        <v>9</v>
      </c>
      <c r="H116" s="139">
        <v>521</v>
      </c>
      <c r="I116" s="139">
        <v>1297</v>
      </c>
      <c r="J116" s="140">
        <v>6648</v>
      </c>
    </row>
    <row r="117" spans="1:10" ht="14.5" thickBot="1" x14ac:dyDescent="0.35">
      <c r="A117" s="141" t="s">
        <v>45</v>
      </c>
      <c r="B117" s="142">
        <v>391</v>
      </c>
      <c r="C117" s="142">
        <v>1330</v>
      </c>
      <c r="D117" s="142">
        <v>776</v>
      </c>
      <c r="E117" s="142">
        <v>15</v>
      </c>
      <c r="F117" s="142"/>
      <c r="G117" s="142"/>
      <c r="H117" s="142">
        <v>269</v>
      </c>
      <c r="I117" s="142">
        <v>548</v>
      </c>
      <c r="J117" s="143">
        <v>3329</v>
      </c>
    </row>
    <row r="118" spans="1:10" ht="15" thickTop="1" thickBot="1" x14ac:dyDescent="0.35">
      <c r="A118" s="47" t="s">
        <v>26</v>
      </c>
      <c r="B118" s="114">
        <v>14389</v>
      </c>
      <c r="C118" s="114">
        <v>35154</v>
      </c>
      <c r="D118" s="114">
        <v>25280</v>
      </c>
      <c r="E118" s="114">
        <v>2225</v>
      </c>
      <c r="F118" s="114">
        <v>2642</v>
      </c>
      <c r="G118" s="114">
        <v>594</v>
      </c>
      <c r="H118" s="114">
        <v>7416</v>
      </c>
      <c r="I118" s="114">
        <v>41559</v>
      </c>
      <c r="J118" s="114">
        <v>129259</v>
      </c>
    </row>
    <row r="119" spans="1:10" ht="14.5" thickTop="1" x14ac:dyDescent="0.3"/>
    <row r="120" spans="1:10" ht="14.5" thickBot="1" x14ac:dyDescent="0.35">
      <c r="A120" s="148" t="s">
        <v>185</v>
      </c>
    </row>
    <row r="121" spans="1:10" ht="36.5" thickTop="1" x14ac:dyDescent="0.3">
      <c r="A121" s="133" t="s">
        <v>27</v>
      </c>
      <c r="B121" s="134" t="s">
        <v>167</v>
      </c>
      <c r="C121" s="134" t="s">
        <v>168</v>
      </c>
      <c r="D121" s="134" t="s">
        <v>169</v>
      </c>
      <c r="E121" s="134" t="s">
        <v>166</v>
      </c>
      <c r="F121" s="134" t="s">
        <v>102</v>
      </c>
    </row>
    <row r="122" spans="1:10" x14ac:dyDescent="0.3">
      <c r="A122" s="135" t="s">
        <v>28</v>
      </c>
      <c r="B122" s="136">
        <v>180</v>
      </c>
      <c r="C122" s="136">
        <v>262</v>
      </c>
      <c r="D122" s="136">
        <v>910</v>
      </c>
      <c r="E122" s="136">
        <v>10619</v>
      </c>
      <c r="F122" s="137">
        <v>11971</v>
      </c>
    </row>
    <row r="123" spans="1:10" x14ac:dyDescent="0.3">
      <c r="A123" s="138" t="s">
        <v>29</v>
      </c>
      <c r="B123" s="139">
        <v>11</v>
      </c>
      <c r="C123" s="139">
        <v>23</v>
      </c>
      <c r="D123" s="139">
        <v>247</v>
      </c>
      <c r="E123" s="139"/>
      <c r="F123" s="140">
        <v>281</v>
      </c>
    </row>
    <row r="124" spans="1:10" x14ac:dyDescent="0.3">
      <c r="A124" s="138" t="s">
        <v>30</v>
      </c>
      <c r="B124" s="139">
        <v>1438</v>
      </c>
      <c r="C124" s="139">
        <v>1497</v>
      </c>
      <c r="D124" s="139">
        <v>10419</v>
      </c>
      <c r="E124" s="139">
        <v>9807</v>
      </c>
      <c r="F124" s="140">
        <v>23161</v>
      </c>
    </row>
    <row r="125" spans="1:10" x14ac:dyDescent="0.3">
      <c r="A125" s="138" t="s">
        <v>141</v>
      </c>
      <c r="B125" s="139">
        <v>2</v>
      </c>
      <c r="C125" s="139">
        <v>5</v>
      </c>
      <c r="D125" s="139">
        <v>712</v>
      </c>
      <c r="E125" s="139">
        <v>395</v>
      </c>
      <c r="F125" s="140">
        <v>1114</v>
      </c>
    </row>
    <row r="126" spans="1:10" x14ac:dyDescent="0.3">
      <c r="A126" s="138" t="s">
        <v>142</v>
      </c>
      <c r="B126" s="139">
        <v>543</v>
      </c>
      <c r="C126" s="139">
        <v>234</v>
      </c>
      <c r="D126" s="139"/>
      <c r="E126" s="139">
        <v>243</v>
      </c>
      <c r="F126" s="140">
        <v>1020</v>
      </c>
    </row>
    <row r="127" spans="1:10" x14ac:dyDescent="0.3">
      <c r="A127" s="138" t="s">
        <v>31</v>
      </c>
      <c r="B127" s="139">
        <v>702</v>
      </c>
      <c r="C127" s="139">
        <v>914</v>
      </c>
      <c r="D127" s="139">
        <v>6228</v>
      </c>
      <c r="E127" s="139">
        <v>3261</v>
      </c>
      <c r="F127" s="140">
        <v>11105</v>
      </c>
    </row>
    <row r="128" spans="1:10" x14ac:dyDescent="0.3">
      <c r="A128" s="138" t="s">
        <v>46</v>
      </c>
      <c r="B128" s="139">
        <v>3</v>
      </c>
      <c r="C128" s="139">
        <v>3</v>
      </c>
      <c r="D128" s="139">
        <v>13</v>
      </c>
      <c r="E128" s="139">
        <v>1964</v>
      </c>
      <c r="F128" s="140">
        <v>1983</v>
      </c>
    </row>
    <row r="129" spans="1:6" x14ac:dyDescent="0.3">
      <c r="A129" s="138" t="s">
        <v>32</v>
      </c>
      <c r="B129" s="139">
        <v>223</v>
      </c>
      <c r="C129" s="139">
        <v>137</v>
      </c>
      <c r="D129" s="139">
        <v>367</v>
      </c>
      <c r="E129" s="139">
        <v>3242</v>
      </c>
      <c r="F129" s="140">
        <v>3969</v>
      </c>
    </row>
    <row r="130" spans="1:6" x14ac:dyDescent="0.3">
      <c r="A130" s="138" t="s">
        <v>33</v>
      </c>
      <c r="B130" s="139"/>
      <c r="C130" s="139">
        <v>139</v>
      </c>
      <c r="D130" s="139">
        <v>55</v>
      </c>
      <c r="E130" s="139">
        <v>8945</v>
      </c>
      <c r="F130" s="140">
        <v>9139</v>
      </c>
    </row>
    <row r="131" spans="1:6" x14ac:dyDescent="0.3">
      <c r="A131" s="138" t="s">
        <v>34</v>
      </c>
      <c r="B131" s="139">
        <v>58</v>
      </c>
      <c r="C131" s="139">
        <v>94</v>
      </c>
      <c r="D131" s="139">
        <v>131</v>
      </c>
      <c r="E131" s="139">
        <v>9982</v>
      </c>
      <c r="F131" s="140">
        <v>10265</v>
      </c>
    </row>
    <row r="132" spans="1:6" x14ac:dyDescent="0.3">
      <c r="A132" s="138" t="s">
        <v>35</v>
      </c>
      <c r="B132" s="139">
        <v>76</v>
      </c>
      <c r="C132" s="139">
        <v>53</v>
      </c>
      <c r="D132" s="139">
        <v>219</v>
      </c>
      <c r="E132" s="139">
        <v>2405</v>
      </c>
      <c r="F132" s="140">
        <v>2753</v>
      </c>
    </row>
    <row r="133" spans="1:6" x14ac:dyDescent="0.3">
      <c r="A133" s="138" t="s">
        <v>36</v>
      </c>
      <c r="B133" s="139">
        <v>2302</v>
      </c>
      <c r="C133" s="139">
        <v>923</v>
      </c>
      <c r="D133" s="139"/>
      <c r="E133" s="139">
        <v>1737</v>
      </c>
      <c r="F133" s="140">
        <v>4962</v>
      </c>
    </row>
    <row r="134" spans="1:6" x14ac:dyDescent="0.3">
      <c r="A134" s="138" t="s">
        <v>37</v>
      </c>
      <c r="B134" s="139">
        <v>61</v>
      </c>
      <c r="C134" s="139">
        <v>40</v>
      </c>
      <c r="D134" s="139">
        <v>270</v>
      </c>
      <c r="E134" s="139">
        <v>11396</v>
      </c>
      <c r="F134" s="140">
        <v>11767</v>
      </c>
    </row>
    <row r="135" spans="1:6" x14ac:dyDescent="0.3">
      <c r="A135" s="138" t="s">
        <v>38</v>
      </c>
      <c r="B135" s="139">
        <v>311</v>
      </c>
      <c r="C135" s="139">
        <v>601</v>
      </c>
      <c r="D135" s="139">
        <v>1920</v>
      </c>
      <c r="E135" s="139">
        <v>409</v>
      </c>
      <c r="F135" s="140">
        <v>3241</v>
      </c>
    </row>
    <row r="136" spans="1:6" x14ac:dyDescent="0.3">
      <c r="A136" s="138" t="s">
        <v>39</v>
      </c>
      <c r="B136" s="139"/>
      <c r="C136" s="139">
        <v>5</v>
      </c>
      <c r="D136" s="139">
        <v>759</v>
      </c>
      <c r="E136" s="139"/>
      <c r="F136" s="140">
        <v>764</v>
      </c>
    </row>
    <row r="137" spans="1:6" x14ac:dyDescent="0.3">
      <c r="A137" s="138" t="s">
        <v>40</v>
      </c>
      <c r="B137" s="139">
        <v>58</v>
      </c>
      <c r="C137" s="139">
        <v>98</v>
      </c>
      <c r="D137" s="139">
        <v>211</v>
      </c>
      <c r="E137" s="139">
        <v>8095</v>
      </c>
      <c r="F137" s="140">
        <v>8462</v>
      </c>
    </row>
    <row r="138" spans="1:6" x14ac:dyDescent="0.3">
      <c r="A138" s="138" t="s">
        <v>41</v>
      </c>
      <c r="B138" s="139">
        <v>6</v>
      </c>
      <c r="C138" s="139">
        <v>4</v>
      </c>
      <c r="D138" s="139">
        <v>33</v>
      </c>
      <c r="E138" s="139">
        <v>9016</v>
      </c>
      <c r="F138" s="140">
        <v>9059</v>
      </c>
    </row>
    <row r="139" spans="1:6" x14ac:dyDescent="0.3">
      <c r="A139" s="138" t="s">
        <v>42</v>
      </c>
      <c r="B139" s="139">
        <v>7</v>
      </c>
      <c r="C139" s="139">
        <v>13</v>
      </c>
      <c r="D139" s="139">
        <v>79</v>
      </c>
      <c r="E139" s="139">
        <v>1077</v>
      </c>
      <c r="F139" s="140">
        <v>1176</v>
      </c>
    </row>
    <row r="140" spans="1:6" x14ac:dyDescent="0.3">
      <c r="A140" s="138" t="s">
        <v>43</v>
      </c>
      <c r="B140" s="139"/>
      <c r="C140" s="139">
        <v>2</v>
      </c>
      <c r="D140" s="139">
        <v>3088</v>
      </c>
      <c r="E140" s="139"/>
      <c r="F140" s="140">
        <v>3090</v>
      </c>
    </row>
    <row r="141" spans="1:6" x14ac:dyDescent="0.3">
      <c r="A141" s="138" t="s">
        <v>44</v>
      </c>
      <c r="B141" s="139">
        <v>80</v>
      </c>
      <c r="C141" s="139">
        <v>92</v>
      </c>
      <c r="D141" s="139">
        <v>799</v>
      </c>
      <c r="E141" s="139">
        <v>5677</v>
      </c>
      <c r="F141" s="140">
        <v>6648</v>
      </c>
    </row>
    <row r="142" spans="1:6" ht="14.5" thickBot="1" x14ac:dyDescent="0.35">
      <c r="A142" s="141" t="s">
        <v>45</v>
      </c>
      <c r="B142" s="142">
        <v>11</v>
      </c>
      <c r="C142" s="142">
        <v>4</v>
      </c>
      <c r="D142" s="142">
        <v>28</v>
      </c>
      <c r="E142" s="142">
        <v>3286</v>
      </c>
      <c r="F142" s="143">
        <v>3329</v>
      </c>
    </row>
    <row r="143" spans="1:6" ht="15" thickTop="1" thickBot="1" x14ac:dyDescent="0.35">
      <c r="A143" s="47" t="s">
        <v>26</v>
      </c>
      <c r="B143" s="114">
        <v>6072</v>
      </c>
      <c r="C143" s="114">
        <v>5143</v>
      </c>
      <c r="D143" s="114">
        <v>26488</v>
      </c>
      <c r="E143" s="114">
        <v>91556</v>
      </c>
      <c r="F143" s="114">
        <v>129259</v>
      </c>
    </row>
    <row r="144" spans="1:6" ht="14.5" thickTop="1" x14ac:dyDescent="0.3"/>
    <row r="145" spans="1:7" ht="14.5" thickBot="1" x14ac:dyDescent="0.35">
      <c r="A145" s="148" t="s">
        <v>186</v>
      </c>
    </row>
    <row r="146" spans="1:7" ht="36.5" thickTop="1" x14ac:dyDescent="0.3">
      <c r="A146" s="133" t="s">
        <v>27</v>
      </c>
      <c r="B146" s="134" t="s">
        <v>170</v>
      </c>
      <c r="C146" s="134" t="s">
        <v>171</v>
      </c>
      <c r="D146" s="134" t="s">
        <v>172</v>
      </c>
      <c r="E146" s="134" t="s">
        <v>98</v>
      </c>
      <c r="F146" s="134" t="s">
        <v>166</v>
      </c>
      <c r="G146" s="134" t="s">
        <v>102</v>
      </c>
    </row>
    <row r="147" spans="1:7" x14ac:dyDescent="0.3">
      <c r="A147" s="135" t="s">
        <v>28</v>
      </c>
      <c r="B147" s="136">
        <v>7687</v>
      </c>
      <c r="C147" s="136">
        <v>144</v>
      </c>
      <c r="D147" s="136">
        <v>1180</v>
      </c>
      <c r="E147" s="136"/>
      <c r="F147" s="144">
        <v>2960</v>
      </c>
      <c r="G147" s="137">
        <v>11971</v>
      </c>
    </row>
    <row r="148" spans="1:7" x14ac:dyDescent="0.3">
      <c r="A148" s="138" t="s">
        <v>29</v>
      </c>
      <c r="B148" s="139">
        <v>250</v>
      </c>
      <c r="C148" s="139">
        <v>8</v>
      </c>
      <c r="D148" s="139"/>
      <c r="E148" s="139">
        <v>23</v>
      </c>
      <c r="F148" s="145"/>
      <c r="G148" s="140">
        <v>281</v>
      </c>
    </row>
    <row r="149" spans="1:7" x14ac:dyDescent="0.3">
      <c r="A149" s="138" t="s">
        <v>30</v>
      </c>
      <c r="B149" s="139">
        <v>9585</v>
      </c>
      <c r="C149" s="139">
        <v>350</v>
      </c>
      <c r="D149" s="139">
        <v>816</v>
      </c>
      <c r="E149" s="139">
        <v>749</v>
      </c>
      <c r="F149" s="145">
        <v>11661</v>
      </c>
      <c r="G149" s="140">
        <v>23161</v>
      </c>
    </row>
    <row r="150" spans="1:7" x14ac:dyDescent="0.3">
      <c r="A150" s="138" t="s">
        <v>141</v>
      </c>
      <c r="B150" s="139">
        <v>853</v>
      </c>
      <c r="C150" s="139">
        <v>85</v>
      </c>
      <c r="D150" s="139">
        <v>34</v>
      </c>
      <c r="E150" s="139">
        <v>32</v>
      </c>
      <c r="F150" s="145">
        <v>110</v>
      </c>
      <c r="G150" s="140">
        <v>1114</v>
      </c>
    </row>
    <row r="151" spans="1:7" x14ac:dyDescent="0.3">
      <c r="A151" s="138" t="s">
        <v>142</v>
      </c>
      <c r="B151" s="139">
        <v>890</v>
      </c>
      <c r="C151" s="139">
        <v>53</v>
      </c>
      <c r="D151" s="139">
        <v>4</v>
      </c>
      <c r="E151" s="139">
        <v>72</v>
      </c>
      <c r="F151" s="145">
        <v>1</v>
      </c>
      <c r="G151" s="140">
        <v>1020</v>
      </c>
    </row>
    <row r="152" spans="1:7" x14ac:dyDescent="0.3">
      <c r="A152" s="138" t="s">
        <v>31</v>
      </c>
      <c r="B152" s="139">
        <v>9276</v>
      </c>
      <c r="C152" s="139">
        <v>492</v>
      </c>
      <c r="D152" s="139">
        <v>76</v>
      </c>
      <c r="E152" s="139">
        <v>474</v>
      </c>
      <c r="F152" s="145">
        <v>787</v>
      </c>
      <c r="G152" s="140">
        <v>11105</v>
      </c>
    </row>
    <row r="153" spans="1:7" x14ac:dyDescent="0.3">
      <c r="A153" s="138" t="s">
        <v>46</v>
      </c>
      <c r="B153" s="139">
        <v>1377</v>
      </c>
      <c r="C153" s="139">
        <v>28</v>
      </c>
      <c r="D153" s="139"/>
      <c r="E153" s="139">
        <v>68</v>
      </c>
      <c r="F153" s="145">
        <v>510</v>
      </c>
      <c r="G153" s="140">
        <v>1983</v>
      </c>
    </row>
    <row r="154" spans="1:7" x14ac:dyDescent="0.3">
      <c r="A154" s="138" t="s">
        <v>32</v>
      </c>
      <c r="B154" s="139">
        <v>1145</v>
      </c>
      <c r="C154" s="139">
        <v>49</v>
      </c>
      <c r="D154" s="139">
        <v>25</v>
      </c>
      <c r="E154" s="139">
        <v>40</v>
      </c>
      <c r="F154" s="145">
        <v>2710</v>
      </c>
      <c r="G154" s="140">
        <v>3969</v>
      </c>
    </row>
    <row r="155" spans="1:7" x14ac:dyDescent="0.3">
      <c r="A155" s="138" t="s">
        <v>33</v>
      </c>
      <c r="B155" s="139">
        <v>6886</v>
      </c>
      <c r="C155" s="139">
        <v>368</v>
      </c>
      <c r="D155" s="139">
        <v>349</v>
      </c>
      <c r="E155" s="139">
        <v>353</v>
      </c>
      <c r="F155" s="145">
        <v>1183</v>
      </c>
      <c r="G155" s="140">
        <v>9139</v>
      </c>
    </row>
    <row r="156" spans="1:7" x14ac:dyDescent="0.3">
      <c r="A156" s="138" t="s">
        <v>34</v>
      </c>
      <c r="B156" s="139">
        <v>6285</v>
      </c>
      <c r="C156" s="139">
        <v>403</v>
      </c>
      <c r="D156" s="139">
        <v>249</v>
      </c>
      <c r="E156" s="139">
        <v>345</v>
      </c>
      <c r="F156" s="145">
        <v>2983</v>
      </c>
      <c r="G156" s="140">
        <v>10265</v>
      </c>
    </row>
    <row r="157" spans="1:7" x14ac:dyDescent="0.3">
      <c r="A157" s="138" t="s">
        <v>35</v>
      </c>
      <c r="B157" s="139">
        <v>2174</v>
      </c>
      <c r="C157" s="139">
        <v>44</v>
      </c>
      <c r="D157" s="139">
        <v>72</v>
      </c>
      <c r="E157" s="139">
        <v>78</v>
      </c>
      <c r="F157" s="145">
        <v>385</v>
      </c>
      <c r="G157" s="140">
        <v>2753</v>
      </c>
    </row>
    <row r="158" spans="1:7" x14ac:dyDescent="0.3">
      <c r="A158" s="138" t="s">
        <v>36</v>
      </c>
      <c r="B158" s="139">
        <v>3946</v>
      </c>
      <c r="C158" s="139">
        <v>199</v>
      </c>
      <c r="D158" s="139">
        <v>271</v>
      </c>
      <c r="E158" s="139"/>
      <c r="F158" s="145">
        <v>546</v>
      </c>
      <c r="G158" s="140">
        <v>4962</v>
      </c>
    </row>
    <row r="159" spans="1:7" x14ac:dyDescent="0.3">
      <c r="A159" s="138" t="s">
        <v>37</v>
      </c>
      <c r="B159" s="139">
        <v>9620</v>
      </c>
      <c r="C159" s="139">
        <v>240</v>
      </c>
      <c r="D159" s="139">
        <v>1638</v>
      </c>
      <c r="E159" s="139">
        <v>191</v>
      </c>
      <c r="F159" s="145">
        <v>78</v>
      </c>
      <c r="G159" s="140">
        <v>11767</v>
      </c>
    </row>
    <row r="160" spans="1:7" x14ac:dyDescent="0.3">
      <c r="A160" s="138" t="s">
        <v>38</v>
      </c>
      <c r="B160" s="139">
        <v>2896</v>
      </c>
      <c r="C160" s="139">
        <v>51</v>
      </c>
      <c r="D160" s="139">
        <v>79</v>
      </c>
      <c r="E160" s="139">
        <v>85</v>
      </c>
      <c r="F160" s="145">
        <v>130</v>
      </c>
      <c r="G160" s="140">
        <v>3241</v>
      </c>
    </row>
    <row r="161" spans="1:7" x14ac:dyDescent="0.3">
      <c r="A161" s="138" t="s">
        <v>39</v>
      </c>
      <c r="B161" s="139">
        <v>667</v>
      </c>
      <c r="C161" s="139">
        <v>1</v>
      </c>
      <c r="D161" s="139"/>
      <c r="E161" s="139">
        <v>50</v>
      </c>
      <c r="F161" s="145">
        <v>46</v>
      </c>
      <c r="G161" s="140">
        <v>764</v>
      </c>
    </row>
    <row r="162" spans="1:7" x14ac:dyDescent="0.3">
      <c r="A162" s="138" t="s">
        <v>40</v>
      </c>
      <c r="B162" s="139">
        <v>3386</v>
      </c>
      <c r="C162" s="139">
        <v>65</v>
      </c>
      <c r="D162" s="139">
        <v>82</v>
      </c>
      <c r="E162" s="139">
        <v>67</v>
      </c>
      <c r="F162" s="145">
        <v>4862</v>
      </c>
      <c r="G162" s="140">
        <v>8462</v>
      </c>
    </row>
    <row r="163" spans="1:7" x14ac:dyDescent="0.3">
      <c r="A163" s="138" t="s">
        <v>41</v>
      </c>
      <c r="B163" s="139">
        <v>3027</v>
      </c>
      <c r="C163" s="139">
        <v>190</v>
      </c>
      <c r="D163" s="139">
        <v>450</v>
      </c>
      <c r="E163" s="139">
        <v>145</v>
      </c>
      <c r="F163" s="145">
        <v>5247</v>
      </c>
      <c r="G163" s="140">
        <v>9059</v>
      </c>
    </row>
    <row r="164" spans="1:7" x14ac:dyDescent="0.3">
      <c r="A164" s="138" t="s">
        <v>42</v>
      </c>
      <c r="B164" s="139">
        <v>815</v>
      </c>
      <c r="C164" s="139">
        <v>8</v>
      </c>
      <c r="D164" s="139"/>
      <c r="E164" s="139">
        <v>55</v>
      </c>
      <c r="F164" s="145">
        <v>298</v>
      </c>
      <c r="G164" s="140">
        <v>1176</v>
      </c>
    </row>
    <row r="165" spans="1:7" x14ac:dyDescent="0.3">
      <c r="A165" s="138" t="s">
        <v>43</v>
      </c>
      <c r="B165" s="139">
        <v>2348</v>
      </c>
      <c r="C165" s="139">
        <v>22</v>
      </c>
      <c r="D165" s="139">
        <v>111</v>
      </c>
      <c r="E165" s="139">
        <v>52</v>
      </c>
      <c r="F165" s="145">
        <v>557</v>
      </c>
      <c r="G165" s="140">
        <v>3090</v>
      </c>
    </row>
    <row r="166" spans="1:7" x14ac:dyDescent="0.3">
      <c r="A166" s="138" t="s">
        <v>44</v>
      </c>
      <c r="B166" s="139">
        <v>4572</v>
      </c>
      <c r="C166" s="139">
        <v>111</v>
      </c>
      <c r="D166" s="139">
        <v>112</v>
      </c>
      <c r="E166" s="139">
        <v>628</v>
      </c>
      <c r="F166" s="145">
        <v>1225</v>
      </c>
      <c r="G166" s="140">
        <v>6648</v>
      </c>
    </row>
    <row r="167" spans="1:7" ht="14.5" thickBot="1" x14ac:dyDescent="0.35">
      <c r="A167" s="141" t="s">
        <v>45</v>
      </c>
      <c r="B167" s="142">
        <v>2621</v>
      </c>
      <c r="C167" s="142">
        <v>68</v>
      </c>
      <c r="D167" s="142"/>
      <c r="E167" s="142">
        <v>156</v>
      </c>
      <c r="F167" s="146">
        <v>484</v>
      </c>
      <c r="G167" s="143">
        <v>3329</v>
      </c>
    </row>
    <row r="168" spans="1:7" ht="15" thickTop="1" thickBot="1" x14ac:dyDescent="0.35">
      <c r="A168" s="47" t="s">
        <v>26</v>
      </c>
      <c r="B168" s="114">
        <v>80306</v>
      </c>
      <c r="C168" s="114">
        <v>2979</v>
      </c>
      <c r="D168" s="114">
        <v>5548</v>
      </c>
      <c r="E168" s="114">
        <v>3663</v>
      </c>
      <c r="F168" s="114">
        <v>36763</v>
      </c>
      <c r="G168" s="114">
        <v>129259</v>
      </c>
    </row>
    <row r="169" spans="1:7" ht="15" thickTop="1" thickBot="1" x14ac:dyDescent="0.35">
      <c r="A169" s="148" t="s">
        <v>187</v>
      </c>
    </row>
    <row r="170" spans="1:7" ht="51" customHeight="1" thickTop="1" x14ac:dyDescent="0.3">
      <c r="A170" s="133" t="s">
        <v>27</v>
      </c>
      <c r="B170" s="133" t="s">
        <v>173</v>
      </c>
      <c r="C170" s="133" t="s">
        <v>174</v>
      </c>
      <c r="D170" s="133" t="s">
        <v>434</v>
      </c>
      <c r="E170" s="133" t="s">
        <v>435</v>
      </c>
      <c r="F170" s="133" t="s">
        <v>175</v>
      </c>
      <c r="G170" s="133" t="s">
        <v>102</v>
      </c>
    </row>
    <row r="171" spans="1:7" x14ac:dyDescent="0.3">
      <c r="A171" s="135" t="s">
        <v>28</v>
      </c>
      <c r="B171" s="136">
        <v>144</v>
      </c>
      <c r="C171" s="136">
        <v>772</v>
      </c>
      <c r="D171" s="136">
        <v>10343</v>
      </c>
      <c r="E171" s="136">
        <v>240</v>
      </c>
      <c r="F171" s="144">
        <v>472</v>
      </c>
      <c r="G171" s="137">
        <v>11971</v>
      </c>
    </row>
    <row r="172" spans="1:7" x14ac:dyDescent="0.3">
      <c r="A172" s="138" t="s">
        <v>29</v>
      </c>
      <c r="B172" s="139">
        <v>1</v>
      </c>
      <c r="C172" s="139">
        <v>20</v>
      </c>
      <c r="D172" s="139">
        <v>255</v>
      </c>
      <c r="E172" s="139">
        <v>5</v>
      </c>
      <c r="F172" s="145"/>
      <c r="G172" s="140">
        <v>281</v>
      </c>
    </row>
    <row r="173" spans="1:7" x14ac:dyDescent="0.3">
      <c r="A173" s="138" t="s">
        <v>30</v>
      </c>
      <c r="B173" s="139">
        <v>124</v>
      </c>
      <c r="C173" s="139">
        <v>1138</v>
      </c>
      <c r="D173" s="139">
        <v>18611</v>
      </c>
      <c r="E173" s="139">
        <v>625</v>
      </c>
      <c r="F173" s="145">
        <v>2663</v>
      </c>
      <c r="G173" s="140">
        <v>23161</v>
      </c>
    </row>
    <row r="174" spans="1:7" x14ac:dyDescent="0.3">
      <c r="A174" s="138" t="s">
        <v>141</v>
      </c>
      <c r="B174" s="139">
        <v>2</v>
      </c>
      <c r="C174" s="139">
        <v>49</v>
      </c>
      <c r="D174" s="139">
        <v>846</v>
      </c>
      <c r="E174" s="139">
        <v>22</v>
      </c>
      <c r="F174" s="145">
        <v>195</v>
      </c>
      <c r="G174" s="140">
        <v>1114</v>
      </c>
    </row>
    <row r="175" spans="1:7" x14ac:dyDescent="0.3">
      <c r="A175" s="138" t="s">
        <v>142</v>
      </c>
      <c r="B175" s="139">
        <v>9</v>
      </c>
      <c r="C175" s="139">
        <v>140</v>
      </c>
      <c r="D175" s="139">
        <v>817</v>
      </c>
      <c r="E175" s="139">
        <v>40</v>
      </c>
      <c r="F175" s="145">
        <v>14</v>
      </c>
      <c r="G175" s="140">
        <v>1020</v>
      </c>
    </row>
    <row r="176" spans="1:7" x14ac:dyDescent="0.3">
      <c r="A176" s="138" t="s">
        <v>31</v>
      </c>
      <c r="B176" s="139">
        <v>16</v>
      </c>
      <c r="C176" s="139">
        <v>378</v>
      </c>
      <c r="D176" s="139">
        <v>9382</v>
      </c>
      <c r="E176" s="139">
        <v>278</v>
      </c>
      <c r="F176" s="145">
        <v>1051</v>
      </c>
      <c r="G176" s="140">
        <v>11105</v>
      </c>
    </row>
    <row r="177" spans="1:7" x14ac:dyDescent="0.3">
      <c r="A177" s="138" t="s">
        <v>46</v>
      </c>
      <c r="B177" s="139">
        <v>1</v>
      </c>
      <c r="C177" s="139">
        <v>83</v>
      </c>
      <c r="D177" s="139">
        <v>1328</v>
      </c>
      <c r="E177" s="139">
        <v>22</v>
      </c>
      <c r="F177" s="145">
        <v>549</v>
      </c>
      <c r="G177" s="140">
        <v>1983</v>
      </c>
    </row>
    <row r="178" spans="1:7" x14ac:dyDescent="0.3">
      <c r="A178" s="138" t="s">
        <v>32</v>
      </c>
      <c r="B178" s="139">
        <v>7</v>
      </c>
      <c r="C178" s="139">
        <v>247</v>
      </c>
      <c r="D178" s="139">
        <v>3224</v>
      </c>
      <c r="E178" s="139">
        <v>72</v>
      </c>
      <c r="F178" s="145">
        <v>419</v>
      </c>
      <c r="G178" s="140">
        <v>3969</v>
      </c>
    </row>
    <row r="179" spans="1:7" x14ac:dyDescent="0.3">
      <c r="A179" s="138" t="s">
        <v>33</v>
      </c>
      <c r="B179" s="139">
        <v>37</v>
      </c>
      <c r="C179" s="139">
        <v>516</v>
      </c>
      <c r="D179" s="139">
        <v>7482</v>
      </c>
      <c r="E179" s="139">
        <v>314</v>
      </c>
      <c r="F179" s="145">
        <v>790</v>
      </c>
      <c r="G179" s="140">
        <v>9139</v>
      </c>
    </row>
    <row r="180" spans="1:7" x14ac:dyDescent="0.3">
      <c r="A180" s="138" t="s">
        <v>34</v>
      </c>
      <c r="B180" s="139">
        <v>49</v>
      </c>
      <c r="C180" s="139">
        <v>545</v>
      </c>
      <c r="D180" s="139">
        <v>6871</v>
      </c>
      <c r="E180" s="139">
        <v>167</v>
      </c>
      <c r="F180" s="145">
        <v>2633</v>
      </c>
      <c r="G180" s="140">
        <v>10265</v>
      </c>
    </row>
    <row r="181" spans="1:7" x14ac:dyDescent="0.3">
      <c r="A181" s="138" t="s">
        <v>35</v>
      </c>
      <c r="B181" s="139">
        <v>3</v>
      </c>
      <c r="C181" s="139">
        <v>76</v>
      </c>
      <c r="D181" s="139">
        <v>2262</v>
      </c>
      <c r="E181" s="139">
        <v>95</v>
      </c>
      <c r="F181" s="145">
        <v>317</v>
      </c>
      <c r="G181" s="140">
        <v>2753</v>
      </c>
    </row>
    <row r="182" spans="1:7" x14ac:dyDescent="0.3">
      <c r="A182" s="138" t="s">
        <v>36</v>
      </c>
      <c r="B182" s="139">
        <v>17</v>
      </c>
      <c r="C182" s="139">
        <v>122</v>
      </c>
      <c r="D182" s="139">
        <v>3646</v>
      </c>
      <c r="E182" s="139">
        <v>155</v>
      </c>
      <c r="F182" s="145">
        <v>1022</v>
      </c>
      <c r="G182" s="140">
        <v>4962</v>
      </c>
    </row>
    <row r="183" spans="1:7" x14ac:dyDescent="0.3">
      <c r="A183" s="138" t="s">
        <v>37</v>
      </c>
      <c r="B183" s="139">
        <v>74</v>
      </c>
      <c r="C183" s="139">
        <v>840</v>
      </c>
      <c r="D183" s="139">
        <v>10307</v>
      </c>
      <c r="E183" s="139">
        <v>415</v>
      </c>
      <c r="F183" s="145">
        <v>131</v>
      </c>
      <c r="G183" s="140">
        <v>11767</v>
      </c>
    </row>
    <row r="184" spans="1:7" x14ac:dyDescent="0.3">
      <c r="A184" s="138" t="s">
        <v>38</v>
      </c>
      <c r="B184" s="139">
        <v>14</v>
      </c>
      <c r="C184" s="139">
        <v>207</v>
      </c>
      <c r="D184" s="139">
        <v>2815</v>
      </c>
      <c r="E184" s="139">
        <v>103</v>
      </c>
      <c r="F184" s="145">
        <v>102</v>
      </c>
      <c r="G184" s="140">
        <v>3241</v>
      </c>
    </row>
    <row r="185" spans="1:7" x14ac:dyDescent="0.3">
      <c r="A185" s="138" t="s">
        <v>39</v>
      </c>
      <c r="B185" s="139">
        <v>3</v>
      </c>
      <c r="C185" s="139">
        <v>24</v>
      </c>
      <c r="D185" s="139">
        <v>635</v>
      </c>
      <c r="E185" s="139">
        <v>33</v>
      </c>
      <c r="F185" s="145">
        <v>69</v>
      </c>
      <c r="G185" s="140">
        <v>764</v>
      </c>
    </row>
    <row r="186" spans="1:7" x14ac:dyDescent="0.3">
      <c r="A186" s="138" t="s">
        <v>40</v>
      </c>
      <c r="B186" s="139">
        <v>52</v>
      </c>
      <c r="C186" s="139">
        <v>597</v>
      </c>
      <c r="D186" s="139">
        <v>3150</v>
      </c>
      <c r="E186" s="139">
        <v>79</v>
      </c>
      <c r="F186" s="145">
        <v>4584</v>
      </c>
      <c r="G186" s="140">
        <v>8462</v>
      </c>
    </row>
    <row r="187" spans="1:7" x14ac:dyDescent="0.3">
      <c r="A187" s="138" t="s">
        <v>41</v>
      </c>
      <c r="B187" s="139">
        <v>23</v>
      </c>
      <c r="C187" s="139">
        <v>483</v>
      </c>
      <c r="D187" s="139">
        <v>2337</v>
      </c>
      <c r="E187" s="139">
        <v>58</v>
      </c>
      <c r="F187" s="145">
        <v>6158</v>
      </c>
      <c r="G187" s="140">
        <v>9059</v>
      </c>
    </row>
    <row r="188" spans="1:7" x14ac:dyDescent="0.3">
      <c r="A188" s="138" t="s">
        <v>42</v>
      </c>
      <c r="B188" s="139">
        <v>2</v>
      </c>
      <c r="C188" s="139">
        <v>40</v>
      </c>
      <c r="D188" s="139">
        <v>843</v>
      </c>
      <c r="E188" s="139">
        <v>25</v>
      </c>
      <c r="F188" s="145">
        <v>266</v>
      </c>
      <c r="G188" s="140">
        <v>1176</v>
      </c>
    </row>
    <row r="189" spans="1:7" x14ac:dyDescent="0.3">
      <c r="A189" s="138" t="s">
        <v>43</v>
      </c>
      <c r="B189" s="139">
        <v>24</v>
      </c>
      <c r="C189" s="139">
        <v>290</v>
      </c>
      <c r="D189" s="139">
        <v>2053</v>
      </c>
      <c r="E189" s="139">
        <v>105</v>
      </c>
      <c r="F189" s="145">
        <v>618</v>
      </c>
      <c r="G189" s="140">
        <v>3090</v>
      </c>
    </row>
    <row r="190" spans="1:7" x14ac:dyDescent="0.3">
      <c r="A190" s="138" t="s">
        <v>44</v>
      </c>
      <c r="B190" s="139">
        <v>77</v>
      </c>
      <c r="C190" s="139">
        <v>1014</v>
      </c>
      <c r="D190" s="139">
        <v>4813</v>
      </c>
      <c r="E190" s="139">
        <v>105</v>
      </c>
      <c r="F190" s="145">
        <v>639</v>
      </c>
      <c r="G190" s="140">
        <v>6648</v>
      </c>
    </row>
    <row r="191" spans="1:7" ht="14.5" thickBot="1" x14ac:dyDescent="0.35">
      <c r="A191" s="141" t="s">
        <v>45</v>
      </c>
      <c r="B191" s="142">
        <v>8</v>
      </c>
      <c r="C191" s="142">
        <v>592</v>
      </c>
      <c r="D191" s="142">
        <v>2199</v>
      </c>
      <c r="E191" s="142">
        <v>38</v>
      </c>
      <c r="F191" s="146">
        <v>492</v>
      </c>
      <c r="G191" s="143">
        <v>3329</v>
      </c>
    </row>
    <row r="192" spans="1:7" ht="15" thickTop="1" thickBot="1" x14ac:dyDescent="0.35">
      <c r="A192" s="47" t="s">
        <v>26</v>
      </c>
      <c r="B192" s="114">
        <v>687</v>
      </c>
      <c r="C192" s="114">
        <v>8173</v>
      </c>
      <c r="D192" s="114">
        <v>94219</v>
      </c>
      <c r="E192" s="114">
        <v>2996</v>
      </c>
      <c r="F192" s="114">
        <v>23184</v>
      </c>
      <c r="G192" s="114">
        <v>129259</v>
      </c>
    </row>
    <row r="193" spans="1:9" ht="14.5" thickTop="1" x14ac:dyDescent="0.3"/>
    <row r="194" spans="1:9" ht="14.5" thickBot="1" x14ac:dyDescent="0.35">
      <c r="A194" s="148" t="s">
        <v>188</v>
      </c>
    </row>
    <row r="195" spans="1:9" ht="65.5" thickTop="1" x14ac:dyDescent="0.3">
      <c r="A195" s="133" t="s">
        <v>27</v>
      </c>
      <c r="B195" s="133" t="s">
        <v>176</v>
      </c>
      <c r="C195" s="133" t="s">
        <v>177</v>
      </c>
      <c r="D195" s="133" t="s">
        <v>178</v>
      </c>
      <c r="E195" s="133" t="s">
        <v>179</v>
      </c>
      <c r="F195" s="133" t="s">
        <v>180</v>
      </c>
      <c r="G195" s="133" t="s">
        <v>98</v>
      </c>
      <c r="H195" s="133" t="s">
        <v>175</v>
      </c>
      <c r="I195" s="133" t="s">
        <v>102</v>
      </c>
    </row>
    <row r="196" spans="1:9" x14ac:dyDescent="0.3">
      <c r="A196" s="135" t="s">
        <v>28</v>
      </c>
      <c r="B196" s="136">
        <v>425</v>
      </c>
      <c r="C196" s="136">
        <v>5313</v>
      </c>
      <c r="D196" s="136">
        <v>550</v>
      </c>
      <c r="E196" s="136">
        <v>4959</v>
      </c>
      <c r="F196" s="144">
        <v>256</v>
      </c>
      <c r="G196" s="144"/>
      <c r="H196" s="144">
        <v>468</v>
      </c>
      <c r="I196" s="137">
        <v>11971</v>
      </c>
    </row>
    <row r="197" spans="1:9" x14ac:dyDescent="0.3">
      <c r="A197" s="138" t="s">
        <v>29</v>
      </c>
      <c r="B197" s="139">
        <v>69</v>
      </c>
      <c r="C197" s="139">
        <v>59</v>
      </c>
      <c r="D197" s="139">
        <v>15</v>
      </c>
      <c r="E197" s="139">
        <v>98</v>
      </c>
      <c r="F197" s="145">
        <v>17</v>
      </c>
      <c r="G197" s="145">
        <v>23</v>
      </c>
      <c r="H197" s="145"/>
      <c r="I197" s="140">
        <v>281</v>
      </c>
    </row>
    <row r="198" spans="1:9" x14ac:dyDescent="0.3">
      <c r="A198" s="138" t="s">
        <v>30</v>
      </c>
      <c r="B198" s="139">
        <v>1876</v>
      </c>
      <c r="C198" s="139">
        <v>9050</v>
      </c>
      <c r="D198" s="139">
        <v>819</v>
      </c>
      <c r="E198" s="139">
        <v>7549</v>
      </c>
      <c r="F198" s="145">
        <v>551</v>
      </c>
      <c r="G198" s="145">
        <v>460</v>
      </c>
      <c r="H198" s="145">
        <v>2856</v>
      </c>
      <c r="I198" s="140">
        <v>23161</v>
      </c>
    </row>
    <row r="199" spans="1:9" x14ac:dyDescent="0.3">
      <c r="A199" s="138" t="s">
        <v>141</v>
      </c>
      <c r="B199" s="139">
        <v>112</v>
      </c>
      <c r="C199" s="139">
        <v>455</v>
      </c>
      <c r="D199" s="139">
        <v>65</v>
      </c>
      <c r="E199" s="139">
        <v>299</v>
      </c>
      <c r="F199" s="145">
        <v>32</v>
      </c>
      <c r="G199" s="145">
        <v>18</v>
      </c>
      <c r="H199" s="145">
        <v>133</v>
      </c>
      <c r="I199" s="140">
        <v>1114</v>
      </c>
    </row>
    <row r="200" spans="1:9" x14ac:dyDescent="0.3">
      <c r="A200" s="138" t="s">
        <v>142</v>
      </c>
      <c r="B200" s="139"/>
      <c r="C200" s="139">
        <v>435</v>
      </c>
      <c r="D200" s="139">
        <v>32</v>
      </c>
      <c r="E200" s="139">
        <v>336</v>
      </c>
      <c r="F200" s="145">
        <v>60</v>
      </c>
      <c r="G200" s="145">
        <v>141</v>
      </c>
      <c r="H200" s="145">
        <v>16</v>
      </c>
      <c r="I200" s="140">
        <v>1020</v>
      </c>
    </row>
    <row r="201" spans="1:9" x14ac:dyDescent="0.3">
      <c r="A201" s="138" t="s">
        <v>31</v>
      </c>
      <c r="B201" s="139">
        <v>1048</v>
      </c>
      <c r="C201" s="139">
        <v>4762</v>
      </c>
      <c r="D201" s="139">
        <v>601</v>
      </c>
      <c r="E201" s="139">
        <v>3214</v>
      </c>
      <c r="F201" s="145">
        <v>296</v>
      </c>
      <c r="G201" s="145">
        <v>283</v>
      </c>
      <c r="H201" s="145">
        <v>901</v>
      </c>
      <c r="I201" s="140">
        <v>11105</v>
      </c>
    </row>
    <row r="202" spans="1:9" x14ac:dyDescent="0.3">
      <c r="A202" s="138" t="s">
        <v>46</v>
      </c>
      <c r="B202" s="139">
        <v>138</v>
      </c>
      <c r="C202" s="139">
        <v>507</v>
      </c>
      <c r="D202" s="139">
        <v>97</v>
      </c>
      <c r="E202" s="139">
        <v>514</v>
      </c>
      <c r="F202" s="145">
        <v>89</v>
      </c>
      <c r="G202" s="145">
        <v>49</v>
      </c>
      <c r="H202" s="145">
        <v>589</v>
      </c>
      <c r="I202" s="140">
        <v>1983</v>
      </c>
    </row>
    <row r="203" spans="1:9" x14ac:dyDescent="0.3">
      <c r="A203" s="138" t="s">
        <v>32</v>
      </c>
      <c r="B203" s="139">
        <v>448</v>
      </c>
      <c r="C203" s="139">
        <v>1392</v>
      </c>
      <c r="D203" s="139">
        <v>222</v>
      </c>
      <c r="E203" s="139">
        <v>1291</v>
      </c>
      <c r="F203" s="145">
        <v>169</v>
      </c>
      <c r="G203" s="145">
        <v>16</v>
      </c>
      <c r="H203" s="145">
        <v>431</v>
      </c>
      <c r="I203" s="140">
        <v>3969</v>
      </c>
    </row>
    <row r="204" spans="1:9" x14ac:dyDescent="0.3">
      <c r="A204" s="138" t="s">
        <v>33</v>
      </c>
      <c r="B204" s="139">
        <v>849</v>
      </c>
      <c r="C204" s="139">
        <v>3911</v>
      </c>
      <c r="D204" s="139">
        <v>282</v>
      </c>
      <c r="E204" s="139">
        <v>2888</v>
      </c>
      <c r="F204" s="145">
        <v>311</v>
      </c>
      <c r="G204" s="145">
        <v>377</v>
      </c>
      <c r="H204" s="145">
        <v>521</v>
      </c>
      <c r="I204" s="140">
        <v>9139</v>
      </c>
    </row>
    <row r="205" spans="1:9" x14ac:dyDescent="0.3">
      <c r="A205" s="138" t="s">
        <v>34</v>
      </c>
      <c r="B205" s="139">
        <v>894</v>
      </c>
      <c r="C205" s="139">
        <v>3542</v>
      </c>
      <c r="D205" s="139">
        <v>306</v>
      </c>
      <c r="E205" s="139">
        <v>2824</v>
      </c>
      <c r="F205" s="145">
        <v>148</v>
      </c>
      <c r="G205" s="145">
        <v>2</v>
      </c>
      <c r="H205" s="145">
        <v>2549</v>
      </c>
      <c r="I205" s="140">
        <v>10265</v>
      </c>
    </row>
    <row r="206" spans="1:9" x14ac:dyDescent="0.3">
      <c r="A206" s="138" t="s">
        <v>35</v>
      </c>
      <c r="B206" s="139">
        <v>208</v>
      </c>
      <c r="C206" s="139">
        <v>994</v>
      </c>
      <c r="D206" s="139">
        <v>161</v>
      </c>
      <c r="E206" s="139">
        <v>827</v>
      </c>
      <c r="F206" s="145">
        <v>42</v>
      </c>
      <c r="G206" s="145">
        <v>100</v>
      </c>
      <c r="H206" s="145">
        <v>421</v>
      </c>
      <c r="I206" s="140">
        <v>2753</v>
      </c>
    </row>
    <row r="207" spans="1:9" x14ac:dyDescent="0.3">
      <c r="A207" s="138" t="s">
        <v>36</v>
      </c>
      <c r="B207" s="139">
        <v>491</v>
      </c>
      <c r="C207" s="139">
        <v>1803</v>
      </c>
      <c r="D207" s="139">
        <v>255</v>
      </c>
      <c r="E207" s="139">
        <v>1251</v>
      </c>
      <c r="F207" s="145">
        <v>157</v>
      </c>
      <c r="G207" s="145">
        <v>116</v>
      </c>
      <c r="H207" s="145">
        <v>889</v>
      </c>
      <c r="I207" s="140">
        <v>4962</v>
      </c>
    </row>
    <row r="208" spans="1:9" x14ac:dyDescent="0.3">
      <c r="A208" s="138" t="s">
        <v>37</v>
      </c>
      <c r="B208" s="139">
        <v>2310</v>
      </c>
      <c r="C208" s="139">
        <v>4625</v>
      </c>
      <c r="D208" s="139">
        <v>461</v>
      </c>
      <c r="E208" s="139">
        <v>2956</v>
      </c>
      <c r="F208" s="145">
        <v>567</v>
      </c>
      <c r="G208" s="145">
        <v>728</v>
      </c>
      <c r="H208" s="145">
        <v>120</v>
      </c>
      <c r="I208" s="140">
        <v>11767</v>
      </c>
    </row>
    <row r="209" spans="1:9" x14ac:dyDescent="0.3">
      <c r="A209" s="138" t="s">
        <v>38</v>
      </c>
      <c r="B209" s="139">
        <v>465</v>
      </c>
      <c r="C209" s="139">
        <v>1248</v>
      </c>
      <c r="D209" s="139">
        <v>83</v>
      </c>
      <c r="E209" s="139">
        <v>1145</v>
      </c>
      <c r="F209" s="145">
        <v>123</v>
      </c>
      <c r="G209" s="145">
        <v>63</v>
      </c>
      <c r="H209" s="145">
        <v>114</v>
      </c>
      <c r="I209" s="140">
        <v>3241</v>
      </c>
    </row>
    <row r="210" spans="1:9" x14ac:dyDescent="0.3">
      <c r="A210" s="138" t="s">
        <v>39</v>
      </c>
      <c r="B210" s="139">
        <v>135</v>
      </c>
      <c r="C210" s="139">
        <v>248</v>
      </c>
      <c r="D210" s="139">
        <v>51</v>
      </c>
      <c r="E210" s="139">
        <v>210</v>
      </c>
      <c r="F210" s="145">
        <v>24</v>
      </c>
      <c r="G210" s="145">
        <v>29</v>
      </c>
      <c r="H210" s="145">
        <v>67</v>
      </c>
      <c r="I210" s="140">
        <v>764</v>
      </c>
    </row>
    <row r="211" spans="1:9" x14ac:dyDescent="0.3">
      <c r="A211" s="138" t="s">
        <v>40</v>
      </c>
      <c r="B211" s="139">
        <v>132</v>
      </c>
      <c r="C211" s="139">
        <v>1360</v>
      </c>
      <c r="D211" s="139">
        <v>83</v>
      </c>
      <c r="E211" s="139">
        <v>1554</v>
      </c>
      <c r="F211" s="145">
        <v>148</v>
      </c>
      <c r="G211" s="145">
        <v>560</v>
      </c>
      <c r="H211" s="145">
        <v>4625</v>
      </c>
      <c r="I211" s="140">
        <v>8462</v>
      </c>
    </row>
    <row r="212" spans="1:9" x14ac:dyDescent="0.3">
      <c r="A212" s="138" t="s">
        <v>41</v>
      </c>
      <c r="B212" s="139">
        <v>54</v>
      </c>
      <c r="C212" s="139">
        <v>1080</v>
      </c>
      <c r="D212" s="139">
        <v>85</v>
      </c>
      <c r="E212" s="139">
        <v>1161</v>
      </c>
      <c r="F212" s="145">
        <v>132</v>
      </c>
      <c r="G212" s="145">
        <v>351</v>
      </c>
      <c r="H212" s="145">
        <v>6196</v>
      </c>
      <c r="I212" s="140">
        <v>9059</v>
      </c>
    </row>
    <row r="213" spans="1:9" x14ac:dyDescent="0.3">
      <c r="A213" s="138" t="s">
        <v>42</v>
      </c>
      <c r="B213" s="139">
        <v>110</v>
      </c>
      <c r="C213" s="139">
        <v>285</v>
      </c>
      <c r="D213" s="139">
        <v>30</v>
      </c>
      <c r="E213" s="139">
        <v>320</v>
      </c>
      <c r="F213" s="145">
        <v>17</v>
      </c>
      <c r="G213" s="145">
        <v>3</v>
      </c>
      <c r="H213" s="145">
        <v>411</v>
      </c>
      <c r="I213" s="140">
        <v>1176</v>
      </c>
    </row>
    <row r="214" spans="1:9" x14ac:dyDescent="0.3">
      <c r="A214" s="138" t="s">
        <v>43</v>
      </c>
      <c r="B214" s="139">
        <v>456</v>
      </c>
      <c r="C214" s="139">
        <v>650</v>
      </c>
      <c r="D214" s="139">
        <v>43</v>
      </c>
      <c r="E214" s="139">
        <v>826</v>
      </c>
      <c r="F214" s="145">
        <v>139</v>
      </c>
      <c r="G214" s="145">
        <v>214</v>
      </c>
      <c r="H214" s="145">
        <v>762</v>
      </c>
      <c r="I214" s="140">
        <v>3090</v>
      </c>
    </row>
    <row r="215" spans="1:9" x14ac:dyDescent="0.3">
      <c r="A215" s="138" t="s">
        <v>44</v>
      </c>
      <c r="B215" s="139">
        <v>1234</v>
      </c>
      <c r="C215" s="139">
        <v>1592</v>
      </c>
      <c r="D215" s="139">
        <v>288</v>
      </c>
      <c r="E215" s="139">
        <v>2441</v>
      </c>
      <c r="F215" s="145">
        <v>171</v>
      </c>
      <c r="G215" s="145">
        <v>63</v>
      </c>
      <c r="H215" s="145">
        <v>859</v>
      </c>
      <c r="I215" s="140">
        <v>6648</v>
      </c>
    </row>
    <row r="216" spans="1:9" ht="14.5" thickBot="1" x14ac:dyDescent="0.35">
      <c r="A216" s="141" t="s">
        <v>45</v>
      </c>
      <c r="B216" s="142">
        <v>666</v>
      </c>
      <c r="C216" s="142">
        <v>701</v>
      </c>
      <c r="D216" s="142">
        <v>56</v>
      </c>
      <c r="E216" s="142">
        <v>1148</v>
      </c>
      <c r="F216" s="146">
        <v>156</v>
      </c>
      <c r="G216" s="146">
        <v>84</v>
      </c>
      <c r="H216" s="146">
        <v>518</v>
      </c>
      <c r="I216" s="143">
        <v>3329</v>
      </c>
    </row>
    <row r="217" spans="1:9" ht="15" thickTop="1" thickBot="1" x14ac:dyDescent="0.35">
      <c r="A217" s="47" t="s">
        <v>26</v>
      </c>
      <c r="B217" s="114">
        <v>12120</v>
      </c>
      <c r="C217" s="114">
        <v>44012</v>
      </c>
      <c r="D217" s="114">
        <v>4585</v>
      </c>
      <c r="E217" s="114">
        <v>37811</v>
      </c>
      <c r="F217" s="114">
        <v>3605</v>
      </c>
      <c r="G217" s="114">
        <v>3680</v>
      </c>
      <c r="H217" s="114">
        <v>23446</v>
      </c>
      <c r="I217" s="114">
        <v>129259</v>
      </c>
    </row>
    <row r="218" spans="1:9" ht="14.5" thickTop="1" x14ac:dyDescent="0.3"/>
  </sheetData>
  <mergeCells count="14">
    <mergeCell ref="I4:I5"/>
    <mergeCell ref="J4:L4"/>
    <mergeCell ref="H70:H71"/>
    <mergeCell ref="I70:I71"/>
    <mergeCell ref="M4:M5"/>
    <mergeCell ref="G70:G71"/>
    <mergeCell ref="A4:A5"/>
    <mergeCell ref="B4:D4"/>
    <mergeCell ref="E4:E5"/>
    <mergeCell ref="F4:H4"/>
    <mergeCell ref="A44:F44"/>
    <mergeCell ref="A70:A71"/>
    <mergeCell ref="B70:B71"/>
    <mergeCell ref="C70:C7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04"/>
  <sheetViews>
    <sheetView topLeftCell="A314" workbookViewId="0">
      <selection activeCell="B700" sqref="B700:G703"/>
    </sheetView>
  </sheetViews>
  <sheetFormatPr defaultColWidth="8.6640625" defaultRowHeight="14" x14ac:dyDescent="0.3"/>
  <cols>
    <col min="1" max="2" width="11.33203125" customWidth="1"/>
    <col min="3" max="3" width="9.6640625" customWidth="1"/>
    <col min="8" max="8" width="9.08203125" customWidth="1"/>
    <col min="11" max="11" width="9.58203125" customWidth="1"/>
    <col min="15" max="15" width="9.75" customWidth="1"/>
  </cols>
  <sheetData>
    <row r="1" spans="1:14" x14ac:dyDescent="0.3">
      <c r="A1" s="148" t="s">
        <v>189</v>
      </c>
    </row>
    <row r="2" spans="1:14" ht="14.5" thickBot="1" x14ac:dyDescent="0.35"/>
    <row r="3" spans="1:14" ht="16" customHeight="1" thickTop="1" thickBot="1" x14ac:dyDescent="0.35">
      <c r="A3" s="747" t="s">
        <v>190</v>
      </c>
      <c r="B3" s="748" t="s">
        <v>191</v>
      </c>
      <c r="C3" s="749" t="s">
        <v>192</v>
      </c>
      <c r="D3" s="749"/>
      <c r="E3" s="749"/>
      <c r="F3" s="749"/>
      <c r="G3" s="749" t="s">
        <v>193</v>
      </c>
      <c r="H3" s="749"/>
      <c r="I3" s="749"/>
      <c r="J3" s="749"/>
      <c r="K3" s="749" t="s">
        <v>194</v>
      </c>
      <c r="L3" s="749"/>
      <c r="M3" s="749"/>
      <c r="N3" s="749"/>
    </row>
    <row r="4" spans="1:14" ht="40" thickTop="1" thickBot="1" x14ac:dyDescent="0.35">
      <c r="A4" s="747"/>
      <c r="B4" s="748"/>
      <c r="C4" s="641" t="s">
        <v>138</v>
      </c>
      <c r="D4" s="641" t="s">
        <v>139</v>
      </c>
      <c r="E4" s="640" t="s">
        <v>140</v>
      </c>
      <c r="F4" s="641" t="s">
        <v>102</v>
      </c>
      <c r="G4" s="641" t="s">
        <v>138</v>
      </c>
      <c r="H4" s="641" t="s">
        <v>139</v>
      </c>
      <c r="I4" s="640" t="s">
        <v>140</v>
      </c>
      <c r="J4" s="641" t="s">
        <v>102</v>
      </c>
      <c r="K4" s="641" t="s">
        <v>138</v>
      </c>
      <c r="L4" s="641" t="s">
        <v>139</v>
      </c>
      <c r="M4" s="640" t="s">
        <v>140</v>
      </c>
      <c r="N4" s="641" t="s">
        <v>102</v>
      </c>
    </row>
    <row r="5" spans="1:14" ht="14.5" thickTop="1" x14ac:dyDescent="0.3">
      <c r="A5" s="750" t="s">
        <v>195</v>
      </c>
      <c r="B5" s="152" t="s">
        <v>196</v>
      </c>
      <c r="C5" s="153">
        <v>4698</v>
      </c>
      <c r="D5" s="153">
        <v>953</v>
      </c>
      <c r="E5" s="153">
        <v>1</v>
      </c>
      <c r="F5" s="153">
        <v>5652</v>
      </c>
      <c r="G5" s="153">
        <v>61487</v>
      </c>
      <c r="H5" s="153">
        <v>11160</v>
      </c>
      <c r="I5" s="153">
        <v>1</v>
      </c>
      <c r="J5" s="153">
        <v>72648</v>
      </c>
      <c r="K5" s="153">
        <v>66185</v>
      </c>
      <c r="L5" s="153">
        <v>12113</v>
      </c>
      <c r="M5" s="153">
        <v>2</v>
      </c>
      <c r="N5" s="154">
        <v>78300</v>
      </c>
    </row>
    <row r="6" spans="1:14" ht="26" x14ac:dyDescent="0.3">
      <c r="A6" s="751"/>
      <c r="B6" s="155" t="s">
        <v>197</v>
      </c>
      <c r="C6" s="156">
        <v>83</v>
      </c>
      <c r="D6" s="156">
        <v>24</v>
      </c>
      <c r="E6" s="156"/>
      <c r="F6" s="156">
        <v>107</v>
      </c>
      <c r="G6" s="156">
        <v>660</v>
      </c>
      <c r="H6" s="156">
        <v>195</v>
      </c>
      <c r="I6" s="156"/>
      <c r="J6" s="156">
        <v>855</v>
      </c>
      <c r="K6" s="156">
        <v>743</v>
      </c>
      <c r="L6" s="156">
        <v>219</v>
      </c>
      <c r="M6" s="156"/>
      <c r="N6" s="157">
        <v>962</v>
      </c>
    </row>
    <row r="7" spans="1:14" ht="26" x14ac:dyDescent="0.3">
      <c r="A7" s="751"/>
      <c r="B7" s="155" t="s">
        <v>198</v>
      </c>
      <c r="C7" s="156">
        <v>41</v>
      </c>
      <c r="D7" s="156">
        <v>3</v>
      </c>
      <c r="E7" s="156"/>
      <c r="F7" s="156">
        <v>44</v>
      </c>
      <c r="G7" s="156">
        <v>219</v>
      </c>
      <c r="H7" s="156">
        <v>34</v>
      </c>
      <c r="I7" s="156"/>
      <c r="J7" s="156">
        <v>253</v>
      </c>
      <c r="K7" s="156">
        <v>260</v>
      </c>
      <c r="L7" s="156">
        <v>37</v>
      </c>
      <c r="M7" s="156"/>
      <c r="N7" s="157">
        <v>297</v>
      </c>
    </row>
    <row r="8" spans="1:14" ht="26" x14ac:dyDescent="0.3">
      <c r="A8" s="751"/>
      <c r="B8" s="155" t="s">
        <v>407</v>
      </c>
      <c r="C8" s="156">
        <v>4</v>
      </c>
      <c r="D8" s="156"/>
      <c r="E8" s="156"/>
      <c r="F8" s="156">
        <v>4</v>
      </c>
      <c r="G8" s="156">
        <v>1</v>
      </c>
      <c r="H8" s="156">
        <v>3</v>
      </c>
      <c r="I8" s="156"/>
      <c r="J8" s="156">
        <v>4</v>
      </c>
      <c r="K8" s="156">
        <v>5</v>
      </c>
      <c r="L8" s="156">
        <v>3</v>
      </c>
      <c r="M8" s="156"/>
      <c r="N8" s="157">
        <v>8</v>
      </c>
    </row>
    <row r="9" spans="1:14" x14ac:dyDescent="0.3">
      <c r="A9" s="752"/>
      <c r="B9" s="155" t="s">
        <v>199</v>
      </c>
      <c r="C9" s="156">
        <v>184</v>
      </c>
      <c r="D9" s="156">
        <v>45</v>
      </c>
      <c r="E9" s="156"/>
      <c r="F9" s="156">
        <v>229</v>
      </c>
      <c r="G9" s="156">
        <v>1244</v>
      </c>
      <c r="H9" s="156">
        <v>292</v>
      </c>
      <c r="I9" s="156"/>
      <c r="J9" s="156">
        <v>1536</v>
      </c>
      <c r="K9" s="156">
        <v>1428</v>
      </c>
      <c r="L9" s="156">
        <v>337</v>
      </c>
      <c r="M9" s="156"/>
      <c r="N9" s="157">
        <v>1765</v>
      </c>
    </row>
    <row r="10" spans="1:14" x14ac:dyDescent="0.3">
      <c r="A10" s="753" t="s">
        <v>200</v>
      </c>
      <c r="B10" s="754"/>
      <c r="C10" s="158">
        <v>5010</v>
      </c>
      <c r="D10" s="158">
        <v>1025</v>
      </c>
      <c r="E10" s="158">
        <v>1</v>
      </c>
      <c r="F10" s="158">
        <v>6036</v>
      </c>
      <c r="G10" s="158">
        <v>63611</v>
      </c>
      <c r="H10" s="158">
        <v>11684</v>
      </c>
      <c r="I10" s="158">
        <v>1</v>
      </c>
      <c r="J10" s="158">
        <v>75296</v>
      </c>
      <c r="K10" s="158">
        <v>68621</v>
      </c>
      <c r="L10" s="158">
        <v>12709</v>
      </c>
      <c r="M10" s="158">
        <v>2</v>
      </c>
      <c r="N10" s="159">
        <v>81332</v>
      </c>
    </row>
    <row r="11" spans="1:14" ht="26" x14ac:dyDescent="0.3">
      <c r="A11" s="755" t="s">
        <v>201</v>
      </c>
      <c r="B11" s="155" t="s">
        <v>202</v>
      </c>
      <c r="C11" s="156">
        <v>5437</v>
      </c>
      <c r="D11" s="156">
        <v>672</v>
      </c>
      <c r="E11" s="156"/>
      <c r="F11" s="156">
        <v>6109</v>
      </c>
      <c r="G11" s="156">
        <v>20532</v>
      </c>
      <c r="H11" s="156">
        <v>2683</v>
      </c>
      <c r="I11" s="156">
        <v>2</v>
      </c>
      <c r="J11" s="156">
        <v>23217</v>
      </c>
      <c r="K11" s="156">
        <v>25969</v>
      </c>
      <c r="L11" s="156">
        <v>3355</v>
      </c>
      <c r="M11" s="156">
        <v>2</v>
      </c>
      <c r="N11" s="157">
        <v>29326</v>
      </c>
    </row>
    <row r="12" spans="1:14" x14ac:dyDescent="0.3">
      <c r="A12" s="752"/>
      <c r="B12" s="155" t="s">
        <v>203</v>
      </c>
      <c r="C12" s="156">
        <v>521</v>
      </c>
      <c r="D12" s="156">
        <v>88</v>
      </c>
      <c r="E12" s="156"/>
      <c r="F12" s="156">
        <v>609</v>
      </c>
      <c r="G12" s="156">
        <v>1483</v>
      </c>
      <c r="H12" s="156">
        <v>262</v>
      </c>
      <c r="I12" s="156"/>
      <c r="J12" s="156">
        <v>1745</v>
      </c>
      <c r="K12" s="156">
        <v>2004</v>
      </c>
      <c r="L12" s="156">
        <v>350</v>
      </c>
      <c r="M12" s="156"/>
      <c r="N12" s="157">
        <v>2354</v>
      </c>
    </row>
    <row r="13" spans="1:14" x14ac:dyDescent="0.3">
      <c r="A13" s="753" t="s">
        <v>204</v>
      </c>
      <c r="B13" s="754"/>
      <c r="C13" s="158">
        <v>5958</v>
      </c>
      <c r="D13" s="158">
        <v>760</v>
      </c>
      <c r="E13" s="158"/>
      <c r="F13" s="158">
        <v>6718</v>
      </c>
      <c r="G13" s="158">
        <v>22015</v>
      </c>
      <c r="H13" s="158">
        <v>2945</v>
      </c>
      <c r="I13" s="158">
        <v>2</v>
      </c>
      <c r="J13" s="158">
        <v>24962</v>
      </c>
      <c r="K13" s="158">
        <v>27973</v>
      </c>
      <c r="L13" s="158">
        <v>3705</v>
      </c>
      <c r="M13" s="158">
        <v>2</v>
      </c>
      <c r="N13" s="159">
        <v>31680</v>
      </c>
    </row>
    <row r="14" spans="1:14" x14ac:dyDescent="0.3">
      <c r="A14" s="755" t="s">
        <v>205</v>
      </c>
      <c r="B14" s="155" t="s">
        <v>206</v>
      </c>
      <c r="C14" s="156">
        <v>43</v>
      </c>
      <c r="D14" s="156">
        <v>7</v>
      </c>
      <c r="E14" s="156"/>
      <c r="F14" s="156">
        <v>50</v>
      </c>
      <c r="G14" s="156">
        <v>87</v>
      </c>
      <c r="H14" s="156">
        <v>10</v>
      </c>
      <c r="I14" s="156"/>
      <c r="J14" s="156">
        <v>97</v>
      </c>
      <c r="K14" s="156">
        <v>130</v>
      </c>
      <c r="L14" s="156">
        <v>17</v>
      </c>
      <c r="M14" s="156"/>
      <c r="N14" s="157">
        <v>147</v>
      </c>
    </row>
    <row r="15" spans="1:14" ht="26" x14ac:dyDescent="0.3">
      <c r="A15" s="751"/>
      <c r="B15" s="155" t="s">
        <v>207</v>
      </c>
      <c r="C15" s="156">
        <v>15</v>
      </c>
      <c r="D15" s="156">
        <v>2</v>
      </c>
      <c r="E15" s="156"/>
      <c r="F15" s="156">
        <v>17</v>
      </c>
      <c r="G15" s="156">
        <v>32</v>
      </c>
      <c r="H15" s="156">
        <v>9</v>
      </c>
      <c r="I15" s="156"/>
      <c r="J15" s="156">
        <v>41</v>
      </c>
      <c r="K15" s="156">
        <v>47</v>
      </c>
      <c r="L15" s="156">
        <v>11</v>
      </c>
      <c r="M15" s="156"/>
      <c r="N15" s="157">
        <v>58</v>
      </c>
    </row>
    <row r="16" spans="1:14" ht="26" x14ac:dyDescent="0.3">
      <c r="A16" s="751"/>
      <c r="B16" s="155" t="s">
        <v>208</v>
      </c>
      <c r="C16" s="156">
        <v>14</v>
      </c>
      <c r="D16" s="156">
        <v>3</v>
      </c>
      <c r="E16" s="156"/>
      <c r="F16" s="156">
        <v>17</v>
      </c>
      <c r="G16" s="156">
        <v>58</v>
      </c>
      <c r="H16" s="156">
        <v>18</v>
      </c>
      <c r="I16" s="156"/>
      <c r="J16" s="156">
        <v>76</v>
      </c>
      <c r="K16" s="156">
        <v>72</v>
      </c>
      <c r="L16" s="156">
        <v>21</v>
      </c>
      <c r="M16" s="156"/>
      <c r="N16" s="157">
        <v>93</v>
      </c>
    </row>
    <row r="17" spans="1:14" ht="26" x14ac:dyDescent="0.3">
      <c r="A17" s="751"/>
      <c r="B17" s="155" t="s">
        <v>444</v>
      </c>
      <c r="C17" s="156">
        <v>1</v>
      </c>
      <c r="D17" s="156"/>
      <c r="E17" s="156"/>
      <c r="F17" s="156">
        <v>1</v>
      </c>
      <c r="G17" s="156">
        <v>1</v>
      </c>
      <c r="H17" s="156">
        <v>2</v>
      </c>
      <c r="I17" s="156"/>
      <c r="J17" s="156">
        <v>3</v>
      </c>
      <c r="K17" s="156">
        <v>2</v>
      </c>
      <c r="L17" s="156">
        <v>2</v>
      </c>
      <c r="M17" s="156"/>
      <c r="N17" s="157">
        <v>4</v>
      </c>
    </row>
    <row r="18" spans="1:14" x14ac:dyDescent="0.3">
      <c r="A18" s="752"/>
      <c r="B18" s="155" t="s">
        <v>209</v>
      </c>
      <c r="C18" s="156">
        <v>19</v>
      </c>
      <c r="D18" s="156"/>
      <c r="E18" s="156"/>
      <c r="F18" s="156">
        <v>19</v>
      </c>
      <c r="G18" s="156">
        <v>27</v>
      </c>
      <c r="H18" s="156">
        <v>4</v>
      </c>
      <c r="I18" s="156"/>
      <c r="J18" s="156">
        <v>31</v>
      </c>
      <c r="K18" s="156">
        <v>46</v>
      </c>
      <c r="L18" s="156">
        <v>4</v>
      </c>
      <c r="M18" s="156"/>
      <c r="N18" s="157">
        <v>50</v>
      </c>
    </row>
    <row r="19" spans="1:14" x14ac:dyDescent="0.3">
      <c r="A19" s="753" t="s">
        <v>210</v>
      </c>
      <c r="B19" s="754"/>
      <c r="C19" s="158">
        <v>92</v>
      </c>
      <c r="D19" s="158">
        <v>12</v>
      </c>
      <c r="E19" s="158"/>
      <c r="F19" s="158">
        <v>104</v>
      </c>
      <c r="G19" s="158">
        <v>205</v>
      </c>
      <c r="H19" s="158">
        <v>43</v>
      </c>
      <c r="I19" s="158"/>
      <c r="J19" s="158">
        <v>248</v>
      </c>
      <c r="K19" s="158">
        <v>297</v>
      </c>
      <c r="L19" s="158">
        <v>55</v>
      </c>
      <c r="M19" s="158"/>
      <c r="N19" s="159">
        <v>352</v>
      </c>
    </row>
    <row r="20" spans="1:14" ht="26" x14ac:dyDescent="0.3">
      <c r="A20" s="756" t="s">
        <v>211</v>
      </c>
      <c r="B20" s="155" t="s">
        <v>212</v>
      </c>
      <c r="C20" s="156">
        <v>24</v>
      </c>
      <c r="D20" s="156">
        <v>19</v>
      </c>
      <c r="E20" s="156"/>
      <c r="F20" s="156">
        <v>43</v>
      </c>
      <c r="G20" s="156">
        <v>92</v>
      </c>
      <c r="H20" s="156">
        <v>62</v>
      </c>
      <c r="I20" s="156"/>
      <c r="J20" s="156">
        <v>154</v>
      </c>
      <c r="K20" s="156">
        <v>116</v>
      </c>
      <c r="L20" s="156">
        <v>81</v>
      </c>
      <c r="M20" s="156"/>
      <c r="N20" s="157">
        <v>197</v>
      </c>
    </row>
    <row r="21" spans="1:14" ht="39" x14ac:dyDescent="0.3">
      <c r="A21" s="757"/>
      <c r="B21" s="155" t="s">
        <v>213</v>
      </c>
      <c r="C21" s="156">
        <v>51</v>
      </c>
      <c r="D21" s="156">
        <v>38</v>
      </c>
      <c r="E21" s="156"/>
      <c r="F21" s="156">
        <v>89</v>
      </c>
      <c r="G21" s="156">
        <v>173</v>
      </c>
      <c r="H21" s="156">
        <v>109</v>
      </c>
      <c r="I21" s="156"/>
      <c r="J21" s="156">
        <v>282</v>
      </c>
      <c r="K21" s="156">
        <v>224</v>
      </c>
      <c r="L21" s="156">
        <v>147</v>
      </c>
      <c r="M21" s="156"/>
      <c r="N21" s="157">
        <v>371</v>
      </c>
    </row>
    <row r="22" spans="1:14" x14ac:dyDescent="0.3">
      <c r="A22" s="757"/>
      <c r="B22" s="155" t="s">
        <v>214</v>
      </c>
      <c r="C22" s="156">
        <v>1</v>
      </c>
      <c r="D22" s="156"/>
      <c r="E22" s="156"/>
      <c r="F22" s="156">
        <v>1</v>
      </c>
      <c r="G22" s="156">
        <v>7</v>
      </c>
      <c r="H22" s="156">
        <v>1</v>
      </c>
      <c r="I22" s="156"/>
      <c r="J22" s="156">
        <v>8</v>
      </c>
      <c r="K22" s="156">
        <v>8</v>
      </c>
      <c r="L22" s="156">
        <v>1</v>
      </c>
      <c r="M22" s="156"/>
      <c r="N22" s="157">
        <v>9</v>
      </c>
    </row>
    <row r="23" spans="1:14" ht="26" x14ac:dyDescent="0.3">
      <c r="A23" s="758"/>
      <c r="B23" s="155" t="s">
        <v>215</v>
      </c>
      <c r="C23" s="156">
        <v>14</v>
      </c>
      <c r="D23" s="156">
        <v>10</v>
      </c>
      <c r="E23" s="156"/>
      <c r="F23" s="156">
        <v>24</v>
      </c>
      <c r="G23" s="156">
        <v>35</v>
      </c>
      <c r="H23" s="156">
        <v>29</v>
      </c>
      <c r="I23" s="156"/>
      <c r="J23" s="156">
        <v>64</v>
      </c>
      <c r="K23" s="156">
        <v>49</v>
      </c>
      <c r="L23" s="156">
        <v>39</v>
      </c>
      <c r="M23" s="156"/>
      <c r="N23" s="157">
        <v>88</v>
      </c>
    </row>
    <row r="24" spans="1:14" x14ac:dyDescent="0.3">
      <c r="A24" s="753" t="s">
        <v>216</v>
      </c>
      <c r="B24" s="754"/>
      <c r="C24" s="158">
        <v>90</v>
      </c>
      <c r="D24" s="158">
        <v>67</v>
      </c>
      <c r="E24" s="158"/>
      <c r="F24" s="158">
        <v>157</v>
      </c>
      <c r="G24" s="158">
        <v>307</v>
      </c>
      <c r="H24" s="158">
        <v>201</v>
      </c>
      <c r="I24" s="158"/>
      <c r="J24" s="158">
        <v>508</v>
      </c>
      <c r="K24" s="158">
        <v>397</v>
      </c>
      <c r="L24" s="158">
        <v>268</v>
      </c>
      <c r="M24" s="158"/>
      <c r="N24" s="159">
        <v>665</v>
      </c>
    </row>
    <row r="25" spans="1:14" x14ac:dyDescent="0.3">
      <c r="A25" s="755" t="s">
        <v>217</v>
      </c>
      <c r="B25" s="155" t="s">
        <v>218</v>
      </c>
      <c r="C25" s="156">
        <v>2</v>
      </c>
      <c r="D25" s="156">
        <v>3</v>
      </c>
      <c r="E25" s="156"/>
      <c r="F25" s="156">
        <v>5</v>
      </c>
      <c r="G25" s="156">
        <v>13</v>
      </c>
      <c r="H25" s="156">
        <v>2</v>
      </c>
      <c r="I25" s="156"/>
      <c r="J25" s="156">
        <v>15</v>
      </c>
      <c r="K25" s="156">
        <v>15</v>
      </c>
      <c r="L25" s="156">
        <v>5</v>
      </c>
      <c r="M25" s="156"/>
      <c r="N25" s="157">
        <v>20</v>
      </c>
    </row>
    <row r="26" spans="1:14" x14ac:dyDescent="0.3">
      <c r="A26" s="751"/>
      <c r="B26" s="155" t="s">
        <v>219</v>
      </c>
      <c r="C26" s="156">
        <v>16</v>
      </c>
      <c r="D26" s="156">
        <v>12</v>
      </c>
      <c r="E26" s="156"/>
      <c r="F26" s="156">
        <v>28</v>
      </c>
      <c r="G26" s="156">
        <v>30</v>
      </c>
      <c r="H26" s="156">
        <v>18</v>
      </c>
      <c r="I26" s="156"/>
      <c r="J26" s="156">
        <v>48</v>
      </c>
      <c r="K26" s="156">
        <v>46</v>
      </c>
      <c r="L26" s="156">
        <v>30</v>
      </c>
      <c r="M26" s="156"/>
      <c r="N26" s="157">
        <v>76</v>
      </c>
    </row>
    <row r="27" spans="1:14" ht="26" x14ac:dyDescent="0.3">
      <c r="A27" s="752"/>
      <c r="B27" s="155" t="s">
        <v>220</v>
      </c>
      <c r="C27" s="156">
        <v>3</v>
      </c>
      <c r="D27" s="156">
        <v>3</v>
      </c>
      <c r="E27" s="156"/>
      <c r="F27" s="156">
        <v>6</v>
      </c>
      <c r="G27" s="156">
        <v>23</v>
      </c>
      <c r="H27" s="156">
        <v>5</v>
      </c>
      <c r="I27" s="156"/>
      <c r="J27" s="156">
        <v>28</v>
      </c>
      <c r="K27" s="156">
        <v>26</v>
      </c>
      <c r="L27" s="156">
        <v>8</v>
      </c>
      <c r="M27" s="156"/>
      <c r="N27" s="157">
        <v>34</v>
      </c>
    </row>
    <row r="28" spans="1:14" x14ac:dyDescent="0.3">
      <c r="A28" s="753" t="s">
        <v>221</v>
      </c>
      <c r="B28" s="754"/>
      <c r="C28" s="158">
        <v>21</v>
      </c>
      <c r="D28" s="158">
        <v>18</v>
      </c>
      <c r="E28" s="158"/>
      <c r="F28" s="158">
        <v>39</v>
      </c>
      <c r="G28" s="158">
        <v>66</v>
      </c>
      <c r="H28" s="158">
        <v>25</v>
      </c>
      <c r="I28" s="158"/>
      <c r="J28" s="158">
        <v>91</v>
      </c>
      <c r="K28" s="158">
        <v>87</v>
      </c>
      <c r="L28" s="158">
        <v>43</v>
      </c>
      <c r="M28" s="158"/>
      <c r="N28" s="159">
        <v>130</v>
      </c>
    </row>
    <row r="29" spans="1:14" ht="26" x14ac:dyDescent="0.3">
      <c r="A29" s="490" t="s">
        <v>222</v>
      </c>
      <c r="B29" s="155" t="s">
        <v>223</v>
      </c>
      <c r="C29" s="156">
        <v>1</v>
      </c>
      <c r="D29" s="156">
        <v>1</v>
      </c>
      <c r="E29" s="156"/>
      <c r="F29" s="156">
        <v>2</v>
      </c>
      <c r="G29" s="156">
        <v>7</v>
      </c>
      <c r="H29" s="156"/>
      <c r="I29" s="156"/>
      <c r="J29" s="156">
        <v>7</v>
      </c>
      <c r="K29" s="156">
        <v>8</v>
      </c>
      <c r="L29" s="156">
        <v>1</v>
      </c>
      <c r="M29" s="156"/>
      <c r="N29" s="157">
        <v>9</v>
      </c>
    </row>
    <row r="30" spans="1:14" x14ac:dyDescent="0.3">
      <c r="A30" s="753" t="s">
        <v>224</v>
      </c>
      <c r="B30" s="754"/>
      <c r="C30" s="158">
        <v>1</v>
      </c>
      <c r="D30" s="158">
        <v>1</v>
      </c>
      <c r="E30" s="158"/>
      <c r="F30" s="158">
        <v>2</v>
      </c>
      <c r="G30" s="158">
        <v>7</v>
      </c>
      <c r="H30" s="158"/>
      <c r="I30" s="158"/>
      <c r="J30" s="158">
        <v>7</v>
      </c>
      <c r="K30" s="158">
        <v>8</v>
      </c>
      <c r="L30" s="158">
        <v>1</v>
      </c>
      <c r="M30" s="158"/>
      <c r="N30" s="159">
        <v>9</v>
      </c>
    </row>
    <row r="31" spans="1:14" x14ac:dyDescent="0.3">
      <c r="A31" s="490" t="s">
        <v>225</v>
      </c>
      <c r="B31" s="155" t="s">
        <v>226</v>
      </c>
      <c r="C31" s="156">
        <v>3763</v>
      </c>
      <c r="D31" s="156">
        <v>573</v>
      </c>
      <c r="E31" s="156"/>
      <c r="F31" s="156">
        <v>4336</v>
      </c>
      <c r="G31" s="156">
        <v>8987</v>
      </c>
      <c r="H31" s="156">
        <v>1187</v>
      </c>
      <c r="I31" s="156">
        <v>3</v>
      </c>
      <c r="J31" s="156">
        <v>10177</v>
      </c>
      <c r="K31" s="156">
        <v>12750</v>
      </c>
      <c r="L31" s="156">
        <v>1760</v>
      </c>
      <c r="M31" s="156">
        <v>3</v>
      </c>
      <c r="N31" s="157">
        <v>14513</v>
      </c>
    </row>
    <row r="32" spans="1:14" x14ac:dyDescent="0.3">
      <c r="A32" s="753" t="s">
        <v>227</v>
      </c>
      <c r="B32" s="754"/>
      <c r="C32" s="158">
        <v>3763</v>
      </c>
      <c r="D32" s="158">
        <v>573</v>
      </c>
      <c r="E32" s="158"/>
      <c r="F32" s="158">
        <v>4336</v>
      </c>
      <c r="G32" s="158">
        <v>8987</v>
      </c>
      <c r="H32" s="158">
        <v>1187</v>
      </c>
      <c r="I32" s="158">
        <v>3</v>
      </c>
      <c r="J32" s="158">
        <v>10177</v>
      </c>
      <c r="K32" s="158">
        <v>12750</v>
      </c>
      <c r="L32" s="158">
        <v>1760</v>
      </c>
      <c r="M32" s="158">
        <v>3</v>
      </c>
      <c r="N32" s="159">
        <v>14513</v>
      </c>
    </row>
    <row r="33" spans="1:15" ht="26" x14ac:dyDescent="0.3">
      <c r="A33" s="490" t="s">
        <v>228</v>
      </c>
      <c r="B33" s="155" t="s">
        <v>229</v>
      </c>
      <c r="C33" s="156">
        <v>79</v>
      </c>
      <c r="D33" s="156">
        <v>26</v>
      </c>
      <c r="E33" s="156"/>
      <c r="F33" s="156">
        <v>105</v>
      </c>
      <c r="G33" s="156">
        <v>338</v>
      </c>
      <c r="H33" s="156">
        <v>135</v>
      </c>
      <c r="I33" s="156"/>
      <c r="J33" s="156">
        <v>473</v>
      </c>
      <c r="K33" s="156">
        <v>417</v>
      </c>
      <c r="L33" s="156">
        <v>161</v>
      </c>
      <c r="M33" s="156"/>
      <c r="N33" s="157">
        <v>578</v>
      </c>
    </row>
    <row r="34" spans="1:15" x14ac:dyDescent="0.3">
      <c r="A34" s="753" t="s">
        <v>230</v>
      </c>
      <c r="B34" s="754"/>
      <c r="C34" s="161">
        <v>79</v>
      </c>
      <c r="D34" s="161">
        <v>26</v>
      </c>
      <c r="E34" s="161"/>
      <c r="F34" s="161">
        <v>105</v>
      </c>
      <c r="G34" s="161">
        <v>338</v>
      </c>
      <c r="H34" s="161">
        <v>135</v>
      </c>
      <c r="I34" s="161"/>
      <c r="J34" s="161">
        <v>473</v>
      </c>
      <c r="K34" s="161">
        <v>417</v>
      </c>
      <c r="L34" s="161">
        <v>161</v>
      </c>
      <c r="M34" s="161"/>
      <c r="N34" s="656">
        <v>578</v>
      </c>
    </row>
    <row r="35" spans="1:15" ht="14.5" thickBot="1" x14ac:dyDescent="0.35">
      <c r="A35" s="742" t="s">
        <v>102</v>
      </c>
      <c r="B35" s="743"/>
      <c r="C35" s="162">
        <v>15014</v>
      </c>
      <c r="D35" s="162">
        <v>2482</v>
      </c>
      <c r="E35" s="162">
        <v>1</v>
      </c>
      <c r="F35" s="162">
        <v>17497</v>
      </c>
      <c r="G35" s="162">
        <v>95536</v>
      </c>
      <c r="H35" s="162">
        <v>16220</v>
      </c>
      <c r="I35" s="162">
        <v>6</v>
      </c>
      <c r="J35" s="162">
        <v>111762</v>
      </c>
      <c r="K35" s="162">
        <v>110550</v>
      </c>
      <c r="L35" s="162">
        <v>18702</v>
      </c>
      <c r="M35" s="162">
        <v>7</v>
      </c>
      <c r="N35" s="657">
        <v>129259</v>
      </c>
    </row>
    <row r="36" spans="1:15" ht="14.5" thickTop="1" x14ac:dyDescent="0.3"/>
    <row r="40" spans="1:15" x14ac:dyDescent="0.3">
      <c r="A40" s="745" t="s">
        <v>231</v>
      </c>
      <c r="B40" s="745"/>
      <c r="C40" s="745"/>
      <c r="D40" s="745"/>
      <c r="E40" s="745"/>
    </row>
    <row r="41" spans="1:15" x14ac:dyDescent="0.3">
      <c r="A41" s="746" t="s">
        <v>232</v>
      </c>
      <c r="B41" s="746"/>
      <c r="C41" s="746"/>
      <c r="D41" s="746"/>
      <c r="E41" s="746"/>
    </row>
    <row r="42" spans="1:15" ht="14.5" thickBot="1" x14ac:dyDescent="0.35"/>
    <row r="43" spans="1:15" ht="27" thickTop="1" thickBot="1" x14ac:dyDescent="0.35">
      <c r="A43" s="305" t="s">
        <v>190</v>
      </c>
      <c r="B43" s="482" t="s">
        <v>191</v>
      </c>
      <c r="C43" s="640" t="s">
        <v>236</v>
      </c>
      <c r="D43" s="640" t="s">
        <v>237</v>
      </c>
      <c r="E43" s="640" t="s">
        <v>238</v>
      </c>
      <c r="F43" s="640" t="s">
        <v>239</v>
      </c>
      <c r="G43" s="640" t="s">
        <v>240</v>
      </c>
      <c r="H43" s="640" t="s">
        <v>241</v>
      </c>
      <c r="I43" s="640" t="s">
        <v>242</v>
      </c>
      <c r="J43" s="640" t="s">
        <v>243</v>
      </c>
      <c r="K43" s="640" t="s">
        <v>244</v>
      </c>
      <c r="L43" s="640" t="s">
        <v>245</v>
      </c>
      <c r="M43" s="640" t="s">
        <v>548</v>
      </c>
      <c r="N43" s="647" t="s">
        <v>549</v>
      </c>
      <c r="O43" s="640" t="s">
        <v>102</v>
      </c>
    </row>
    <row r="44" spans="1:15" ht="15" thickTop="1" thickBot="1" x14ac:dyDescent="0.35">
      <c r="A44" s="744" t="s">
        <v>195</v>
      </c>
      <c r="B44" s="306" t="s">
        <v>196</v>
      </c>
      <c r="C44" s="307">
        <v>2</v>
      </c>
      <c r="D44" s="308">
        <v>63</v>
      </c>
      <c r="E44" s="308">
        <v>1195</v>
      </c>
      <c r="F44" s="308">
        <v>3531</v>
      </c>
      <c r="G44" s="308">
        <v>6243</v>
      </c>
      <c r="H44" s="308">
        <v>8701</v>
      </c>
      <c r="I44" s="308">
        <v>10842</v>
      </c>
      <c r="J44" s="308">
        <v>12703</v>
      </c>
      <c r="K44" s="308">
        <v>14650</v>
      </c>
      <c r="L44" s="308">
        <v>12504</v>
      </c>
      <c r="M44" s="308">
        <v>5807</v>
      </c>
      <c r="N44" s="658">
        <v>2059</v>
      </c>
      <c r="O44" s="659">
        <v>78300</v>
      </c>
    </row>
    <row r="45" spans="1:15" ht="26.5" thickBot="1" x14ac:dyDescent="0.35">
      <c r="A45" s="729"/>
      <c r="B45" s="309" t="s">
        <v>197</v>
      </c>
      <c r="C45" s="310"/>
      <c r="D45" s="308"/>
      <c r="E45" s="308">
        <v>11</v>
      </c>
      <c r="F45" s="308">
        <v>40</v>
      </c>
      <c r="G45" s="308">
        <v>71</v>
      </c>
      <c r="H45" s="308">
        <v>127</v>
      </c>
      <c r="I45" s="308">
        <v>156</v>
      </c>
      <c r="J45" s="308">
        <v>155</v>
      </c>
      <c r="K45" s="308">
        <v>185</v>
      </c>
      <c r="L45" s="308">
        <v>118</v>
      </c>
      <c r="M45" s="308">
        <v>63</v>
      </c>
      <c r="N45" s="658">
        <v>36</v>
      </c>
      <c r="O45" s="659">
        <v>962</v>
      </c>
    </row>
    <row r="46" spans="1:15" ht="14" customHeight="1" thickBot="1" x14ac:dyDescent="0.35">
      <c r="A46" s="729"/>
      <c r="B46" s="309" t="s">
        <v>198</v>
      </c>
      <c r="C46" s="310"/>
      <c r="D46" s="308">
        <v>2</v>
      </c>
      <c r="E46" s="308">
        <v>7</v>
      </c>
      <c r="F46" s="308">
        <v>16</v>
      </c>
      <c r="G46" s="308">
        <v>23</v>
      </c>
      <c r="H46" s="308">
        <v>25</v>
      </c>
      <c r="I46" s="308">
        <v>44</v>
      </c>
      <c r="J46" s="308">
        <v>46</v>
      </c>
      <c r="K46" s="308">
        <v>54</v>
      </c>
      <c r="L46" s="308">
        <v>49</v>
      </c>
      <c r="M46" s="308">
        <v>22</v>
      </c>
      <c r="N46" s="658">
        <v>9</v>
      </c>
      <c r="O46" s="659">
        <v>297</v>
      </c>
    </row>
    <row r="47" spans="1:15" ht="26.5" thickBot="1" x14ac:dyDescent="0.35">
      <c r="A47" s="729"/>
      <c r="B47" s="155" t="s">
        <v>407</v>
      </c>
      <c r="C47" s="310"/>
      <c r="D47" s="311"/>
      <c r="E47" s="311"/>
      <c r="F47" s="308"/>
      <c r="G47" s="311"/>
      <c r="H47" s="311"/>
      <c r="I47" s="308">
        <v>3</v>
      </c>
      <c r="J47" s="311">
        <v>2</v>
      </c>
      <c r="K47" s="311">
        <v>1</v>
      </c>
      <c r="L47" s="311">
        <v>1</v>
      </c>
      <c r="M47" s="311"/>
      <c r="N47" s="660">
        <v>1</v>
      </c>
      <c r="O47" s="659">
        <v>8</v>
      </c>
    </row>
    <row r="48" spans="1:15" ht="14.5" thickBot="1" x14ac:dyDescent="0.35">
      <c r="A48" s="730"/>
      <c r="B48" s="309" t="s">
        <v>199</v>
      </c>
      <c r="C48" s="310"/>
      <c r="D48" s="308">
        <v>8</v>
      </c>
      <c r="E48" s="308">
        <v>45</v>
      </c>
      <c r="F48" s="308">
        <v>119</v>
      </c>
      <c r="G48" s="308">
        <v>185</v>
      </c>
      <c r="H48" s="308">
        <v>239</v>
      </c>
      <c r="I48" s="308">
        <v>280</v>
      </c>
      <c r="J48" s="308">
        <v>271</v>
      </c>
      <c r="K48" s="308">
        <v>240</v>
      </c>
      <c r="L48" s="308">
        <v>210</v>
      </c>
      <c r="M48" s="308">
        <v>99</v>
      </c>
      <c r="N48" s="658">
        <v>69</v>
      </c>
      <c r="O48" s="659">
        <v>1765</v>
      </c>
    </row>
    <row r="49" spans="1:15" ht="14.5" thickBot="1" x14ac:dyDescent="0.35">
      <c r="A49" s="731" t="s">
        <v>200</v>
      </c>
      <c r="B49" s="732"/>
      <c r="C49" s="312">
        <v>2</v>
      </c>
      <c r="D49" s="313">
        <v>73</v>
      </c>
      <c r="E49" s="313">
        <v>1258</v>
      </c>
      <c r="F49" s="313">
        <v>3706</v>
      </c>
      <c r="G49" s="313">
        <v>6522</v>
      </c>
      <c r="H49" s="313">
        <v>9092</v>
      </c>
      <c r="I49" s="313">
        <v>11325</v>
      </c>
      <c r="J49" s="313">
        <v>13177</v>
      </c>
      <c r="K49" s="313">
        <v>15130</v>
      </c>
      <c r="L49" s="313">
        <v>12882</v>
      </c>
      <c r="M49" s="313">
        <v>5991</v>
      </c>
      <c r="N49" s="661">
        <v>2174</v>
      </c>
      <c r="O49" s="662">
        <v>81332</v>
      </c>
    </row>
    <row r="50" spans="1:15" ht="26.5" thickBot="1" x14ac:dyDescent="0.35">
      <c r="A50" s="728" t="s">
        <v>201</v>
      </c>
      <c r="B50" s="309" t="s">
        <v>202</v>
      </c>
      <c r="C50" s="307"/>
      <c r="D50" s="308">
        <v>134</v>
      </c>
      <c r="E50" s="308">
        <v>1243</v>
      </c>
      <c r="F50" s="308">
        <v>3015</v>
      </c>
      <c r="G50" s="308">
        <v>4467</v>
      </c>
      <c r="H50" s="308">
        <v>5091</v>
      </c>
      <c r="I50" s="308">
        <v>5221</v>
      </c>
      <c r="J50" s="308">
        <v>4624</v>
      </c>
      <c r="K50" s="308">
        <v>3021</v>
      </c>
      <c r="L50" s="308">
        <v>1629</v>
      </c>
      <c r="M50" s="308">
        <v>598</v>
      </c>
      <c r="N50" s="658">
        <v>283</v>
      </c>
      <c r="O50" s="659">
        <v>29326</v>
      </c>
    </row>
    <row r="51" spans="1:15" ht="14.5" thickBot="1" x14ac:dyDescent="0.35">
      <c r="A51" s="730"/>
      <c r="B51" s="309" t="s">
        <v>203</v>
      </c>
      <c r="C51" s="310"/>
      <c r="D51" s="308">
        <v>16</v>
      </c>
      <c r="E51" s="308">
        <v>193</v>
      </c>
      <c r="F51" s="308">
        <v>366</v>
      </c>
      <c r="G51" s="308">
        <v>437</v>
      </c>
      <c r="H51" s="308">
        <v>430</v>
      </c>
      <c r="I51" s="308">
        <v>406</v>
      </c>
      <c r="J51" s="308">
        <v>265</v>
      </c>
      <c r="K51" s="308">
        <v>148</v>
      </c>
      <c r="L51" s="308">
        <v>77</v>
      </c>
      <c r="M51" s="308">
        <v>10</v>
      </c>
      <c r="N51" s="658">
        <v>6</v>
      </c>
      <c r="O51" s="659">
        <v>2354</v>
      </c>
    </row>
    <row r="52" spans="1:15" ht="14.5" thickBot="1" x14ac:dyDescent="0.35">
      <c r="A52" s="731" t="s">
        <v>204</v>
      </c>
      <c r="B52" s="732"/>
      <c r="C52" s="312"/>
      <c r="D52" s="313">
        <v>150</v>
      </c>
      <c r="E52" s="313">
        <v>1436</v>
      </c>
      <c r="F52" s="313">
        <v>3381</v>
      </c>
      <c r="G52" s="313">
        <v>4904</v>
      </c>
      <c r="H52" s="313">
        <v>5521</v>
      </c>
      <c r="I52" s="313">
        <v>5627</v>
      </c>
      <c r="J52" s="313">
        <v>4889</v>
      </c>
      <c r="K52" s="313">
        <v>3169</v>
      </c>
      <c r="L52" s="313">
        <v>1706</v>
      </c>
      <c r="M52" s="313">
        <v>608</v>
      </c>
      <c r="N52" s="661">
        <v>289</v>
      </c>
      <c r="O52" s="662">
        <v>31680</v>
      </c>
    </row>
    <row r="53" spans="1:15" ht="14.5" thickBot="1" x14ac:dyDescent="0.35">
      <c r="A53" s="728" t="s">
        <v>205</v>
      </c>
      <c r="B53" s="309" t="s">
        <v>206</v>
      </c>
      <c r="C53" s="310"/>
      <c r="D53" s="311">
        <v>2</v>
      </c>
      <c r="E53" s="311">
        <v>8</v>
      </c>
      <c r="F53" s="311">
        <v>32</v>
      </c>
      <c r="G53" s="311">
        <v>31</v>
      </c>
      <c r="H53" s="308">
        <v>23</v>
      </c>
      <c r="I53" s="308">
        <v>12</v>
      </c>
      <c r="J53" s="308">
        <v>15</v>
      </c>
      <c r="K53" s="308">
        <v>9</v>
      </c>
      <c r="L53" s="308">
        <v>9</v>
      </c>
      <c r="M53" s="311">
        <v>4</v>
      </c>
      <c r="N53" s="660">
        <v>2</v>
      </c>
      <c r="O53" s="659">
        <v>147</v>
      </c>
    </row>
    <row r="54" spans="1:15" ht="26.5" thickBot="1" x14ac:dyDescent="0.35">
      <c r="A54" s="729"/>
      <c r="B54" s="309" t="s">
        <v>207</v>
      </c>
      <c r="C54" s="310"/>
      <c r="D54" s="311">
        <v>1</v>
      </c>
      <c r="E54" s="311">
        <v>2</v>
      </c>
      <c r="F54" s="311">
        <v>6</v>
      </c>
      <c r="G54" s="311">
        <v>7</v>
      </c>
      <c r="H54" s="308">
        <v>8</v>
      </c>
      <c r="I54" s="308">
        <v>16</v>
      </c>
      <c r="J54" s="308">
        <v>11</v>
      </c>
      <c r="K54" s="308">
        <v>4</v>
      </c>
      <c r="L54" s="311">
        <v>3</v>
      </c>
      <c r="M54" s="311"/>
      <c r="N54" s="660"/>
      <c r="O54" s="659">
        <v>58</v>
      </c>
    </row>
    <row r="55" spans="1:15" ht="26.5" thickBot="1" x14ac:dyDescent="0.35">
      <c r="A55" s="729"/>
      <c r="B55" s="309" t="s">
        <v>208</v>
      </c>
      <c r="C55" s="310"/>
      <c r="D55" s="311"/>
      <c r="E55" s="311">
        <v>11</v>
      </c>
      <c r="F55" s="311">
        <v>12</v>
      </c>
      <c r="G55" s="311">
        <v>13</v>
      </c>
      <c r="H55" s="308">
        <v>21</v>
      </c>
      <c r="I55" s="308">
        <v>11</v>
      </c>
      <c r="J55" s="308">
        <v>17</v>
      </c>
      <c r="K55" s="308">
        <v>6</v>
      </c>
      <c r="L55" s="308">
        <v>1</v>
      </c>
      <c r="M55" s="311">
        <v>1</v>
      </c>
      <c r="N55" s="660"/>
      <c r="O55" s="659">
        <v>93</v>
      </c>
    </row>
    <row r="56" spans="1:15" ht="26.5" thickBot="1" x14ac:dyDescent="0.35">
      <c r="A56" s="729"/>
      <c r="B56" s="155" t="s">
        <v>445</v>
      </c>
      <c r="C56" s="310"/>
      <c r="D56" s="311"/>
      <c r="E56" s="311">
        <v>1</v>
      </c>
      <c r="F56" s="311"/>
      <c r="G56" s="311">
        <v>2</v>
      </c>
      <c r="H56" s="311"/>
      <c r="I56" s="311">
        <v>1</v>
      </c>
      <c r="J56" s="311"/>
      <c r="K56" s="311"/>
      <c r="L56" s="311"/>
      <c r="M56" s="311"/>
      <c r="N56" s="660"/>
      <c r="O56" s="659">
        <v>4</v>
      </c>
    </row>
    <row r="57" spans="1:15" ht="14.5" thickBot="1" x14ac:dyDescent="0.35">
      <c r="A57" s="730"/>
      <c r="B57" s="309" t="s">
        <v>209</v>
      </c>
      <c r="C57" s="310"/>
      <c r="D57" s="311">
        <v>1</v>
      </c>
      <c r="E57" s="311">
        <v>2</v>
      </c>
      <c r="F57" s="311">
        <v>10</v>
      </c>
      <c r="G57" s="311">
        <v>9</v>
      </c>
      <c r="H57" s="308">
        <v>10</v>
      </c>
      <c r="I57" s="308">
        <v>5</v>
      </c>
      <c r="J57" s="308">
        <v>6</v>
      </c>
      <c r="K57" s="308">
        <v>1</v>
      </c>
      <c r="L57" s="308">
        <v>4</v>
      </c>
      <c r="M57" s="311">
        <v>2</v>
      </c>
      <c r="N57" s="660"/>
      <c r="O57" s="659">
        <v>50</v>
      </c>
    </row>
    <row r="58" spans="1:15" ht="14.5" thickBot="1" x14ac:dyDescent="0.35">
      <c r="A58" s="731" t="s">
        <v>210</v>
      </c>
      <c r="B58" s="732"/>
      <c r="C58" s="314"/>
      <c r="D58" s="313">
        <v>4</v>
      </c>
      <c r="E58" s="313">
        <v>24</v>
      </c>
      <c r="F58" s="313">
        <v>60</v>
      </c>
      <c r="G58" s="313">
        <v>62</v>
      </c>
      <c r="H58" s="313">
        <v>62</v>
      </c>
      <c r="I58" s="313">
        <v>45</v>
      </c>
      <c r="J58" s="313">
        <v>49</v>
      </c>
      <c r="K58" s="313">
        <v>20</v>
      </c>
      <c r="L58" s="313">
        <v>17</v>
      </c>
      <c r="M58" s="313">
        <v>7</v>
      </c>
      <c r="N58" s="661">
        <v>2</v>
      </c>
      <c r="O58" s="662">
        <v>352</v>
      </c>
    </row>
    <row r="59" spans="1:15" ht="26.5" thickBot="1" x14ac:dyDescent="0.35">
      <c r="A59" s="728" t="s">
        <v>211</v>
      </c>
      <c r="B59" s="309" t="s">
        <v>212</v>
      </c>
      <c r="C59" s="310"/>
      <c r="D59" s="308">
        <v>7</v>
      </c>
      <c r="E59" s="308">
        <v>9</v>
      </c>
      <c r="F59" s="308">
        <v>13</v>
      </c>
      <c r="G59" s="308">
        <v>3</v>
      </c>
      <c r="H59" s="308">
        <v>13</v>
      </c>
      <c r="I59" s="308">
        <v>18</v>
      </c>
      <c r="J59" s="308">
        <v>30</v>
      </c>
      <c r="K59" s="308">
        <v>34</v>
      </c>
      <c r="L59" s="308">
        <v>34</v>
      </c>
      <c r="M59" s="308">
        <v>15</v>
      </c>
      <c r="N59" s="658">
        <v>21</v>
      </c>
      <c r="O59" s="659">
        <v>197</v>
      </c>
    </row>
    <row r="60" spans="1:15" ht="39.5" thickBot="1" x14ac:dyDescent="0.35">
      <c r="A60" s="729"/>
      <c r="B60" s="309" t="s">
        <v>213</v>
      </c>
      <c r="C60" s="310"/>
      <c r="D60" s="308">
        <v>6</v>
      </c>
      <c r="E60" s="308">
        <v>6</v>
      </c>
      <c r="F60" s="308">
        <v>19</v>
      </c>
      <c r="G60" s="308">
        <v>19</v>
      </c>
      <c r="H60" s="308">
        <v>26</v>
      </c>
      <c r="I60" s="308">
        <v>38</v>
      </c>
      <c r="J60" s="308">
        <v>50</v>
      </c>
      <c r="K60" s="308">
        <v>78</v>
      </c>
      <c r="L60" s="308">
        <v>60</v>
      </c>
      <c r="M60" s="308">
        <v>38</v>
      </c>
      <c r="N60" s="658">
        <v>31</v>
      </c>
      <c r="O60" s="659">
        <v>371</v>
      </c>
    </row>
    <row r="61" spans="1:15" ht="14.5" thickBot="1" x14ac:dyDescent="0.35">
      <c r="A61" s="729"/>
      <c r="B61" s="309" t="s">
        <v>214</v>
      </c>
      <c r="C61" s="310"/>
      <c r="D61" s="311"/>
      <c r="E61" s="311"/>
      <c r="F61" s="311">
        <v>2</v>
      </c>
      <c r="G61" s="311">
        <v>1</v>
      </c>
      <c r="H61" s="308">
        <v>1</v>
      </c>
      <c r="I61" s="308"/>
      <c r="J61" s="308"/>
      <c r="K61" s="308">
        <v>2</v>
      </c>
      <c r="L61" s="308">
        <v>1</v>
      </c>
      <c r="M61" s="311">
        <v>1</v>
      </c>
      <c r="N61" s="660">
        <v>1</v>
      </c>
      <c r="O61" s="659">
        <v>9</v>
      </c>
    </row>
    <row r="62" spans="1:15" ht="26.5" thickBot="1" x14ac:dyDescent="0.35">
      <c r="A62" s="730"/>
      <c r="B62" s="309" t="s">
        <v>215</v>
      </c>
      <c r="C62" s="310"/>
      <c r="D62" s="311"/>
      <c r="E62" s="308">
        <v>6</v>
      </c>
      <c r="F62" s="308">
        <v>8</v>
      </c>
      <c r="G62" s="308">
        <v>3</v>
      </c>
      <c r="H62" s="308">
        <v>12</v>
      </c>
      <c r="I62" s="308">
        <v>6</v>
      </c>
      <c r="J62" s="308">
        <v>10</v>
      </c>
      <c r="K62" s="308">
        <v>18</v>
      </c>
      <c r="L62" s="308">
        <v>14</v>
      </c>
      <c r="M62" s="308">
        <v>8</v>
      </c>
      <c r="N62" s="660">
        <v>3</v>
      </c>
      <c r="O62" s="659">
        <v>88</v>
      </c>
    </row>
    <row r="63" spans="1:15" ht="14.5" thickBot="1" x14ac:dyDescent="0.35">
      <c r="A63" s="731" t="s">
        <v>216</v>
      </c>
      <c r="B63" s="732"/>
      <c r="C63" s="314"/>
      <c r="D63" s="313">
        <v>13</v>
      </c>
      <c r="E63" s="313">
        <v>21</v>
      </c>
      <c r="F63" s="313">
        <v>42</v>
      </c>
      <c r="G63" s="313">
        <v>26</v>
      </c>
      <c r="H63" s="313">
        <v>52</v>
      </c>
      <c r="I63" s="313">
        <v>62</v>
      </c>
      <c r="J63" s="313">
        <v>90</v>
      </c>
      <c r="K63" s="313">
        <v>132</v>
      </c>
      <c r="L63" s="313">
        <v>109</v>
      </c>
      <c r="M63" s="313">
        <v>62</v>
      </c>
      <c r="N63" s="661">
        <v>56</v>
      </c>
      <c r="O63" s="662">
        <v>665</v>
      </c>
    </row>
    <row r="64" spans="1:15" ht="16" customHeight="1" thickBot="1" x14ac:dyDescent="0.35">
      <c r="A64" s="728" t="s">
        <v>217</v>
      </c>
      <c r="B64" s="309" t="s">
        <v>218</v>
      </c>
      <c r="C64" s="310"/>
      <c r="D64" s="311">
        <v>1</v>
      </c>
      <c r="E64" s="308">
        <v>4</v>
      </c>
      <c r="F64" s="308">
        <v>1</v>
      </c>
      <c r="G64" s="311">
        <v>1</v>
      </c>
      <c r="H64" s="308">
        <v>4</v>
      </c>
      <c r="I64" s="308">
        <v>2</v>
      </c>
      <c r="J64" s="308">
        <v>3</v>
      </c>
      <c r="K64" s="311">
        <v>2</v>
      </c>
      <c r="L64" s="308"/>
      <c r="M64" s="311">
        <v>2</v>
      </c>
      <c r="N64" s="660"/>
      <c r="O64" s="659">
        <v>20</v>
      </c>
    </row>
    <row r="65" spans="1:15" ht="14.5" thickBot="1" x14ac:dyDescent="0.35">
      <c r="A65" s="729"/>
      <c r="B65" s="309" t="s">
        <v>219</v>
      </c>
      <c r="C65" s="310"/>
      <c r="D65" s="308">
        <v>4</v>
      </c>
      <c r="E65" s="308">
        <v>13</v>
      </c>
      <c r="F65" s="308">
        <v>24</v>
      </c>
      <c r="G65" s="308">
        <v>12</v>
      </c>
      <c r="H65" s="308">
        <v>16</v>
      </c>
      <c r="I65" s="308">
        <v>4</v>
      </c>
      <c r="J65" s="311">
        <v>3</v>
      </c>
      <c r="K65" s="311"/>
      <c r="L65" s="311"/>
      <c r="M65" s="311"/>
      <c r="N65" s="660"/>
      <c r="O65" s="659">
        <v>76</v>
      </c>
    </row>
    <row r="66" spans="1:15" ht="26.5" thickBot="1" x14ac:dyDescent="0.35">
      <c r="A66" s="730"/>
      <c r="B66" s="309" t="s">
        <v>220</v>
      </c>
      <c r="C66" s="310"/>
      <c r="D66" s="308">
        <v>1</v>
      </c>
      <c r="E66" s="308">
        <v>4</v>
      </c>
      <c r="F66" s="308">
        <v>8</v>
      </c>
      <c r="G66" s="308">
        <v>7</v>
      </c>
      <c r="H66" s="308">
        <v>7</v>
      </c>
      <c r="I66" s="308">
        <v>2</v>
      </c>
      <c r="J66" s="308">
        <v>3</v>
      </c>
      <c r="K66" s="308">
        <v>1</v>
      </c>
      <c r="L66" s="308">
        <v>1</v>
      </c>
      <c r="M66" s="311"/>
      <c r="N66" s="658"/>
      <c r="O66" s="659">
        <v>34</v>
      </c>
    </row>
    <row r="67" spans="1:15" ht="14.5" thickBot="1" x14ac:dyDescent="0.35">
      <c r="A67" s="731" t="s">
        <v>221</v>
      </c>
      <c r="B67" s="732"/>
      <c r="C67" s="314"/>
      <c r="D67" s="313">
        <v>6</v>
      </c>
      <c r="E67" s="313">
        <v>21</v>
      </c>
      <c r="F67" s="313">
        <v>33</v>
      </c>
      <c r="G67" s="313">
        <v>20</v>
      </c>
      <c r="H67" s="313">
        <v>27</v>
      </c>
      <c r="I67" s="313">
        <v>8</v>
      </c>
      <c r="J67" s="313">
        <v>9</v>
      </c>
      <c r="K67" s="313">
        <v>3</v>
      </c>
      <c r="L67" s="313">
        <v>1</v>
      </c>
      <c r="M67" s="315">
        <v>2</v>
      </c>
      <c r="N67" s="661"/>
      <c r="O67" s="662">
        <v>130</v>
      </c>
    </row>
    <row r="68" spans="1:15" ht="26.5" thickBot="1" x14ac:dyDescent="0.35">
      <c r="A68" s="488" t="s">
        <v>222</v>
      </c>
      <c r="B68" s="309" t="s">
        <v>223</v>
      </c>
      <c r="C68" s="310"/>
      <c r="D68" s="311"/>
      <c r="E68" s="308">
        <v>2</v>
      </c>
      <c r="F68" s="308"/>
      <c r="G68" s="311">
        <v>2</v>
      </c>
      <c r="H68" s="308">
        <v>2</v>
      </c>
      <c r="I68" s="311"/>
      <c r="J68" s="308"/>
      <c r="K68" s="311">
        <v>1</v>
      </c>
      <c r="L68" s="311">
        <v>1</v>
      </c>
      <c r="M68" s="308">
        <v>1</v>
      </c>
      <c r="N68" s="660"/>
      <c r="O68" s="659">
        <v>9</v>
      </c>
    </row>
    <row r="69" spans="1:15" ht="14.5" thickBot="1" x14ac:dyDescent="0.35">
      <c r="A69" s="731" t="s">
        <v>224</v>
      </c>
      <c r="B69" s="732"/>
      <c r="C69" s="314"/>
      <c r="D69" s="315"/>
      <c r="E69" s="313">
        <v>2</v>
      </c>
      <c r="F69" s="313"/>
      <c r="G69" s="315">
        <v>2</v>
      </c>
      <c r="H69" s="313">
        <v>2</v>
      </c>
      <c r="I69" s="315"/>
      <c r="J69" s="313"/>
      <c r="K69" s="315">
        <v>1</v>
      </c>
      <c r="L69" s="313">
        <v>1</v>
      </c>
      <c r="M69" s="313">
        <v>1</v>
      </c>
      <c r="N69" s="663"/>
      <c r="O69" s="662">
        <v>9</v>
      </c>
    </row>
    <row r="70" spans="1:15" ht="14.5" customHeight="1" thickBot="1" x14ac:dyDescent="0.35">
      <c r="A70" s="488" t="s">
        <v>225</v>
      </c>
      <c r="B70" s="309" t="s">
        <v>226</v>
      </c>
      <c r="C70" s="307">
        <v>10</v>
      </c>
      <c r="D70" s="308">
        <v>2027</v>
      </c>
      <c r="E70" s="308">
        <v>3404</v>
      </c>
      <c r="F70" s="308">
        <v>2695</v>
      </c>
      <c r="G70" s="308">
        <v>1906</v>
      </c>
      <c r="H70" s="308">
        <v>1391</v>
      </c>
      <c r="I70" s="308">
        <v>1071</v>
      </c>
      <c r="J70" s="308">
        <v>851</v>
      </c>
      <c r="K70" s="308">
        <v>606</v>
      </c>
      <c r="L70" s="308">
        <v>351</v>
      </c>
      <c r="M70" s="308">
        <v>148</v>
      </c>
      <c r="N70" s="658">
        <v>53</v>
      </c>
      <c r="O70" s="659">
        <v>14513</v>
      </c>
    </row>
    <row r="71" spans="1:15" ht="14.5" thickBot="1" x14ac:dyDescent="0.35">
      <c r="A71" s="731" t="s">
        <v>227</v>
      </c>
      <c r="B71" s="732"/>
      <c r="C71" s="312">
        <v>10</v>
      </c>
      <c r="D71" s="313">
        <v>2027</v>
      </c>
      <c r="E71" s="313">
        <v>3404</v>
      </c>
      <c r="F71" s="313">
        <v>2695</v>
      </c>
      <c r="G71" s="313">
        <v>1906</v>
      </c>
      <c r="H71" s="313">
        <v>1391</v>
      </c>
      <c r="I71" s="313">
        <v>1071</v>
      </c>
      <c r="J71" s="313">
        <v>851</v>
      </c>
      <c r="K71" s="313">
        <v>606</v>
      </c>
      <c r="L71" s="313">
        <v>351</v>
      </c>
      <c r="M71" s="313">
        <v>148</v>
      </c>
      <c r="N71" s="661">
        <v>53</v>
      </c>
      <c r="O71" s="662">
        <v>14513</v>
      </c>
    </row>
    <row r="72" spans="1:15" ht="26.5" thickBot="1" x14ac:dyDescent="0.35">
      <c r="A72" s="488" t="s">
        <v>228</v>
      </c>
      <c r="B72" s="309" t="s">
        <v>229</v>
      </c>
      <c r="C72" s="310"/>
      <c r="D72" s="308">
        <v>9</v>
      </c>
      <c r="E72" s="308">
        <v>25</v>
      </c>
      <c r="F72" s="308">
        <v>35</v>
      </c>
      <c r="G72" s="308">
        <v>51</v>
      </c>
      <c r="H72" s="308">
        <v>67</v>
      </c>
      <c r="I72" s="308">
        <v>61</v>
      </c>
      <c r="J72" s="308">
        <v>81</v>
      </c>
      <c r="K72" s="308">
        <v>81</v>
      </c>
      <c r="L72" s="308">
        <v>61</v>
      </c>
      <c r="M72" s="308">
        <v>36</v>
      </c>
      <c r="N72" s="658">
        <v>71</v>
      </c>
      <c r="O72" s="659">
        <v>578</v>
      </c>
    </row>
    <row r="73" spans="1:15" ht="14.5" thickBot="1" x14ac:dyDescent="0.35">
      <c r="A73" s="760" t="s">
        <v>230</v>
      </c>
      <c r="B73" s="761"/>
      <c r="C73" s="314"/>
      <c r="D73" s="317">
        <v>9</v>
      </c>
      <c r="E73" s="317">
        <v>25</v>
      </c>
      <c r="F73" s="317">
        <v>35</v>
      </c>
      <c r="G73" s="317">
        <v>51</v>
      </c>
      <c r="H73" s="317">
        <v>67</v>
      </c>
      <c r="I73" s="317">
        <v>61</v>
      </c>
      <c r="J73" s="317">
        <v>81</v>
      </c>
      <c r="K73" s="317">
        <v>81</v>
      </c>
      <c r="L73" s="317">
        <v>61</v>
      </c>
      <c r="M73" s="317">
        <v>36</v>
      </c>
      <c r="N73" s="664">
        <v>71</v>
      </c>
      <c r="O73" s="665">
        <v>578</v>
      </c>
    </row>
    <row r="74" spans="1:15" ht="15" thickTop="1" thickBot="1" x14ac:dyDescent="0.35">
      <c r="A74" s="733" t="s">
        <v>102</v>
      </c>
      <c r="B74" s="734"/>
      <c r="C74" s="318">
        <v>12</v>
      </c>
      <c r="D74" s="319">
        <v>2282</v>
      </c>
      <c r="E74" s="319">
        <v>6191</v>
      </c>
      <c r="F74" s="319">
        <v>9952</v>
      </c>
      <c r="G74" s="319">
        <v>13493</v>
      </c>
      <c r="H74" s="319">
        <v>16214</v>
      </c>
      <c r="I74" s="319">
        <v>18199</v>
      </c>
      <c r="J74" s="319">
        <v>19146</v>
      </c>
      <c r="K74" s="319">
        <v>19142</v>
      </c>
      <c r="L74" s="319">
        <v>15128</v>
      </c>
      <c r="M74" s="319">
        <v>6855</v>
      </c>
      <c r="N74" s="666">
        <v>2645</v>
      </c>
      <c r="O74" s="667">
        <v>129259</v>
      </c>
    </row>
    <row r="75" spans="1:15" ht="14.5" thickTop="1" x14ac:dyDescent="0.3"/>
    <row r="76" spans="1:15" ht="14.5" thickBot="1" x14ac:dyDescent="0.35">
      <c r="A76" s="167" t="s">
        <v>232</v>
      </c>
      <c r="B76" s="167"/>
      <c r="C76" s="167"/>
      <c r="D76" s="167"/>
    </row>
    <row r="77" spans="1:15" ht="27" thickTop="1" thickBot="1" x14ac:dyDescent="0.35">
      <c r="A77" s="320" t="s">
        <v>190</v>
      </c>
      <c r="B77" s="640" t="s">
        <v>248</v>
      </c>
      <c r="C77" s="648" t="s">
        <v>236</v>
      </c>
      <c r="D77" s="640" t="s">
        <v>237</v>
      </c>
      <c r="E77" s="640" t="s">
        <v>238</v>
      </c>
      <c r="F77" s="640" t="s">
        <v>239</v>
      </c>
      <c r="G77" s="640" t="s">
        <v>240</v>
      </c>
      <c r="H77" s="640" t="s">
        <v>241</v>
      </c>
      <c r="I77" s="640" t="s">
        <v>242</v>
      </c>
      <c r="J77" s="640" t="s">
        <v>243</v>
      </c>
      <c r="K77" s="640" t="s">
        <v>244</v>
      </c>
      <c r="L77" s="640" t="s">
        <v>245</v>
      </c>
      <c r="M77" s="640" t="s">
        <v>548</v>
      </c>
      <c r="N77" s="647" t="s">
        <v>549</v>
      </c>
      <c r="O77" s="640" t="s">
        <v>102</v>
      </c>
    </row>
    <row r="78" spans="1:15" ht="14.5" thickTop="1" x14ac:dyDescent="0.3">
      <c r="A78" s="744" t="s">
        <v>195</v>
      </c>
      <c r="B78" s="306" t="s">
        <v>192</v>
      </c>
      <c r="C78" s="321">
        <v>1</v>
      </c>
      <c r="D78" s="153">
        <v>47</v>
      </c>
      <c r="E78" s="153">
        <v>298</v>
      </c>
      <c r="F78" s="153">
        <v>494</v>
      </c>
      <c r="G78" s="153">
        <v>682</v>
      </c>
      <c r="H78" s="153">
        <v>757</v>
      </c>
      <c r="I78" s="153">
        <v>880</v>
      </c>
      <c r="J78" s="153">
        <v>833</v>
      </c>
      <c r="K78" s="153">
        <v>854</v>
      </c>
      <c r="L78" s="153">
        <v>675</v>
      </c>
      <c r="M78" s="153">
        <v>366</v>
      </c>
      <c r="N78" s="668">
        <v>149</v>
      </c>
      <c r="O78" s="669">
        <v>6036</v>
      </c>
    </row>
    <row r="79" spans="1:15" ht="26" x14ac:dyDescent="0.3">
      <c r="A79" s="730"/>
      <c r="B79" s="309" t="s">
        <v>193</v>
      </c>
      <c r="C79" s="322">
        <v>1</v>
      </c>
      <c r="D79" s="156">
        <v>26</v>
      </c>
      <c r="E79" s="156">
        <v>960</v>
      </c>
      <c r="F79" s="156">
        <v>3212</v>
      </c>
      <c r="G79" s="156">
        <v>5840</v>
      </c>
      <c r="H79" s="156">
        <v>8335</v>
      </c>
      <c r="I79" s="156">
        <v>10445</v>
      </c>
      <c r="J79" s="156">
        <v>12344</v>
      </c>
      <c r="K79" s="156">
        <v>14276</v>
      </c>
      <c r="L79" s="156">
        <v>12207</v>
      </c>
      <c r="M79" s="156">
        <v>5625</v>
      </c>
      <c r="N79" s="670">
        <v>2025</v>
      </c>
      <c r="O79" s="671">
        <v>75296</v>
      </c>
    </row>
    <row r="80" spans="1:15" x14ac:dyDescent="0.3">
      <c r="A80" s="731" t="s">
        <v>200</v>
      </c>
      <c r="B80" s="732"/>
      <c r="C80" s="323">
        <f>SUM(C78:C79)</f>
        <v>2</v>
      </c>
      <c r="D80" s="158">
        <f t="shared" ref="D80:O80" si="0">SUM(D78:D79)</f>
        <v>73</v>
      </c>
      <c r="E80" s="158">
        <f t="shared" si="0"/>
        <v>1258</v>
      </c>
      <c r="F80" s="158">
        <f t="shared" si="0"/>
        <v>3706</v>
      </c>
      <c r="G80" s="158">
        <f t="shared" si="0"/>
        <v>6522</v>
      </c>
      <c r="H80" s="158">
        <f t="shared" si="0"/>
        <v>9092</v>
      </c>
      <c r="I80" s="158">
        <f t="shared" si="0"/>
        <v>11325</v>
      </c>
      <c r="J80" s="158">
        <f t="shared" si="0"/>
        <v>13177</v>
      </c>
      <c r="K80" s="158">
        <f t="shared" si="0"/>
        <v>15130</v>
      </c>
      <c r="L80" s="158">
        <f t="shared" si="0"/>
        <v>12882</v>
      </c>
      <c r="M80" s="158">
        <f t="shared" si="0"/>
        <v>5991</v>
      </c>
      <c r="N80" s="672">
        <f t="shared" si="0"/>
        <v>2174</v>
      </c>
      <c r="O80" s="673">
        <f t="shared" si="0"/>
        <v>81332</v>
      </c>
    </row>
    <row r="81" spans="1:15" x14ac:dyDescent="0.3">
      <c r="A81" s="759" t="s">
        <v>201</v>
      </c>
      <c r="B81" s="306" t="s">
        <v>192</v>
      </c>
      <c r="C81" s="324"/>
      <c r="D81" s="156">
        <v>91</v>
      </c>
      <c r="E81" s="156">
        <v>578</v>
      </c>
      <c r="F81" s="156">
        <v>997</v>
      </c>
      <c r="G81" s="156">
        <v>1191</v>
      </c>
      <c r="H81" s="156">
        <v>1119</v>
      </c>
      <c r="I81" s="156">
        <v>1045</v>
      </c>
      <c r="J81" s="156">
        <v>803</v>
      </c>
      <c r="K81" s="156">
        <v>502</v>
      </c>
      <c r="L81" s="156">
        <v>270</v>
      </c>
      <c r="M81" s="156">
        <v>81</v>
      </c>
      <c r="N81" s="670">
        <v>41</v>
      </c>
      <c r="O81" s="671">
        <v>6718</v>
      </c>
    </row>
    <row r="82" spans="1:15" ht="26" x14ac:dyDescent="0.3">
      <c r="A82" s="759"/>
      <c r="B82" s="309" t="s">
        <v>193</v>
      </c>
      <c r="C82" s="322"/>
      <c r="D82" s="156">
        <v>59</v>
      </c>
      <c r="E82" s="156">
        <v>858</v>
      </c>
      <c r="F82" s="156">
        <v>2384</v>
      </c>
      <c r="G82" s="156">
        <v>3713</v>
      </c>
      <c r="H82" s="156">
        <v>4402</v>
      </c>
      <c r="I82" s="156">
        <v>4582</v>
      </c>
      <c r="J82" s="156">
        <v>4086</v>
      </c>
      <c r="K82" s="156">
        <v>2667</v>
      </c>
      <c r="L82" s="156">
        <v>1436</v>
      </c>
      <c r="M82" s="156">
        <v>527</v>
      </c>
      <c r="N82" s="670">
        <v>248</v>
      </c>
      <c r="O82" s="671">
        <v>24962</v>
      </c>
    </row>
    <row r="83" spans="1:15" x14ac:dyDescent="0.3">
      <c r="A83" s="731" t="s">
        <v>204</v>
      </c>
      <c r="B83" s="732"/>
      <c r="C83" s="323">
        <f>SUM(C81:C82)</f>
        <v>0</v>
      </c>
      <c r="D83" s="158">
        <f t="shared" ref="D83:O83" si="1">SUM(D81:D82)</f>
        <v>150</v>
      </c>
      <c r="E83" s="158">
        <f t="shared" si="1"/>
        <v>1436</v>
      </c>
      <c r="F83" s="158">
        <f t="shared" si="1"/>
        <v>3381</v>
      </c>
      <c r="G83" s="158">
        <f t="shared" si="1"/>
        <v>4904</v>
      </c>
      <c r="H83" s="158">
        <f t="shared" si="1"/>
        <v>5521</v>
      </c>
      <c r="I83" s="158">
        <f t="shared" si="1"/>
        <v>5627</v>
      </c>
      <c r="J83" s="158">
        <f t="shared" si="1"/>
        <v>4889</v>
      </c>
      <c r="K83" s="158">
        <f t="shared" si="1"/>
        <v>3169</v>
      </c>
      <c r="L83" s="158">
        <f t="shared" si="1"/>
        <v>1706</v>
      </c>
      <c r="M83" s="158">
        <f t="shared" si="1"/>
        <v>608</v>
      </c>
      <c r="N83" s="672">
        <f t="shared" si="1"/>
        <v>289</v>
      </c>
      <c r="O83" s="673">
        <f t="shared" si="1"/>
        <v>31680</v>
      </c>
    </row>
    <row r="84" spans="1:15" x14ac:dyDescent="0.3">
      <c r="A84" s="728" t="s">
        <v>205</v>
      </c>
      <c r="B84" s="309" t="s">
        <v>192</v>
      </c>
      <c r="C84" s="324"/>
      <c r="D84" s="156">
        <v>2</v>
      </c>
      <c r="E84" s="156">
        <v>11</v>
      </c>
      <c r="F84" s="156">
        <v>22</v>
      </c>
      <c r="G84" s="156">
        <v>18</v>
      </c>
      <c r="H84" s="156">
        <v>17</v>
      </c>
      <c r="I84" s="156">
        <v>14</v>
      </c>
      <c r="J84" s="156">
        <v>12</v>
      </c>
      <c r="K84" s="156">
        <v>5</v>
      </c>
      <c r="L84" s="156">
        <v>2</v>
      </c>
      <c r="M84" s="325">
        <v>1</v>
      </c>
      <c r="N84" s="674"/>
      <c r="O84" s="671">
        <v>104</v>
      </c>
    </row>
    <row r="85" spans="1:15" ht="26" x14ac:dyDescent="0.3">
      <c r="A85" s="730"/>
      <c r="B85" s="309" t="s">
        <v>193</v>
      </c>
      <c r="C85" s="324"/>
      <c r="D85" s="156">
        <v>2</v>
      </c>
      <c r="E85" s="156">
        <v>13</v>
      </c>
      <c r="F85" s="156">
        <v>38</v>
      </c>
      <c r="G85" s="156">
        <v>44</v>
      </c>
      <c r="H85" s="156">
        <v>45</v>
      </c>
      <c r="I85" s="156">
        <v>31</v>
      </c>
      <c r="J85" s="156">
        <v>37</v>
      </c>
      <c r="K85" s="156">
        <v>15</v>
      </c>
      <c r="L85" s="156">
        <v>15</v>
      </c>
      <c r="M85" s="156">
        <v>6</v>
      </c>
      <c r="N85" s="670">
        <v>2</v>
      </c>
      <c r="O85" s="671">
        <v>248</v>
      </c>
    </row>
    <row r="86" spans="1:15" x14ac:dyDescent="0.3">
      <c r="A86" s="731" t="s">
        <v>210</v>
      </c>
      <c r="B86" s="732"/>
      <c r="C86" s="326">
        <v>0</v>
      </c>
      <c r="D86" s="158">
        <f t="shared" ref="D86:O86" si="2">SUM(D84:D85)</f>
        <v>4</v>
      </c>
      <c r="E86" s="158">
        <f t="shared" si="2"/>
        <v>24</v>
      </c>
      <c r="F86" s="158">
        <f t="shared" si="2"/>
        <v>60</v>
      </c>
      <c r="G86" s="158">
        <f t="shared" si="2"/>
        <v>62</v>
      </c>
      <c r="H86" s="158">
        <f t="shared" si="2"/>
        <v>62</v>
      </c>
      <c r="I86" s="158">
        <f t="shared" si="2"/>
        <v>45</v>
      </c>
      <c r="J86" s="158">
        <f t="shared" si="2"/>
        <v>49</v>
      </c>
      <c r="K86" s="158">
        <f t="shared" si="2"/>
        <v>20</v>
      </c>
      <c r="L86" s="158">
        <f t="shared" si="2"/>
        <v>17</v>
      </c>
      <c r="M86" s="158">
        <f t="shared" si="2"/>
        <v>7</v>
      </c>
      <c r="N86" s="672">
        <f t="shared" si="2"/>
        <v>2</v>
      </c>
      <c r="O86" s="673">
        <f t="shared" si="2"/>
        <v>352</v>
      </c>
    </row>
    <row r="87" spans="1:15" ht="15" customHeight="1" x14ac:dyDescent="0.3">
      <c r="A87" s="728" t="s">
        <v>211</v>
      </c>
      <c r="B87" s="309" t="s">
        <v>192</v>
      </c>
      <c r="C87" s="324"/>
      <c r="D87" s="156">
        <v>6</v>
      </c>
      <c r="E87" s="156">
        <v>9</v>
      </c>
      <c r="F87" s="156">
        <v>13</v>
      </c>
      <c r="G87" s="156">
        <v>6</v>
      </c>
      <c r="H87" s="156">
        <v>17</v>
      </c>
      <c r="I87" s="156">
        <v>15</v>
      </c>
      <c r="J87" s="156">
        <v>20</v>
      </c>
      <c r="K87" s="156">
        <v>23</v>
      </c>
      <c r="L87" s="156">
        <v>19</v>
      </c>
      <c r="M87" s="156">
        <v>15</v>
      </c>
      <c r="N87" s="670">
        <v>14</v>
      </c>
      <c r="O87" s="671">
        <v>157</v>
      </c>
    </row>
    <row r="88" spans="1:15" ht="26" x14ac:dyDescent="0.3">
      <c r="A88" s="730"/>
      <c r="B88" s="309" t="s">
        <v>193</v>
      </c>
      <c r="C88" s="324"/>
      <c r="D88" s="156">
        <v>7</v>
      </c>
      <c r="E88" s="156">
        <v>12</v>
      </c>
      <c r="F88" s="156">
        <v>29</v>
      </c>
      <c r="G88" s="156">
        <v>20</v>
      </c>
      <c r="H88" s="156">
        <v>35</v>
      </c>
      <c r="I88" s="156">
        <v>47</v>
      </c>
      <c r="J88" s="156">
        <v>70</v>
      </c>
      <c r="K88" s="156">
        <v>109</v>
      </c>
      <c r="L88" s="156">
        <v>90</v>
      </c>
      <c r="M88" s="156">
        <v>47</v>
      </c>
      <c r="N88" s="670">
        <v>42</v>
      </c>
      <c r="O88" s="671">
        <v>508</v>
      </c>
    </row>
    <row r="89" spans="1:15" x14ac:dyDescent="0.3">
      <c r="A89" s="731" t="s">
        <v>216</v>
      </c>
      <c r="B89" s="732"/>
      <c r="C89" s="326">
        <v>0</v>
      </c>
      <c r="D89" s="158">
        <f t="shared" ref="D89:O89" si="3">SUM(D87:D88)</f>
        <v>13</v>
      </c>
      <c r="E89" s="158">
        <f t="shared" si="3"/>
        <v>21</v>
      </c>
      <c r="F89" s="158">
        <f t="shared" si="3"/>
        <v>42</v>
      </c>
      <c r="G89" s="158">
        <f t="shared" si="3"/>
        <v>26</v>
      </c>
      <c r="H89" s="158">
        <f t="shared" si="3"/>
        <v>52</v>
      </c>
      <c r="I89" s="158">
        <f t="shared" si="3"/>
        <v>62</v>
      </c>
      <c r="J89" s="158">
        <f t="shared" si="3"/>
        <v>90</v>
      </c>
      <c r="K89" s="158">
        <f t="shared" si="3"/>
        <v>132</v>
      </c>
      <c r="L89" s="158">
        <f t="shared" si="3"/>
        <v>109</v>
      </c>
      <c r="M89" s="158">
        <f t="shared" si="3"/>
        <v>62</v>
      </c>
      <c r="N89" s="672">
        <f t="shared" si="3"/>
        <v>56</v>
      </c>
      <c r="O89" s="673">
        <f t="shared" si="3"/>
        <v>665</v>
      </c>
    </row>
    <row r="90" spans="1:15" ht="15" customHeight="1" x14ac:dyDescent="0.3">
      <c r="A90" s="728" t="s">
        <v>217</v>
      </c>
      <c r="B90" s="309" t="s">
        <v>192</v>
      </c>
      <c r="C90" s="324"/>
      <c r="D90" s="156">
        <v>5</v>
      </c>
      <c r="E90" s="156">
        <v>9</v>
      </c>
      <c r="F90" s="156">
        <v>11</v>
      </c>
      <c r="G90" s="156">
        <v>6</v>
      </c>
      <c r="H90" s="156">
        <v>4</v>
      </c>
      <c r="I90" s="156">
        <v>2</v>
      </c>
      <c r="J90" s="325">
        <v>1</v>
      </c>
      <c r="K90" s="325"/>
      <c r="L90" s="325"/>
      <c r="M90" s="325">
        <v>1</v>
      </c>
      <c r="N90" s="674"/>
      <c r="O90" s="671">
        <v>39</v>
      </c>
    </row>
    <row r="91" spans="1:15" ht="26" x14ac:dyDescent="0.3">
      <c r="A91" s="730"/>
      <c r="B91" s="309" t="s">
        <v>193</v>
      </c>
      <c r="C91" s="324"/>
      <c r="D91" s="156">
        <v>1</v>
      </c>
      <c r="E91" s="156">
        <v>12</v>
      </c>
      <c r="F91" s="156">
        <v>22</v>
      </c>
      <c r="G91" s="156">
        <v>14</v>
      </c>
      <c r="H91" s="156">
        <v>23</v>
      </c>
      <c r="I91" s="156">
        <v>6</v>
      </c>
      <c r="J91" s="156">
        <v>8</v>
      </c>
      <c r="K91" s="156">
        <v>3</v>
      </c>
      <c r="L91" s="156">
        <v>1</v>
      </c>
      <c r="M91" s="325">
        <v>1</v>
      </c>
      <c r="N91" s="670"/>
      <c r="O91" s="671">
        <v>91</v>
      </c>
    </row>
    <row r="92" spans="1:15" x14ac:dyDescent="0.3">
      <c r="A92" s="731" t="s">
        <v>221</v>
      </c>
      <c r="B92" s="732"/>
      <c r="C92" s="326">
        <v>0</v>
      </c>
      <c r="D92" s="158">
        <f t="shared" ref="D92:O92" si="4">SUM(D90:D91)</f>
        <v>6</v>
      </c>
      <c r="E92" s="158">
        <f t="shared" si="4"/>
        <v>21</v>
      </c>
      <c r="F92" s="158">
        <f t="shared" si="4"/>
        <v>33</v>
      </c>
      <c r="G92" s="158">
        <f t="shared" si="4"/>
        <v>20</v>
      </c>
      <c r="H92" s="158">
        <f t="shared" si="4"/>
        <v>27</v>
      </c>
      <c r="I92" s="158">
        <f t="shared" si="4"/>
        <v>8</v>
      </c>
      <c r="J92" s="158">
        <f t="shared" si="4"/>
        <v>9</v>
      </c>
      <c r="K92" s="158">
        <f t="shared" si="4"/>
        <v>3</v>
      </c>
      <c r="L92" s="158">
        <f t="shared" si="4"/>
        <v>1</v>
      </c>
      <c r="M92" s="327">
        <v>0</v>
      </c>
      <c r="N92" s="675">
        <v>0</v>
      </c>
      <c r="O92" s="673">
        <f t="shared" si="4"/>
        <v>130</v>
      </c>
    </row>
    <row r="93" spans="1:15" ht="15" customHeight="1" x14ac:dyDescent="0.3">
      <c r="A93" s="728" t="s">
        <v>222</v>
      </c>
      <c r="B93" s="309" t="s">
        <v>192</v>
      </c>
      <c r="C93" s="324"/>
      <c r="D93" s="156"/>
      <c r="E93" s="325"/>
      <c r="F93" s="156"/>
      <c r="G93" s="325">
        <v>1</v>
      </c>
      <c r="H93" s="325">
        <v>1</v>
      </c>
      <c r="I93" s="156"/>
      <c r="J93" s="156"/>
      <c r="K93" s="156"/>
      <c r="L93" s="325"/>
      <c r="M93" s="325"/>
      <c r="N93" s="674"/>
      <c r="O93" s="671">
        <v>2</v>
      </c>
    </row>
    <row r="94" spans="1:15" ht="26" x14ac:dyDescent="0.3">
      <c r="A94" s="730"/>
      <c r="B94" s="309" t="s">
        <v>193</v>
      </c>
      <c r="C94" s="324"/>
      <c r="D94" s="325"/>
      <c r="E94" s="156">
        <v>2</v>
      </c>
      <c r="F94" s="156"/>
      <c r="G94" s="325">
        <v>1</v>
      </c>
      <c r="H94" s="156">
        <v>1</v>
      </c>
      <c r="I94" s="325"/>
      <c r="J94" s="156"/>
      <c r="K94" s="325">
        <v>1</v>
      </c>
      <c r="L94" s="156">
        <v>1</v>
      </c>
      <c r="M94" s="156">
        <v>1</v>
      </c>
      <c r="N94" s="674"/>
      <c r="O94" s="671">
        <v>7</v>
      </c>
    </row>
    <row r="95" spans="1:15" x14ac:dyDescent="0.3">
      <c r="A95" s="731" t="s">
        <v>224</v>
      </c>
      <c r="B95" s="732"/>
      <c r="C95" s="326">
        <v>0</v>
      </c>
      <c r="D95" s="158">
        <f t="shared" ref="D95:O95" si="5">SUM(D93:D94)</f>
        <v>0</v>
      </c>
      <c r="E95" s="158">
        <f t="shared" si="5"/>
        <v>2</v>
      </c>
      <c r="F95" s="158" t="s">
        <v>446</v>
      </c>
      <c r="G95" s="327">
        <v>0</v>
      </c>
      <c r="H95" s="158">
        <f t="shared" si="5"/>
        <v>2</v>
      </c>
      <c r="I95" s="158">
        <f t="shared" si="5"/>
        <v>0</v>
      </c>
      <c r="J95" s="158">
        <f t="shared" si="5"/>
        <v>0</v>
      </c>
      <c r="K95" s="158">
        <f t="shared" si="5"/>
        <v>1</v>
      </c>
      <c r="L95" s="327">
        <f t="shared" si="5"/>
        <v>1</v>
      </c>
      <c r="M95" s="158">
        <f t="shared" si="5"/>
        <v>1</v>
      </c>
      <c r="N95" s="675">
        <v>0</v>
      </c>
      <c r="O95" s="673">
        <f t="shared" si="5"/>
        <v>9</v>
      </c>
    </row>
    <row r="96" spans="1:15" ht="15" customHeight="1" x14ac:dyDescent="0.3">
      <c r="A96" s="728" t="s">
        <v>225</v>
      </c>
      <c r="B96" s="309" t="s">
        <v>192</v>
      </c>
      <c r="C96" s="322">
        <v>6</v>
      </c>
      <c r="D96" s="156">
        <v>1214</v>
      </c>
      <c r="E96" s="156">
        <v>1193</v>
      </c>
      <c r="F96" s="156">
        <v>689</v>
      </c>
      <c r="G96" s="156">
        <v>406</v>
      </c>
      <c r="H96" s="156">
        <v>268</v>
      </c>
      <c r="I96" s="156">
        <v>201</v>
      </c>
      <c r="J96" s="156">
        <v>175</v>
      </c>
      <c r="K96" s="156">
        <v>93</v>
      </c>
      <c r="L96" s="156">
        <v>60</v>
      </c>
      <c r="M96" s="156">
        <v>23</v>
      </c>
      <c r="N96" s="670">
        <v>8</v>
      </c>
      <c r="O96" s="671">
        <v>4336</v>
      </c>
    </row>
    <row r="97" spans="1:16" ht="26" x14ac:dyDescent="0.3">
      <c r="A97" s="730"/>
      <c r="B97" s="309" t="s">
        <v>193</v>
      </c>
      <c r="C97" s="322">
        <v>4</v>
      </c>
      <c r="D97" s="156">
        <v>813</v>
      </c>
      <c r="E97" s="156">
        <v>2211</v>
      </c>
      <c r="F97" s="156">
        <v>2006</v>
      </c>
      <c r="G97" s="156">
        <v>1500</v>
      </c>
      <c r="H97" s="156">
        <v>1123</v>
      </c>
      <c r="I97" s="156">
        <v>870</v>
      </c>
      <c r="J97" s="156">
        <v>676</v>
      </c>
      <c r="K97" s="156">
        <v>513</v>
      </c>
      <c r="L97" s="156">
        <v>291</v>
      </c>
      <c r="M97" s="156">
        <v>125</v>
      </c>
      <c r="N97" s="670">
        <v>45</v>
      </c>
      <c r="O97" s="671">
        <v>10177</v>
      </c>
    </row>
    <row r="98" spans="1:16" x14ac:dyDescent="0.3">
      <c r="A98" s="731" t="s">
        <v>227</v>
      </c>
      <c r="B98" s="732"/>
      <c r="C98" s="323">
        <f>SUM(C96:C97)</f>
        <v>10</v>
      </c>
      <c r="D98" s="158">
        <f t="shared" ref="D98:O98" si="6">SUM(D96:D97)</f>
        <v>2027</v>
      </c>
      <c r="E98" s="158">
        <f t="shared" si="6"/>
        <v>3404</v>
      </c>
      <c r="F98" s="158">
        <f t="shared" si="6"/>
        <v>2695</v>
      </c>
      <c r="G98" s="158">
        <f t="shared" si="6"/>
        <v>1906</v>
      </c>
      <c r="H98" s="158">
        <f t="shared" si="6"/>
        <v>1391</v>
      </c>
      <c r="I98" s="158">
        <f t="shared" si="6"/>
        <v>1071</v>
      </c>
      <c r="J98" s="158">
        <f t="shared" si="6"/>
        <v>851</v>
      </c>
      <c r="K98" s="158">
        <f t="shared" si="6"/>
        <v>606</v>
      </c>
      <c r="L98" s="158">
        <f t="shared" si="6"/>
        <v>351</v>
      </c>
      <c r="M98" s="158">
        <f t="shared" si="6"/>
        <v>148</v>
      </c>
      <c r="N98" s="672">
        <f t="shared" si="6"/>
        <v>53</v>
      </c>
      <c r="O98" s="673">
        <f t="shared" si="6"/>
        <v>14513</v>
      </c>
    </row>
    <row r="99" spans="1:16" ht="15" customHeight="1" x14ac:dyDescent="0.3">
      <c r="A99" s="728" t="s">
        <v>228</v>
      </c>
      <c r="B99" s="309" t="s">
        <v>192</v>
      </c>
      <c r="C99" s="324"/>
      <c r="D99" s="156">
        <v>7</v>
      </c>
      <c r="E99" s="156">
        <v>10</v>
      </c>
      <c r="F99" s="156">
        <v>14</v>
      </c>
      <c r="G99" s="156">
        <v>15</v>
      </c>
      <c r="H99" s="156">
        <v>23</v>
      </c>
      <c r="I99" s="156">
        <v>11</v>
      </c>
      <c r="J99" s="156">
        <v>12</v>
      </c>
      <c r="K99" s="156">
        <v>6</v>
      </c>
      <c r="L99" s="156">
        <v>3</v>
      </c>
      <c r="M99" s="156">
        <v>2</v>
      </c>
      <c r="N99" s="670">
        <v>2</v>
      </c>
      <c r="O99" s="671">
        <v>105</v>
      </c>
    </row>
    <row r="100" spans="1:16" ht="26" x14ac:dyDescent="0.3">
      <c r="A100" s="730"/>
      <c r="B100" s="309" t="s">
        <v>193</v>
      </c>
      <c r="C100" s="324"/>
      <c r="D100" s="156">
        <v>2</v>
      </c>
      <c r="E100" s="156">
        <v>15</v>
      </c>
      <c r="F100" s="156">
        <v>21</v>
      </c>
      <c r="G100" s="156">
        <v>36</v>
      </c>
      <c r="H100" s="156">
        <v>44</v>
      </c>
      <c r="I100" s="156">
        <v>50</v>
      </c>
      <c r="J100" s="156">
        <v>69</v>
      </c>
      <c r="K100" s="156">
        <v>75</v>
      </c>
      <c r="L100" s="156">
        <v>58</v>
      </c>
      <c r="M100" s="156">
        <v>34</v>
      </c>
      <c r="N100" s="670">
        <v>69</v>
      </c>
      <c r="O100" s="671">
        <v>473</v>
      </c>
    </row>
    <row r="101" spans="1:16" ht="14.5" thickBot="1" x14ac:dyDescent="0.35">
      <c r="A101" s="760" t="s">
        <v>230</v>
      </c>
      <c r="B101" s="761"/>
      <c r="C101" s="326">
        <v>0</v>
      </c>
      <c r="D101" s="328">
        <f t="shared" ref="D101:O101" si="7">SUM(D99:D100)</f>
        <v>9</v>
      </c>
      <c r="E101" s="328">
        <f t="shared" si="7"/>
        <v>25</v>
      </c>
      <c r="F101" s="328">
        <f t="shared" si="7"/>
        <v>35</v>
      </c>
      <c r="G101" s="328">
        <f t="shared" si="7"/>
        <v>51</v>
      </c>
      <c r="H101" s="328">
        <f t="shared" si="7"/>
        <v>67</v>
      </c>
      <c r="I101" s="328">
        <f t="shared" si="7"/>
        <v>61</v>
      </c>
      <c r="J101" s="328">
        <f t="shared" si="7"/>
        <v>81</v>
      </c>
      <c r="K101" s="328">
        <f t="shared" si="7"/>
        <v>81</v>
      </c>
      <c r="L101" s="328">
        <f t="shared" si="7"/>
        <v>61</v>
      </c>
      <c r="M101" s="328">
        <f t="shared" si="7"/>
        <v>36</v>
      </c>
      <c r="N101" s="676">
        <f t="shared" si="7"/>
        <v>71</v>
      </c>
      <c r="O101" s="677">
        <f t="shared" si="7"/>
        <v>578</v>
      </c>
    </row>
    <row r="102" spans="1:16" ht="15" thickTop="1" thickBot="1" x14ac:dyDescent="0.35">
      <c r="A102" s="735" t="s">
        <v>249</v>
      </c>
      <c r="B102" s="736"/>
      <c r="C102" s="329">
        <f>C78+C81+C84+C87+C90+C93+C96+C99</f>
        <v>7</v>
      </c>
      <c r="D102" s="330">
        <f t="shared" ref="D102:O103" si="8">D78+D81+D84+D87+D90+D93+D96+D99</f>
        <v>1372</v>
      </c>
      <c r="E102" s="330">
        <f t="shared" si="8"/>
        <v>2108</v>
      </c>
      <c r="F102" s="330">
        <f t="shared" si="8"/>
        <v>2240</v>
      </c>
      <c r="G102" s="330">
        <f t="shared" si="8"/>
        <v>2325</v>
      </c>
      <c r="H102" s="330">
        <f t="shared" si="8"/>
        <v>2206</v>
      </c>
      <c r="I102" s="330">
        <f t="shared" si="8"/>
        <v>2168</v>
      </c>
      <c r="J102" s="330">
        <f t="shared" si="8"/>
        <v>1856</v>
      </c>
      <c r="K102" s="330">
        <f t="shared" si="8"/>
        <v>1483</v>
      </c>
      <c r="L102" s="330">
        <f t="shared" si="8"/>
        <v>1029</v>
      </c>
      <c r="M102" s="330">
        <f t="shared" si="8"/>
        <v>489</v>
      </c>
      <c r="N102" s="678">
        <f t="shared" si="8"/>
        <v>214</v>
      </c>
      <c r="O102" s="679">
        <f t="shared" si="8"/>
        <v>17497</v>
      </c>
    </row>
    <row r="103" spans="1:16" ht="15" thickTop="1" thickBot="1" x14ac:dyDescent="0.35">
      <c r="A103" s="735" t="s">
        <v>193</v>
      </c>
      <c r="B103" s="736"/>
      <c r="C103" s="329">
        <f>C79+C82+C85+C88+C91+C94+C97+C100</f>
        <v>5</v>
      </c>
      <c r="D103" s="168">
        <f t="shared" si="8"/>
        <v>910</v>
      </c>
      <c r="E103" s="168">
        <f t="shared" si="8"/>
        <v>4083</v>
      </c>
      <c r="F103" s="168">
        <f t="shared" si="8"/>
        <v>7712</v>
      </c>
      <c r="G103" s="168">
        <f t="shared" si="8"/>
        <v>11168</v>
      </c>
      <c r="H103" s="168">
        <f t="shared" si="8"/>
        <v>14008</v>
      </c>
      <c r="I103" s="168">
        <f t="shared" si="8"/>
        <v>16031</v>
      </c>
      <c r="J103" s="168">
        <f t="shared" si="8"/>
        <v>17290</v>
      </c>
      <c r="K103" s="168">
        <f t="shared" si="8"/>
        <v>17659</v>
      </c>
      <c r="L103" s="168">
        <f t="shared" si="8"/>
        <v>14099</v>
      </c>
      <c r="M103" s="168">
        <f t="shared" si="8"/>
        <v>6366</v>
      </c>
      <c r="N103" s="680">
        <f t="shared" si="8"/>
        <v>2431</v>
      </c>
      <c r="O103" s="681">
        <f t="shared" si="8"/>
        <v>111762</v>
      </c>
    </row>
    <row r="104" spans="1:16" ht="15" thickTop="1" thickBot="1" x14ac:dyDescent="0.35">
      <c r="A104" s="735" t="s">
        <v>102</v>
      </c>
      <c r="B104" s="736"/>
      <c r="C104" s="331">
        <f>SUM(C102:C103)</f>
        <v>12</v>
      </c>
      <c r="D104" s="168">
        <f t="shared" ref="D104:O104" si="9">SUM(D102:D103)</f>
        <v>2282</v>
      </c>
      <c r="E104" s="168">
        <f t="shared" si="9"/>
        <v>6191</v>
      </c>
      <c r="F104" s="168">
        <f t="shared" si="9"/>
        <v>9952</v>
      </c>
      <c r="G104" s="168">
        <f t="shared" si="9"/>
        <v>13493</v>
      </c>
      <c r="H104" s="168">
        <f t="shared" si="9"/>
        <v>16214</v>
      </c>
      <c r="I104" s="168">
        <f t="shared" si="9"/>
        <v>18199</v>
      </c>
      <c r="J104" s="168">
        <f t="shared" si="9"/>
        <v>19146</v>
      </c>
      <c r="K104" s="168">
        <f t="shared" si="9"/>
        <v>19142</v>
      </c>
      <c r="L104" s="168">
        <f t="shared" si="9"/>
        <v>15128</v>
      </c>
      <c r="M104" s="168">
        <f t="shared" si="9"/>
        <v>6855</v>
      </c>
      <c r="N104" s="680">
        <f t="shared" si="9"/>
        <v>2645</v>
      </c>
      <c r="O104" s="681">
        <f t="shared" si="9"/>
        <v>129259</v>
      </c>
    </row>
    <row r="105" spans="1:16" ht="14.5" thickTop="1" x14ac:dyDescent="0.3"/>
    <row r="106" spans="1:16" x14ac:dyDescent="0.3">
      <c r="A106" s="148" t="s">
        <v>250</v>
      </c>
    </row>
    <row r="107" spans="1:16" ht="14.5" thickBot="1" x14ac:dyDescent="0.35"/>
    <row r="108" spans="1:16" ht="40" thickTop="1" thickBot="1" x14ac:dyDescent="0.35">
      <c r="A108" s="305" t="s">
        <v>190</v>
      </c>
      <c r="B108" s="305" t="s">
        <v>191</v>
      </c>
      <c r="C108" s="648" t="s">
        <v>236</v>
      </c>
      <c r="D108" s="640" t="s">
        <v>251</v>
      </c>
      <c r="E108" s="640" t="s">
        <v>252</v>
      </c>
      <c r="F108" s="640" t="s">
        <v>253</v>
      </c>
      <c r="G108" s="640" t="s">
        <v>254</v>
      </c>
      <c r="H108" s="640" t="s">
        <v>255</v>
      </c>
      <c r="I108" s="640" t="s">
        <v>256</v>
      </c>
      <c r="J108" s="640" t="s">
        <v>257</v>
      </c>
      <c r="K108" s="640" t="s">
        <v>258</v>
      </c>
      <c r="L108" s="640" t="s">
        <v>259</v>
      </c>
      <c r="M108" s="640" t="s">
        <v>550</v>
      </c>
      <c r="N108" s="640" t="s">
        <v>549</v>
      </c>
      <c r="O108" s="647" t="s">
        <v>260</v>
      </c>
      <c r="P108" s="641" t="s">
        <v>102</v>
      </c>
    </row>
    <row r="109" spans="1:16" ht="15" thickTop="1" thickBot="1" x14ac:dyDescent="0.35">
      <c r="A109" s="744" t="s">
        <v>195</v>
      </c>
      <c r="B109" s="306" t="s">
        <v>196</v>
      </c>
      <c r="C109" s="333">
        <v>3039</v>
      </c>
      <c r="D109" s="173">
        <v>30234</v>
      </c>
      <c r="E109" s="173">
        <v>20403</v>
      </c>
      <c r="F109" s="173">
        <v>7521</v>
      </c>
      <c r="G109" s="173">
        <v>3676</v>
      </c>
      <c r="H109" s="173">
        <v>1808</v>
      </c>
      <c r="I109" s="173">
        <v>1071</v>
      </c>
      <c r="J109" s="173">
        <v>538</v>
      </c>
      <c r="K109" s="173">
        <v>253</v>
      </c>
      <c r="L109" s="173">
        <v>126</v>
      </c>
      <c r="M109" s="173">
        <v>64</v>
      </c>
      <c r="N109" s="173">
        <v>127</v>
      </c>
      <c r="O109" s="682">
        <v>9440</v>
      </c>
      <c r="P109" s="683">
        <v>78300</v>
      </c>
    </row>
    <row r="110" spans="1:16" ht="26.5" thickBot="1" x14ac:dyDescent="0.35">
      <c r="A110" s="729"/>
      <c r="B110" s="309" t="s">
        <v>197</v>
      </c>
      <c r="C110" s="333">
        <v>13</v>
      </c>
      <c r="D110" s="173">
        <v>129</v>
      </c>
      <c r="E110" s="173">
        <v>152</v>
      </c>
      <c r="F110" s="173">
        <v>131</v>
      </c>
      <c r="G110" s="173">
        <v>110</v>
      </c>
      <c r="H110" s="173">
        <v>87</v>
      </c>
      <c r="I110" s="173">
        <v>60</v>
      </c>
      <c r="J110" s="173">
        <v>43</v>
      </c>
      <c r="K110" s="173">
        <v>26</v>
      </c>
      <c r="L110" s="173">
        <v>16</v>
      </c>
      <c r="M110" s="173">
        <v>1</v>
      </c>
      <c r="N110" s="173">
        <v>2</v>
      </c>
      <c r="O110" s="682">
        <v>192</v>
      </c>
      <c r="P110" s="683">
        <v>962</v>
      </c>
    </row>
    <row r="111" spans="1:16" ht="26.5" thickBot="1" x14ac:dyDescent="0.35">
      <c r="A111" s="729"/>
      <c r="B111" s="309" t="s">
        <v>198</v>
      </c>
      <c r="C111" s="333">
        <v>1</v>
      </c>
      <c r="D111" s="173">
        <v>19</v>
      </c>
      <c r="E111" s="173">
        <v>40</v>
      </c>
      <c r="F111" s="173">
        <v>34</v>
      </c>
      <c r="G111" s="173">
        <v>36</v>
      </c>
      <c r="H111" s="173">
        <v>23</v>
      </c>
      <c r="I111" s="173">
        <v>38</v>
      </c>
      <c r="J111" s="173">
        <v>32</v>
      </c>
      <c r="K111" s="173">
        <v>18</v>
      </c>
      <c r="L111" s="173">
        <v>6</v>
      </c>
      <c r="M111" s="173"/>
      <c r="N111" s="173"/>
      <c r="O111" s="682">
        <v>50</v>
      </c>
      <c r="P111" s="683">
        <v>297</v>
      </c>
    </row>
    <row r="112" spans="1:16" ht="26.5" thickBot="1" x14ac:dyDescent="0.35">
      <c r="A112" s="729"/>
      <c r="B112" s="309" t="s">
        <v>407</v>
      </c>
      <c r="C112" s="334">
        <v>1</v>
      </c>
      <c r="D112" s="335"/>
      <c r="E112" s="173"/>
      <c r="F112" s="173"/>
      <c r="G112" s="335"/>
      <c r="H112" s="173">
        <v>3</v>
      </c>
      <c r="I112" s="335">
        <v>2</v>
      </c>
      <c r="J112" s="335"/>
      <c r="K112" s="335">
        <v>1</v>
      </c>
      <c r="L112" s="335"/>
      <c r="M112" s="335">
        <v>1</v>
      </c>
      <c r="N112" s="335"/>
      <c r="O112" s="684"/>
      <c r="P112" s="683">
        <v>8</v>
      </c>
    </row>
    <row r="113" spans="1:16" ht="14.5" thickBot="1" x14ac:dyDescent="0.35">
      <c r="A113" s="730"/>
      <c r="B113" s="309" t="s">
        <v>199</v>
      </c>
      <c r="C113" s="333">
        <v>37</v>
      </c>
      <c r="D113" s="173">
        <v>335</v>
      </c>
      <c r="E113" s="173">
        <v>300</v>
      </c>
      <c r="F113" s="173">
        <v>215</v>
      </c>
      <c r="G113" s="173">
        <v>168</v>
      </c>
      <c r="H113" s="173">
        <v>160</v>
      </c>
      <c r="I113" s="173">
        <v>125</v>
      </c>
      <c r="J113" s="173">
        <v>93</v>
      </c>
      <c r="K113" s="173">
        <v>57</v>
      </c>
      <c r="L113" s="173">
        <v>37</v>
      </c>
      <c r="M113" s="173">
        <v>8</v>
      </c>
      <c r="N113" s="173">
        <v>12</v>
      </c>
      <c r="O113" s="682">
        <v>218</v>
      </c>
      <c r="P113" s="683">
        <v>1765</v>
      </c>
    </row>
    <row r="114" spans="1:16" ht="14.5" thickBot="1" x14ac:dyDescent="0.35">
      <c r="A114" s="731" t="s">
        <v>200</v>
      </c>
      <c r="B114" s="732"/>
      <c r="C114" s="336">
        <v>3091</v>
      </c>
      <c r="D114" s="177">
        <v>30717</v>
      </c>
      <c r="E114" s="177">
        <v>20895</v>
      </c>
      <c r="F114" s="177">
        <v>7901</v>
      </c>
      <c r="G114" s="177">
        <v>3990</v>
      </c>
      <c r="H114" s="177">
        <v>2081</v>
      </c>
      <c r="I114" s="177">
        <v>1296</v>
      </c>
      <c r="J114" s="177">
        <v>706</v>
      </c>
      <c r="K114" s="177">
        <v>355</v>
      </c>
      <c r="L114" s="177">
        <v>185</v>
      </c>
      <c r="M114" s="177">
        <v>74</v>
      </c>
      <c r="N114" s="177">
        <v>141</v>
      </c>
      <c r="O114" s="685">
        <v>9900</v>
      </c>
      <c r="P114" s="686">
        <v>81332</v>
      </c>
    </row>
    <row r="115" spans="1:16" ht="26.5" thickBot="1" x14ac:dyDescent="0.35">
      <c r="A115" s="728" t="s">
        <v>201</v>
      </c>
      <c r="B115" s="309" t="s">
        <v>202</v>
      </c>
      <c r="C115" s="333">
        <v>1628</v>
      </c>
      <c r="D115" s="173">
        <v>10504</v>
      </c>
      <c r="E115" s="173">
        <v>6704</v>
      </c>
      <c r="F115" s="173">
        <v>3055</v>
      </c>
      <c r="G115" s="173">
        <v>1947</v>
      </c>
      <c r="H115" s="173">
        <v>1026</v>
      </c>
      <c r="I115" s="173">
        <v>672</v>
      </c>
      <c r="J115" s="173">
        <v>355</v>
      </c>
      <c r="K115" s="173">
        <v>189</v>
      </c>
      <c r="L115" s="173">
        <v>67</v>
      </c>
      <c r="M115" s="173">
        <v>19</v>
      </c>
      <c r="N115" s="173">
        <v>16</v>
      </c>
      <c r="O115" s="682">
        <v>3144</v>
      </c>
      <c r="P115" s="683">
        <v>29326</v>
      </c>
    </row>
    <row r="116" spans="1:16" ht="14.5" thickBot="1" x14ac:dyDescent="0.35">
      <c r="A116" s="730"/>
      <c r="B116" s="309" t="s">
        <v>203</v>
      </c>
      <c r="C116" s="333">
        <v>123</v>
      </c>
      <c r="D116" s="173">
        <v>682</v>
      </c>
      <c r="E116" s="173">
        <v>495</v>
      </c>
      <c r="F116" s="173">
        <v>318</v>
      </c>
      <c r="G116" s="173">
        <v>193</v>
      </c>
      <c r="H116" s="173">
        <v>132</v>
      </c>
      <c r="I116" s="173">
        <v>93</v>
      </c>
      <c r="J116" s="173">
        <v>55</v>
      </c>
      <c r="K116" s="173">
        <v>27</v>
      </c>
      <c r="L116" s="335">
        <v>6</v>
      </c>
      <c r="M116" s="335"/>
      <c r="N116" s="173">
        <v>2</v>
      </c>
      <c r="O116" s="682">
        <v>228</v>
      </c>
      <c r="P116" s="683">
        <v>2354</v>
      </c>
    </row>
    <row r="117" spans="1:16" ht="14.5" thickBot="1" x14ac:dyDescent="0.35">
      <c r="A117" s="731" t="s">
        <v>204</v>
      </c>
      <c r="B117" s="732"/>
      <c r="C117" s="336">
        <v>1751</v>
      </c>
      <c r="D117" s="177">
        <v>11186</v>
      </c>
      <c r="E117" s="177">
        <v>7199</v>
      </c>
      <c r="F117" s="177">
        <v>3373</v>
      </c>
      <c r="G117" s="177">
        <v>2140</v>
      </c>
      <c r="H117" s="177">
        <v>1158</v>
      </c>
      <c r="I117" s="177">
        <v>765</v>
      </c>
      <c r="J117" s="177">
        <v>410</v>
      </c>
      <c r="K117" s="177">
        <v>216</v>
      </c>
      <c r="L117" s="177">
        <v>73</v>
      </c>
      <c r="M117" s="177">
        <v>19</v>
      </c>
      <c r="N117" s="177">
        <v>18</v>
      </c>
      <c r="O117" s="685">
        <v>3372</v>
      </c>
      <c r="P117" s="686">
        <v>31680</v>
      </c>
    </row>
    <row r="118" spans="1:16" ht="14.5" thickBot="1" x14ac:dyDescent="0.35">
      <c r="A118" s="728" t="s">
        <v>205</v>
      </c>
      <c r="B118" s="309" t="s">
        <v>206</v>
      </c>
      <c r="C118" s="333">
        <v>12</v>
      </c>
      <c r="D118" s="173">
        <v>44</v>
      </c>
      <c r="E118" s="173">
        <v>33</v>
      </c>
      <c r="F118" s="173">
        <v>19</v>
      </c>
      <c r="G118" s="173">
        <v>11</v>
      </c>
      <c r="H118" s="173">
        <v>7</v>
      </c>
      <c r="I118" s="173">
        <v>3</v>
      </c>
      <c r="J118" s="173">
        <v>4</v>
      </c>
      <c r="K118" s="335"/>
      <c r="L118" s="335"/>
      <c r="M118" s="335">
        <v>1</v>
      </c>
      <c r="N118" s="335"/>
      <c r="O118" s="682">
        <v>13</v>
      </c>
      <c r="P118" s="683">
        <v>147</v>
      </c>
    </row>
    <row r="119" spans="1:16" ht="26.5" thickBot="1" x14ac:dyDescent="0.35">
      <c r="A119" s="729"/>
      <c r="B119" s="309" t="s">
        <v>207</v>
      </c>
      <c r="C119" s="333">
        <v>2</v>
      </c>
      <c r="D119" s="173">
        <v>12</v>
      </c>
      <c r="E119" s="173">
        <v>14</v>
      </c>
      <c r="F119" s="173">
        <v>9</v>
      </c>
      <c r="G119" s="173">
        <v>8</v>
      </c>
      <c r="H119" s="173">
        <v>3</v>
      </c>
      <c r="I119" s="335">
        <v>4</v>
      </c>
      <c r="J119" s="335">
        <v>2</v>
      </c>
      <c r="K119" s="335"/>
      <c r="L119" s="335"/>
      <c r="M119" s="335"/>
      <c r="N119" s="335"/>
      <c r="O119" s="682">
        <v>4</v>
      </c>
      <c r="P119" s="683">
        <v>58</v>
      </c>
    </row>
    <row r="120" spans="1:16" ht="26.5" thickBot="1" x14ac:dyDescent="0.35">
      <c r="A120" s="729"/>
      <c r="B120" s="309" t="s">
        <v>208</v>
      </c>
      <c r="C120" s="333">
        <v>10</v>
      </c>
      <c r="D120" s="173">
        <v>48</v>
      </c>
      <c r="E120" s="173">
        <v>8</v>
      </c>
      <c r="F120" s="173">
        <v>4</v>
      </c>
      <c r="G120" s="173">
        <v>6</v>
      </c>
      <c r="H120" s="173">
        <v>1</v>
      </c>
      <c r="I120" s="173">
        <v>1</v>
      </c>
      <c r="J120" s="173"/>
      <c r="K120" s="335"/>
      <c r="L120" s="335"/>
      <c r="M120" s="335"/>
      <c r="N120" s="173">
        <v>1</v>
      </c>
      <c r="O120" s="682">
        <v>14</v>
      </c>
      <c r="P120" s="683">
        <v>93</v>
      </c>
    </row>
    <row r="121" spans="1:16" ht="26.5" thickBot="1" x14ac:dyDescent="0.35">
      <c r="A121" s="729"/>
      <c r="B121" s="309" t="s">
        <v>445</v>
      </c>
      <c r="C121" s="334"/>
      <c r="D121" s="173">
        <v>2</v>
      </c>
      <c r="E121" s="335">
        <v>1</v>
      </c>
      <c r="F121" s="173">
        <v>1</v>
      </c>
      <c r="G121" s="335"/>
      <c r="H121" s="335"/>
      <c r="I121" s="335"/>
      <c r="J121" s="335"/>
      <c r="K121" s="335"/>
      <c r="L121" s="335"/>
      <c r="M121" s="335"/>
      <c r="N121" s="335"/>
      <c r="O121" s="684"/>
      <c r="P121" s="683">
        <v>4</v>
      </c>
    </row>
    <row r="122" spans="1:16" ht="14.5" thickBot="1" x14ac:dyDescent="0.35">
      <c r="A122" s="730"/>
      <c r="B122" s="309" t="s">
        <v>209</v>
      </c>
      <c r="C122" s="334">
        <v>1</v>
      </c>
      <c r="D122" s="173">
        <v>15</v>
      </c>
      <c r="E122" s="173">
        <v>4</v>
      </c>
      <c r="F122" s="173">
        <v>10</v>
      </c>
      <c r="G122" s="173">
        <v>3</v>
      </c>
      <c r="H122" s="173">
        <v>1</v>
      </c>
      <c r="I122" s="173">
        <v>2</v>
      </c>
      <c r="J122" s="173">
        <v>1</v>
      </c>
      <c r="K122" s="173">
        <v>1</v>
      </c>
      <c r="L122" s="335"/>
      <c r="M122" s="335"/>
      <c r="N122" s="335"/>
      <c r="O122" s="682">
        <v>12</v>
      </c>
      <c r="P122" s="683">
        <v>50</v>
      </c>
    </row>
    <row r="123" spans="1:16" ht="35.25" customHeight="1" thickBot="1" x14ac:dyDescent="0.35">
      <c r="A123" s="731" t="s">
        <v>210</v>
      </c>
      <c r="B123" s="732"/>
      <c r="C123" s="336">
        <v>25</v>
      </c>
      <c r="D123" s="177">
        <v>121</v>
      </c>
      <c r="E123" s="177">
        <v>60</v>
      </c>
      <c r="F123" s="177">
        <v>43</v>
      </c>
      <c r="G123" s="177">
        <v>28</v>
      </c>
      <c r="H123" s="177">
        <v>12</v>
      </c>
      <c r="I123" s="177">
        <v>10</v>
      </c>
      <c r="J123" s="177">
        <v>7</v>
      </c>
      <c r="K123" s="177">
        <v>1</v>
      </c>
      <c r="L123" s="177"/>
      <c r="M123" s="177">
        <v>1</v>
      </c>
      <c r="N123" s="177">
        <v>1</v>
      </c>
      <c r="O123" s="685">
        <v>43</v>
      </c>
      <c r="P123" s="686">
        <v>352</v>
      </c>
    </row>
    <row r="124" spans="1:16" ht="26.5" thickBot="1" x14ac:dyDescent="0.35">
      <c r="A124" s="728" t="s">
        <v>211</v>
      </c>
      <c r="B124" s="309" t="s">
        <v>212</v>
      </c>
      <c r="C124" s="333">
        <v>10</v>
      </c>
      <c r="D124" s="173">
        <v>36</v>
      </c>
      <c r="E124" s="173">
        <v>22</v>
      </c>
      <c r="F124" s="173">
        <v>22</v>
      </c>
      <c r="G124" s="173">
        <v>23</v>
      </c>
      <c r="H124" s="173">
        <v>19</v>
      </c>
      <c r="I124" s="173">
        <v>21</v>
      </c>
      <c r="J124" s="173">
        <v>18</v>
      </c>
      <c r="K124" s="173">
        <v>9</v>
      </c>
      <c r="L124" s="173">
        <v>7</v>
      </c>
      <c r="M124" s="173"/>
      <c r="N124" s="173">
        <v>4</v>
      </c>
      <c r="O124" s="682">
        <v>6</v>
      </c>
      <c r="P124" s="683">
        <v>197</v>
      </c>
    </row>
    <row r="125" spans="1:16" ht="39.5" thickBot="1" x14ac:dyDescent="0.35">
      <c r="A125" s="729"/>
      <c r="B125" s="309" t="s">
        <v>213</v>
      </c>
      <c r="C125" s="333">
        <v>10</v>
      </c>
      <c r="D125" s="173">
        <v>45</v>
      </c>
      <c r="E125" s="173">
        <v>36</v>
      </c>
      <c r="F125" s="173">
        <v>40</v>
      </c>
      <c r="G125" s="173">
        <v>43</v>
      </c>
      <c r="H125" s="173">
        <v>26</v>
      </c>
      <c r="I125" s="173">
        <v>31</v>
      </c>
      <c r="J125" s="173">
        <v>24</v>
      </c>
      <c r="K125" s="173">
        <v>15</v>
      </c>
      <c r="L125" s="173">
        <v>5</v>
      </c>
      <c r="M125" s="173">
        <v>1</v>
      </c>
      <c r="N125" s="173">
        <v>2</v>
      </c>
      <c r="O125" s="682">
        <v>93</v>
      </c>
      <c r="P125" s="683">
        <v>371</v>
      </c>
    </row>
    <row r="126" spans="1:16" ht="14.5" thickBot="1" x14ac:dyDescent="0.35">
      <c r="A126" s="729"/>
      <c r="B126" s="309" t="s">
        <v>214</v>
      </c>
      <c r="C126" s="334"/>
      <c r="D126" s="173">
        <v>2</v>
      </c>
      <c r="E126" s="173">
        <v>2</v>
      </c>
      <c r="F126" s="173">
        <v>1</v>
      </c>
      <c r="G126" s="335">
        <v>2</v>
      </c>
      <c r="H126" s="335"/>
      <c r="I126" s="173"/>
      <c r="J126" s="173">
        <v>1</v>
      </c>
      <c r="K126" s="335"/>
      <c r="L126" s="335">
        <v>1</v>
      </c>
      <c r="M126" s="335"/>
      <c r="N126" s="335"/>
      <c r="O126" s="684"/>
      <c r="P126" s="683">
        <v>9</v>
      </c>
    </row>
    <row r="127" spans="1:16" ht="26.5" thickBot="1" x14ac:dyDescent="0.35">
      <c r="A127" s="730"/>
      <c r="B127" s="309" t="s">
        <v>215</v>
      </c>
      <c r="C127" s="333">
        <v>1</v>
      </c>
      <c r="D127" s="173">
        <v>17</v>
      </c>
      <c r="E127" s="173">
        <v>9</v>
      </c>
      <c r="F127" s="173">
        <v>12</v>
      </c>
      <c r="G127" s="173">
        <v>10</v>
      </c>
      <c r="H127" s="173">
        <v>6</v>
      </c>
      <c r="I127" s="173">
        <v>8</v>
      </c>
      <c r="J127" s="173">
        <v>5</v>
      </c>
      <c r="K127" s="173">
        <v>7</v>
      </c>
      <c r="L127" s="335">
        <v>1</v>
      </c>
      <c r="M127" s="335"/>
      <c r="N127" s="335"/>
      <c r="O127" s="682">
        <v>12</v>
      </c>
      <c r="P127" s="683">
        <v>88</v>
      </c>
    </row>
    <row r="128" spans="1:16" ht="14.5" thickBot="1" x14ac:dyDescent="0.35">
      <c r="A128" s="731" t="s">
        <v>216</v>
      </c>
      <c r="B128" s="732"/>
      <c r="C128" s="336">
        <v>21</v>
      </c>
      <c r="D128" s="177">
        <v>100</v>
      </c>
      <c r="E128" s="177">
        <v>69</v>
      </c>
      <c r="F128" s="177">
        <v>75</v>
      </c>
      <c r="G128" s="177">
        <v>78</v>
      </c>
      <c r="H128" s="177">
        <v>51</v>
      </c>
      <c r="I128" s="177">
        <v>60</v>
      </c>
      <c r="J128" s="177">
        <v>48</v>
      </c>
      <c r="K128" s="177">
        <v>31</v>
      </c>
      <c r="L128" s="177">
        <v>14</v>
      </c>
      <c r="M128" s="177">
        <v>1</v>
      </c>
      <c r="N128" s="177">
        <v>6</v>
      </c>
      <c r="O128" s="685">
        <v>111</v>
      </c>
      <c r="P128" s="686">
        <v>665</v>
      </c>
    </row>
    <row r="129" spans="1:16" ht="16" customHeight="1" thickBot="1" x14ac:dyDescent="0.35">
      <c r="A129" s="728" t="s">
        <v>217</v>
      </c>
      <c r="B129" s="309" t="s">
        <v>218</v>
      </c>
      <c r="C129" s="333">
        <v>2</v>
      </c>
      <c r="D129" s="173">
        <v>11</v>
      </c>
      <c r="E129" s="173">
        <v>3</v>
      </c>
      <c r="F129" s="173">
        <v>2</v>
      </c>
      <c r="G129" s="335"/>
      <c r="H129" s="335"/>
      <c r="I129" s="335"/>
      <c r="J129" s="335"/>
      <c r="K129" s="335"/>
      <c r="L129" s="335"/>
      <c r="M129" s="335"/>
      <c r="N129" s="335"/>
      <c r="O129" s="682">
        <v>2</v>
      </c>
      <c r="P129" s="683">
        <v>20</v>
      </c>
    </row>
    <row r="130" spans="1:16" ht="14.5" thickBot="1" x14ac:dyDescent="0.35">
      <c r="A130" s="729"/>
      <c r="B130" s="309" t="s">
        <v>219</v>
      </c>
      <c r="C130" s="333">
        <v>5</v>
      </c>
      <c r="D130" s="173">
        <v>33</v>
      </c>
      <c r="E130" s="173">
        <v>21</v>
      </c>
      <c r="F130" s="173">
        <v>3</v>
      </c>
      <c r="G130" s="335">
        <v>3</v>
      </c>
      <c r="H130" s="173">
        <v>4</v>
      </c>
      <c r="I130" s="335"/>
      <c r="J130" s="335"/>
      <c r="K130" s="335"/>
      <c r="L130" s="335"/>
      <c r="M130" s="335"/>
      <c r="N130" s="335"/>
      <c r="O130" s="682">
        <v>7</v>
      </c>
      <c r="P130" s="683">
        <v>76</v>
      </c>
    </row>
    <row r="131" spans="1:16" ht="26.5" thickBot="1" x14ac:dyDescent="0.35">
      <c r="A131" s="730"/>
      <c r="B131" s="309" t="s">
        <v>220</v>
      </c>
      <c r="C131" s="333">
        <v>4</v>
      </c>
      <c r="D131" s="173">
        <v>16</v>
      </c>
      <c r="E131" s="173">
        <v>9</v>
      </c>
      <c r="F131" s="173">
        <v>2</v>
      </c>
      <c r="G131" s="173"/>
      <c r="H131" s="173"/>
      <c r="I131" s="173"/>
      <c r="J131" s="335"/>
      <c r="K131" s="173"/>
      <c r="L131" s="335"/>
      <c r="M131" s="335"/>
      <c r="N131" s="335"/>
      <c r="O131" s="682">
        <v>3</v>
      </c>
      <c r="P131" s="683">
        <v>34</v>
      </c>
    </row>
    <row r="132" spans="1:16" ht="14.5" thickBot="1" x14ac:dyDescent="0.35">
      <c r="A132" s="731" t="s">
        <v>221</v>
      </c>
      <c r="B132" s="732"/>
      <c r="C132" s="336">
        <v>11</v>
      </c>
      <c r="D132" s="177">
        <v>60</v>
      </c>
      <c r="E132" s="177">
        <v>33</v>
      </c>
      <c r="F132" s="177">
        <v>7</v>
      </c>
      <c r="G132" s="177">
        <v>3</v>
      </c>
      <c r="H132" s="177">
        <v>4</v>
      </c>
      <c r="I132" s="177"/>
      <c r="J132" s="337"/>
      <c r="K132" s="177"/>
      <c r="L132" s="337"/>
      <c r="M132" s="337"/>
      <c r="N132" s="337"/>
      <c r="O132" s="685">
        <v>12</v>
      </c>
      <c r="P132" s="686">
        <v>130</v>
      </c>
    </row>
    <row r="133" spans="1:16" ht="26.5" thickBot="1" x14ac:dyDescent="0.35">
      <c r="A133" s="643" t="s">
        <v>222</v>
      </c>
      <c r="B133" s="309" t="s">
        <v>223</v>
      </c>
      <c r="C133" s="333">
        <v>3</v>
      </c>
      <c r="D133" s="173">
        <v>2</v>
      </c>
      <c r="E133" s="335">
        <v>1</v>
      </c>
      <c r="F133" s="173"/>
      <c r="G133" s="173"/>
      <c r="H133" s="335"/>
      <c r="I133" s="173">
        <v>2</v>
      </c>
      <c r="J133" s="335">
        <v>1</v>
      </c>
      <c r="K133" s="335"/>
      <c r="L133" s="335"/>
      <c r="M133" s="335"/>
      <c r="N133" s="335"/>
      <c r="O133" s="335"/>
      <c r="P133" s="683">
        <v>9</v>
      </c>
    </row>
    <row r="134" spans="1:16" ht="14.5" thickBot="1" x14ac:dyDescent="0.35">
      <c r="A134" s="731" t="s">
        <v>224</v>
      </c>
      <c r="B134" s="732"/>
      <c r="C134" s="336">
        <v>3</v>
      </c>
      <c r="D134" s="177">
        <v>2</v>
      </c>
      <c r="E134" s="337">
        <v>1</v>
      </c>
      <c r="F134" s="177"/>
      <c r="G134" s="177"/>
      <c r="H134" s="337"/>
      <c r="I134" s="177">
        <v>2</v>
      </c>
      <c r="J134" s="337">
        <v>1</v>
      </c>
      <c r="K134" s="337"/>
      <c r="L134" s="337"/>
      <c r="M134" s="337"/>
      <c r="N134" s="337"/>
      <c r="O134" s="337"/>
      <c r="P134" s="686">
        <v>9</v>
      </c>
    </row>
    <row r="135" spans="1:16" ht="14.5" customHeight="1" thickBot="1" x14ac:dyDescent="0.35">
      <c r="A135" s="643" t="s">
        <v>225</v>
      </c>
      <c r="B135" s="309" t="s">
        <v>226</v>
      </c>
      <c r="C135" s="333">
        <v>4420</v>
      </c>
      <c r="D135" s="173">
        <v>6788</v>
      </c>
      <c r="E135" s="173">
        <v>945</v>
      </c>
      <c r="F135" s="173">
        <v>258</v>
      </c>
      <c r="G135" s="173">
        <v>149</v>
      </c>
      <c r="H135" s="173">
        <v>61</v>
      </c>
      <c r="I135" s="173">
        <v>38</v>
      </c>
      <c r="J135" s="173">
        <v>22</v>
      </c>
      <c r="K135" s="173">
        <v>14</v>
      </c>
      <c r="L135" s="173">
        <v>8</v>
      </c>
      <c r="M135" s="173">
        <v>1</v>
      </c>
      <c r="N135" s="173">
        <v>16</v>
      </c>
      <c r="O135" s="682">
        <v>1793</v>
      </c>
      <c r="P135" s="683">
        <v>14513</v>
      </c>
    </row>
    <row r="136" spans="1:16" ht="14.5" thickBot="1" x14ac:dyDescent="0.35">
      <c r="A136" s="731" t="s">
        <v>227</v>
      </c>
      <c r="B136" s="732"/>
      <c r="C136" s="336">
        <v>4420</v>
      </c>
      <c r="D136" s="177">
        <v>6788</v>
      </c>
      <c r="E136" s="177">
        <v>945</v>
      </c>
      <c r="F136" s="177">
        <v>258</v>
      </c>
      <c r="G136" s="177">
        <v>149</v>
      </c>
      <c r="H136" s="177">
        <v>61</v>
      </c>
      <c r="I136" s="177">
        <v>38</v>
      </c>
      <c r="J136" s="177">
        <v>22</v>
      </c>
      <c r="K136" s="177">
        <v>14</v>
      </c>
      <c r="L136" s="177">
        <v>8</v>
      </c>
      <c r="M136" s="177">
        <v>1</v>
      </c>
      <c r="N136" s="177">
        <v>16</v>
      </c>
      <c r="O136" s="685">
        <v>1793</v>
      </c>
      <c r="P136" s="686">
        <v>14513</v>
      </c>
    </row>
    <row r="137" spans="1:16" ht="26.5" thickBot="1" x14ac:dyDescent="0.35">
      <c r="A137" s="643" t="s">
        <v>228</v>
      </c>
      <c r="B137" s="309" t="s">
        <v>229</v>
      </c>
      <c r="C137" s="333">
        <v>79</v>
      </c>
      <c r="D137" s="173">
        <v>123</v>
      </c>
      <c r="E137" s="173">
        <v>64</v>
      </c>
      <c r="F137" s="173">
        <v>39</v>
      </c>
      <c r="G137" s="173">
        <v>20</v>
      </c>
      <c r="H137" s="173">
        <v>34</v>
      </c>
      <c r="I137" s="173">
        <v>26</v>
      </c>
      <c r="J137" s="173">
        <v>13</v>
      </c>
      <c r="K137" s="173">
        <v>11</v>
      </c>
      <c r="L137" s="173">
        <v>6</v>
      </c>
      <c r="M137" s="173">
        <v>7</v>
      </c>
      <c r="N137" s="173">
        <v>4</v>
      </c>
      <c r="O137" s="682">
        <v>152</v>
      </c>
      <c r="P137" s="683">
        <v>578</v>
      </c>
    </row>
    <row r="138" spans="1:16" ht="14.5" thickBot="1" x14ac:dyDescent="0.35">
      <c r="A138" s="740" t="s">
        <v>230</v>
      </c>
      <c r="B138" s="741"/>
      <c r="C138" s="338">
        <v>79</v>
      </c>
      <c r="D138" s="339">
        <v>123</v>
      </c>
      <c r="E138" s="339">
        <v>64</v>
      </c>
      <c r="F138" s="339">
        <v>39</v>
      </c>
      <c r="G138" s="339">
        <v>20</v>
      </c>
      <c r="H138" s="339">
        <v>34</v>
      </c>
      <c r="I138" s="339">
        <v>26</v>
      </c>
      <c r="J138" s="339">
        <v>13</v>
      </c>
      <c r="K138" s="339">
        <v>11</v>
      </c>
      <c r="L138" s="339">
        <v>6</v>
      </c>
      <c r="M138" s="339">
        <v>7</v>
      </c>
      <c r="N138" s="339">
        <v>4</v>
      </c>
      <c r="O138" s="687">
        <v>152</v>
      </c>
      <c r="P138" s="688">
        <v>578</v>
      </c>
    </row>
    <row r="139" spans="1:16" ht="15" thickTop="1" thickBot="1" x14ac:dyDescent="0.35">
      <c r="A139" s="733" t="s">
        <v>102</v>
      </c>
      <c r="B139" s="734"/>
      <c r="C139" s="340">
        <v>9401</v>
      </c>
      <c r="D139" s="341">
        <v>49097</v>
      </c>
      <c r="E139" s="341">
        <v>29266</v>
      </c>
      <c r="F139" s="341">
        <v>11696</v>
      </c>
      <c r="G139" s="341">
        <v>6408</v>
      </c>
      <c r="H139" s="341">
        <v>3401</v>
      </c>
      <c r="I139" s="341">
        <v>2197</v>
      </c>
      <c r="J139" s="341">
        <v>1207</v>
      </c>
      <c r="K139" s="341">
        <v>628</v>
      </c>
      <c r="L139" s="341">
        <v>286</v>
      </c>
      <c r="M139" s="341">
        <v>103</v>
      </c>
      <c r="N139" s="341">
        <v>186</v>
      </c>
      <c r="O139" s="689">
        <v>15383</v>
      </c>
      <c r="P139" s="690">
        <v>129259</v>
      </c>
    </row>
    <row r="140" spans="1:16" ht="14.5" thickTop="1" x14ac:dyDescent="0.3"/>
    <row r="141" spans="1:16" x14ac:dyDescent="0.3">
      <c r="A141" s="148" t="s">
        <v>261</v>
      </c>
    </row>
    <row r="142" spans="1:16" ht="14.5" thickBot="1" x14ac:dyDescent="0.35"/>
    <row r="143" spans="1:16" ht="40" thickTop="1" thickBot="1" x14ac:dyDescent="0.35">
      <c r="A143" s="640" t="s">
        <v>190</v>
      </c>
      <c r="B143" s="640" t="s">
        <v>248</v>
      </c>
      <c r="C143" s="648" t="s">
        <v>236</v>
      </c>
      <c r="D143" s="640" t="s">
        <v>237</v>
      </c>
      <c r="E143" s="640" t="s">
        <v>238</v>
      </c>
      <c r="F143" s="640" t="s">
        <v>239</v>
      </c>
      <c r="G143" s="640" t="s">
        <v>240</v>
      </c>
      <c r="H143" s="640" t="s">
        <v>241</v>
      </c>
      <c r="I143" s="640" t="s">
        <v>242</v>
      </c>
      <c r="J143" s="640" t="s">
        <v>243</v>
      </c>
      <c r="K143" s="640" t="s">
        <v>244</v>
      </c>
      <c r="L143" s="640" t="s">
        <v>245</v>
      </c>
      <c r="M143" s="640" t="s">
        <v>548</v>
      </c>
      <c r="N143" s="640" t="s">
        <v>549</v>
      </c>
      <c r="O143" s="647" t="s">
        <v>260</v>
      </c>
      <c r="P143" s="641" t="s">
        <v>102</v>
      </c>
    </row>
    <row r="144" spans="1:16" ht="14.5" thickTop="1" x14ac:dyDescent="0.3">
      <c r="A144" s="744" t="s">
        <v>195</v>
      </c>
      <c r="B144" s="306" t="s">
        <v>192</v>
      </c>
      <c r="C144" s="321">
        <v>273</v>
      </c>
      <c r="D144" s="153">
        <v>2061</v>
      </c>
      <c r="E144" s="153">
        <v>1568</v>
      </c>
      <c r="F144" s="153">
        <v>635</v>
      </c>
      <c r="G144" s="153">
        <v>345</v>
      </c>
      <c r="H144" s="153">
        <v>214</v>
      </c>
      <c r="I144" s="153">
        <v>123</v>
      </c>
      <c r="J144" s="153">
        <v>68</v>
      </c>
      <c r="K144" s="153">
        <v>37</v>
      </c>
      <c r="L144" s="153">
        <v>23</v>
      </c>
      <c r="M144" s="153">
        <v>8</v>
      </c>
      <c r="N144" s="153">
        <v>2</v>
      </c>
      <c r="O144" s="668">
        <v>679</v>
      </c>
      <c r="P144" s="691">
        <v>6036</v>
      </c>
    </row>
    <row r="145" spans="1:16" ht="26" x14ac:dyDescent="0.3">
      <c r="A145" s="730"/>
      <c r="B145" s="309" t="s">
        <v>193</v>
      </c>
      <c r="C145" s="322">
        <v>2818</v>
      </c>
      <c r="D145" s="156">
        <v>28656</v>
      </c>
      <c r="E145" s="156">
        <v>19327</v>
      </c>
      <c r="F145" s="156">
        <v>7266</v>
      </c>
      <c r="G145" s="156">
        <v>3645</v>
      </c>
      <c r="H145" s="156">
        <v>1867</v>
      </c>
      <c r="I145" s="156">
        <v>1173</v>
      </c>
      <c r="J145" s="156">
        <v>638</v>
      </c>
      <c r="K145" s="156">
        <v>318</v>
      </c>
      <c r="L145" s="156">
        <v>162</v>
      </c>
      <c r="M145" s="156">
        <v>66</v>
      </c>
      <c r="N145" s="156">
        <v>139</v>
      </c>
      <c r="O145" s="670">
        <v>9221</v>
      </c>
      <c r="P145" s="671">
        <v>75296</v>
      </c>
    </row>
    <row r="146" spans="1:16" ht="14.5" thickBot="1" x14ac:dyDescent="0.35">
      <c r="A146" s="731" t="s">
        <v>200</v>
      </c>
      <c r="B146" s="732"/>
      <c r="C146" s="323">
        <f>SUM(C144:C145)</f>
        <v>3091</v>
      </c>
      <c r="D146" s="158">
        <f t="shared" ref="D146:P146" si="10">SUM(D144:D145)</f>
        <v>30717</v>
      </c>
      <c r="E146" s="158">
        <f t="shared" si="10"/>
        <v>20895</v>
      </c>
      <c r="F146" s="158">
        <f t="shared" si="10"/>
        <v>7901</v>
      </c>
      <c r="G146" s="158">
        <f t="shared" si="10"/>
        <v>3990</v>
      </c>
      <c r="H146" s="158">
        <f t="shared" si="10"/>
        <v>2081</v>
      </c>
      <c r="I146" s="158">
        <f t="shared" si="10"/>
        <v>1296</v>
      </c>
      <c r="J146" s="158">
        <f t="shared" si="10"/>
        <v>706</v>
      </c>
      <c r="K146" s="158">
        <f t="shared" si="10"/>
        <v>355</v>
      </c>
      <c r="L146" s="158">
        <f t="shared" si="10"/>
        <v>185</v>
      </c>
      <c r="M146" s="158">
        <f t="shared" si="10"/>
        <v>74</v>
      </c>
      <c r="N146" s="158">
        <f t="shared" si="10"/>
        <v>141</v>
      </c>
      <c r="O146" s="672">
        <f t="shared" si="10"/>
        <v>9900</v>
      </c>
      <c r="P146" s="673">
        <f t="shared" si="10"/>
        <v>81332</v>
      </c>
    </row>
    <row r="147" spans="1:16" ht="14.5" thickTop="1" x14ac:dyDescent="0.3">
      <c r="A147" s="744" t="s">
        <v>201</v>
      </c>
      <c r="B147" s="306" t="s">
        <v>192</v>
      </c>
      <c r="C147" s="321">
        <v>389</v>
      </c>
      <c r="D147" s="153">
        <v>2353</v>
      </c>
      <c r="E147" s="153">
        <v>1504</v>
      </c>
      <c r="F147" s="153">
        <v>764</v>
      </c>
      <c r="G147" s="153">
        <v>449</v>
      </c>
      <c r="H147" s="153">
        <v>263</v>
      </c>
      <c r="I147" s="153">
        <v>202</v>
      </c>
      <c r="J147" s="153">
        <v>102</v>
      </c>
      <c r="K147" s="153">
        <v>57</v>
      </c>
      <c r="L147" s="153">
        <v>22</v>
      </c>
      <c r="M147" s="153">
        <v>6</v>
      </c>
      <c r="N147" s="153">
        <v>3</v>
      </c>
      <c r="O147" s="668">
        <v>604</v>
      </c>
      <c r="P147" s="691">
        <v>6718</v>
      </c>
    </row>
    <row r="148" spans="1:16" ht="26" x14ac:dyDescent="0.3">
      <c r="A148" s="730"/>
      <c r="B148" s="309" t="s">
        <v>193</v>
      </c>
      <c r="C148" s="322">
        <v>1362</v>
      </c>
      <c r="D148" s="156">
        <v>8833</v>
      </c>
      <c r="E148" s="156">
        <v>5695</v>
      </c>
      <c r="F148" s="156">
        <v>2609</v>
      </c>
      <c r="G148" s="156">
        <v>1691</v>
      </c>
      <c r="H148" s="156">
        <v>895</v>
      </c>
      <c r="I148" s="156">
        <v>563</v>
      </c>
      <c r="J148" s="156">
        <v>308</v>
      </c>
      <c r="K148" s="156">
        <v>159</v>
      </c>
      <c r="L148" s="156">
        <v>51</v>
      </c>
      <c r="M148" s="156">
        <v>13</v>
      </c>
      <c r="N148" s="156">
        <v>15</v>
      </c>
      <c r="O148" s="670">
        <v>2768</v>
      </c>
      <c r="P148" s="671">
        <v>24962</v>
      </c>
    </row>
    <row r="149" spans="1:16" ht="14.5" thickBot="1" x14ac:dyDescent="0.35">
      <c r="A149" s="731" t="s">
        <v>204</v>
      </c>
      <c r="B149" s="732"/>
      <c r="C149" s="323">
        <f>SUM(C147:C148)</f>
        <v>1751</v>
      </c>
      <c r="D149" s="158">
        <f t="shared" ref="D149:P149" si="11">SUM(D147:D148)</f>
        <v>11186</v>
      </c>
      <c r="E149" s="158">
        <f t="shared" si="11"/>
        <v>7199</v>
      </c>
      <c r="F149" s="158">
        <f t="shared" si="11"/>
        <v>3373</v>
      </c>
      <c r="G149" s="158">
        <f t="shared" si="11"/>
        <v>2140</v>
      </c>
      <c r="H149" s="158">
        <f t="shared" si="11"/>
        <v>1158</v>
      </c>
      <c r="I149" s="158">
        <f t="shared" si="11"/>
        <v>765</v>
      </c>
      <c r="J149" s="158">
        <f t="shared" si="11"/>
        <v>410</v>
      </c>
      <c r="K149" s="158">
        <f t="shared" si="11"/>
        <v>216</v>
      </c>
      <c r="L149" s="158">
        <f t="shared" si="11"/>
        <v>73</v>
      </c>
      <c r="M149" s="158">
        <f t="shared" si="11"/>
        <v>19</v>
      </c>
      <c r="N149" s="158">
        <f t="shared" si="11"/>
        <v>18</v>
      </c>
      <c r="O149" s="672">
        <f t="shared" si="11"/>
        <v>3372</v>
      </c>
      <c r="P149" s="673">
        <f t="shared" si="11"/>
        <v>31680</v>
      </c>
    </row>
    <row r="150" spans="1:16" ht="14.5" thickTop="1" x14ac:dyDescent="0.3">
      <c r="A150" s="744" t="s">
        <v>205</v>
      </c>
      <c r="B150" s="306" t="s">
        <v>192</v>
      </c>
      <c r="C150" s="321">
        <v>5</v>
      </c>
      <c r="D150" s="153">
        <v>25</v>
      </c>
      <c r="E150" s="153">
        <v>17</v>
      </c>
      <c r="F150" s="153">
        <v>15</v>
      </c>
      <c r="G150" s="153">
        <v>11</v>
      </c>
      <c r="H150" s="153">
        <v>6</v>
      </c>
      <c r="I150" s="153">
        <v>5</v>
      </c>
      <c r="J150" s="153">
        <v>3</v>
      </c>
      <c r="K150" s="153"/>
      <c r="L150" s="325"/>
      <c r="M150" s="325"/>
      <c r="N150" s="325"/>
      <c r="O150" s="668">
        <v>17</v>
      </c>
      <c r="P150" s="691">
        <v>104</v>
      </c>
    </row>
    <row r="151" spans="1:16" ht="26" x14ac:dyDescent="0.3">
      <c r="A151" s="730"/>
      <c r="B151" s="309" t="s">
        <v>193</v>
      </c>
      <c r="C151" s="322">
        <v>20</v>
      </c>
      <c r="D151" s="156">
        <v>96</v>
      </c>
      <c r="E151" s="156">
        <v>43</v>
      </c>
      <c r="F151" s="156">
        <v>28</v>
      </c>
      <c r="G151" s="156">
        <v>17</v>
      </c>
      <c r="H151" s="156">
        <v>6</v>
      </c>
      <c r="I151" s="156">
        <v>5</v>
      </c>
      <c r="J151" s="156">
        <v>4</v>
      </c>
      <c r="K151" s="325">
        <v>1</v>
      </c>
      <c r="L151" s="325"/>
      <c r="M151" s="325">
        <v>1</v>
      </c>
      <c r="N151" s="156">
        <v>1</v>
      </c>
      <c r="O151" s="670">
        <v>26</v>
      </c>
      <c r="P151" s="671">
        <v>248</v>
      </c>
    </row>
    <row r="152" spans="1:16" ht="14.5" thickBot="1" x14ac:dyDescent="0.35">
      <c r="A152" s="731" t="s">
        <v>210</v>
      </c>
      <c r="B152" s="732"/>
      <c r="C152" s="323">
        <f>SUM(C150:C151)</f>
        <v>25</v>
      </c>
      <c r="D152" s="158">
        <f t="shared" ref="D152:P152" si="12">SUM(D150:D151)</f>
        <v>121</v>
      </c>
      <c r="E152" s="158">
        <f t="shared" si="12"/>
        <v>60</v>
      </c>
      <c r="F152" s="158">
        <f t="shared" si="12"/>
        <v>43</v>
      </c>
      <c r="G152" s="158">
        <f t="shared" si="12"/>
        <v>28</v>
      </c>
      <c r="H152" s="158">
        <f t="shared" si="12"/>
        <v>12</v>
      </c>
      <c r="I152" s="158">
        <f t="shared" si="12"/>
        <v>10</v>
      </c>
      <c r="J152" s="158">
        <f t="shared" si="12"/>
        <v>7</v>
      </c>
      <c r="K152" s="158">
        <f t="shared" si="12"/>
        <v>1</v>
      </c>
      <c r="L152" s="327">
        <f t="shared" si="12"/>
        <v>0</v>
      </c>
      <c r="M152" s="327">
        <f t="shared" si="12"/>
        <v>1</v>
      </c>
      <c r="N152" s="158">
        <f t="shared" si="12"/>
        <v>1</v>
      </c>
      <c r="O152" s="672">
        <f t="shared" si="12"/>
        <v>43</v>
      </c>
      <c r="P152" s="673">
        <f t="shared" si="12"/>
        <v>352</v>
      </c>
    </row>
    <row r="153" spans="1:16" ht="15" customHeight="1" thickTop="1" x14ac:dyDescent="0.3">
      <c r="A153" s="744" t="s">
        <v>211</v>
      </c>
      <c r="B153" s="306" t="s">
        <v>192</v>
      </c>
      <c r="C153" s="321">
        <v>5</v>
      </c>
      <c r="D153" s="153">
        <v>17</v>
      </c>
      <c r="E153" s="153">
        <v>17</v>
      </c>
      <c r="F153" s="153">
        <v>19</v>
      </c>
      <c r="G153" s="153">
        <v>20</v>
      </c>
      <c r="H153" s="153">
        <v>13</v>
      </c>
      <c r="I153" s="153">
        <v>18</v>
      </c>
      <c r="J153" s="153">
        <v>7</v>
      </c>
      <c r="K153" s="153">
        <v>13</v>
      </c>
      <c r="L153" s="153">
        <v>3</v>
      </c>
      <c r="M153" s="153"/>
      <c r="N153" s="153">
        <v>1</v>
      </c>
      <c r="O153" s="668">
        <v>24</v>
      </c>
      <c r="P153" s="691">
        <v>157</v>
      </c>
    </row>
    <row r="154" spans="1:16" ht="26" x14ac:dyDescent="0.3">
      <c r="A154" s="730"/>
      <c r="B154" s="309" t="s">
        <v>193</v>
      </c>
      <c r="C154" s="322">
        <v>16</v>
      </c>
      <c r="D154" s="156">
        <v>83</v>
      </c>
      <c r="E154" s="156">
        <v>52</v>
      </c>
      <c r="F154" s="156">
        <v>56</v>
      </c>
      <c r="G154" s="156">
        <v>58</v>
      </c>
      <c r="H154" s="156">
        <v>38</v>
      </c>
      <c r="I154" s="156">
        <v>42</v>
      </c>
      <c r="J154" s="156">
        <v>41</v>
      </c>
      <c r="K154" s="156">
        <v>18</v>
      </c>
      <c r="L154" s="156">
        <v>11</v>
      </c>
      <c r="M154" s="156">
        <v>1</v>
      </c>
      <c r="N154" s="156">
        <v>5</v>
      </c>
      <c r="O154" s="670">
        <v>87</v>
      </c>
      <c r="P154" s="671">
        <v>508</v>
      </c>
    </row>
    <row r="155" spans="1:16" ht="14.5" thickBot="1" x14ac:dyDescent="0.35">
      <c r="A155" s="731" t="s">
        <v>216</v>
      </c>
      <c r="B155" s="732"/>
      <c r="C155" s="323">
        <f>SUM(C153:C154)</f>
        <v>21</v>
      </c>
      <c r="D155" s="158">
        <f t="shared" ref="D155:P155" si="13">SUM(D153:D154)</f>
        <v>100</v>
      </c>
      <c r="E155" s="158">
        <f t="shared" si="13"/>
        <v>69</v>
      </c>
      <c r="F155" s="158">
        <f t="shared" si="13"/>
        <v>75</v>
      </c>
      <c r="G155" s="158">
        <f t="shared" si="13"/>
        <v>78</v>
      </c>
      <c r="H155" s="158">
        <f t="shared" si="13"/>
        <v>51</v>
      </c>
      <c r="I155" s="158">
        <f t="shared" si="13"/>
        <v>60</v>
      </c>
      <c r="J155" s="158">
        <f t="shared" si="13"/>
        <v>48</v>
      </c>
      <c r="K155" s="158">
        <f t="shared" si="13"/>
        <v>31</v>
      </c>
      <c r="L155" s="158">
        <f t="shared" si="13"/>
        <v>14</v>
      </c>
      <c r="M155" s="158">
        <f t="shared" si="13"/>
        <v>1</v>
      </c>
      <c r="N155" s="158">
        <f t="shared" si="13"/>
        <v>6</v>
      </c>
      <c r="O155" s="672">
        <f t="shared" si="13"/>
        <v>111</v>
      </c>
      <c r="P155" s="673">
        <f t="shared" si="13"/>
        <v>665</v>
      </c>
    </row>
    <row r="156" spans="1:16" ht="16" customHeight="1" thickTop="1" x14ac:dyDescent="0.3">
      <c r="A156" s="744" t="s">
        <v>217</v>
      </c>
      <c r="B156" s="306" t="s">
        <v>192</v>
      </c>
      <c r="C156" s="321">
        <v>3</v>
      </c>
      <c r="D156" s="153">
        <v>17</v>
      </c>
      <c r="E156" s="153">
        <v>9</v>
      </c>
      <c r="F156" s="153">
        <v>2</v>
      </c>
      <c r="G156" s="325">
        <v>2</v>
      </c>
      <c r="H156" s="153">
        <v>2</v>
      </c>
      <c r="I156" s="325"/>
      <c r="J156" s="325"/>
      <c r="K156" s="325"/>
      <c r="L156" s="325"/>
      <c r="M156" s="325"/>
      <c r="N156" s="325"/>
      <c r="O156" s="668">
        <v>4</v>
      </c>
      <c r="P156" s="691">
        <v>39</v>
      </c>
    </row>
    <row r="157" spans="1:16" ht="26" x14ac:dyDescent="0.3">
      <c r="A157" s="730"/>
      <c r="B157" s="309" t="s">
        <v>193</v>
      </c>
      <c r="C157" s="322">
        <v>8</v>
      </c>
      <c r="D157" s="156">
        <v>43</v>
      </c>
      <c r="E157" s="156">
        <v>24</v>
      </c>
      <c r="F157" s="156">
        <v>5</v>
      </c>
      <c r="G157" s="156">
        <v>1</v>
      </c>
      <c r="H157" s="156">
        <v>2</v>
      </c>
      <c r="I157" s="156"/>
      <c r="J157" s="325"/>
      <c r="K157" s="156"/>
      <c r="L157" s="325"/>
      <c r="M157" s="325"/>
      <c r="N157" s="325"/>
      <c r="O157" s="670">
        <v>8</v>
      </c>
      <c r="P157" s="671">
        <v>91</v>
      </c>
    </row>
    <row r="158" spans="1:16" x14ac:dyDescent="0.3">
      <c r="A158" s="731" t="s">
        <v>221</v>
      </c>
      <c r="B158" s="732"/>
      <c r="C158" s="323">
        <f>SUM(C156:C157)</f>
        <v>11</v>
      </c>
      <c r="D158" s="158">
        <f t="shared" ref="D158:P158" si="14">SUM(D156:D157)</f>
        <v>60</v>
      </c>
      <c r="E158" s="158">
        <f t="shared" si="14"/>
        <v>33</v>
      </c>
      <c r="F158" s="158">
        <f t="shared" si="14"/>
        <v>7</v>
      </c>
      <c r="G158" s="158">
        <f t="shared" si="14"/>
        <v>3</v>
      </c>
      <c r="H158" s="158">
        <f t="shared" si="14"/>
        <v>4</v>
      </c>
      <c r="I158" s="158">
        <f t="shared" si="14"/>
        <v>0</v>
      </c>
      <c r="J158" s="327">
        <f t="shared" si="14"/>
        <v>0</v>
      </c>
      <c r="K158" s="158">
        <f t="shared" si="14"/>
        <v>0</v>
      </c>
      <c r="L158" s="327">
        <f t="shared" si="14"/>
        <v>0</v>
      </c>
      <c r="M158" s="327">
        <f t="shared" si="14"/>
        <v>0</v>
      </c>
      <c r="N158" s="327">
        <f t="shared" si="14"/>
        <v>0</v>
      </c>
      <c r="O158" s="672">
        <f t="shared" si="14"/>
        <v>12</v>
      </c>
      <c r="P158" s="673">
        <f t="shared" si="14"/>
        <v>130</v>
      </c>
    </row>
    <row r="159" spans="1:16" ht="15" customHeight="1" x14ac:dyDescent="0.3">
      <c r="A159" s="728" t="s">
        <v>222</v>
      </c>
      <c r="B159" s="309" t="s">
        <v>192</v>
      </c>
      <c r="C159" s="325"/>
      <c r="D159" s="325">
        <v>1</v>
      </c>
      <c r="E159" s="325">
        <v>1</v>
      </c>
      <c r="F159" s="325"/>
      <c r="G159" s="325"/>
      <c r="H159" s="325"/>
      <c r="I159" s="325"/>
      <c r="J159" s="325"/>
      <c r="K159" s="325"/>
      <c r="L159" s="325"/>
      <c r="M159" s="325"/>
      <c r="N159" s="325"/>
      <c r="O159" s="674"/>
      <c r="P159" s="692">
        <v>2</v>
      </c>
    </row>
    <row r="160" spans="1:16" ht="26" x14ac:dyDescent="0.3">
      <c r="A160" s="730"/>
      <c r="B160" s="309" t="s">
        <v>193</v>
      </c>
      <c r="C160" s="322">
        <v>3</v>
      </c>
      <c r="D160" s="156">
        <v>1</v>
      </c>
      <c r="E160" s="325"/>
      <c r="F160" s="156"/>
      <c r="G160" s="156"/>
      <c r="H160" s="325"/>
      <c r="I160" s="156">
        <v>2</v>
      </c>
      <c r="J160" s="325">
        <v>1</v>
      </c>
      <c r="K160" s="325"/>
      <c r="L160" s="325"/>
      <c r="M160" s="325"/>
      <c r="N160" s="325"/>
      <c r="O160" s="674"/>
      <c r="P160" s="671">
        <v>7</v>
      </c>
    </row>
    <row r="161" spans="1:16" ht="14.5" thickBot="1" x14ac:dyDescent="0.35">
      <c r="A161" s="731" t="s">
        <v>224</v>
      </c>
      <c r="B161" s="732"/>
      <c r="C161" s="323">
        <f>SUM(C159:C160)</f>
        <v>3</v>
      </c>
      <c r="D161" s="158">
        <f t="shared" ref="D161:P161" si="15">SUM(D159:D160)</f>
        <v>2</v>
      </c>
      <c r="E161" s="327">
        <f t="shared" si="15"/>
        <v>1</v>
      </c>
      <c r="F161" s="158">
        <f t="shared" si="15"/>
        <v>0</v>
      </c>
      <c r="G161" s="158">
        <f t="shared" si="15"/>
        <v>0</v>
      </c>
      <c r="H161" s="327">
        <f t="shared" si="15"/>
        <v>0</v>
      </c>
      <c r="I161" s="158">
        <f t="shared" si="15"/>
        <v>2</v>
      </c>
      <c r="J161" s="327">
        <f t="shared" si="15"/>
        <v>1</v>
      </c>
      <c r="K161" s="327">
        <f t="shared" si="15"/>
        <v>0</v>
      </c>
      <c r="L161" s="327">
        <f t="shared" si="15"/>
        <v>0</v>
      </c>
      <c r="M161" s="327">
        <f t="shared" si="15"/>
        <v>0</v>
      </c>
      <c r="N161" s="327">
        <f t="shared" si="15"/>
        <v>0</v>
      </c>
      <c r="O161" s="327">
        <f t="shared" si="15"/>
        <v>0</v>
      </c>
      <c r="P161" s="673">
        <f t="shared" si="15"/>
        <v>9</v>
      </c>
    </row>
    <row r="162" spans="1:16" ht="15" customHeight="1" thickTop="1" x14ac:dyDescent="0.3">
      <c r="A162" s="744" t="s">
        <v>225</v>
      </c>
      <c r="B162" s="306" t="s">
        <v>192</v>
      </c>
      <c r="C162" s="321">
        <v>1208</v>
      </c>
      <c r="D162" s="153">
        <v>2058</v>
      </c>
      <c r="E162" s="153">
        <v>283</v>
      </c>
      <c r="F162" s="153">
        <v>75</v>
      </c>
      <c r="G162" s="153">
        <v>46</v>
      </c>
      <c r="H162" s="153">
        <v>15</v>
      </c>
      <c r="I162" s="153">
        <v>8</v>
      </c>
      <c r="J162" s="153">
        <v>4</v>
      </c>
      <c r="K162" s="153">
        <v>4</v>
      </c>
      <c r="L162" s="153">
        <v>5</v>
      </c>
      <c r="M162" s="325">
        <v>1</v>
      </c>
      <c r="N162" s="325">
        <v>1</v>
      </c>
      <c r="O162" s="668">
        <v>628</v>
      </c>
      <c r="P162" s="691">
        <v>4336</v>
      </c>
    </row>
    <row r="163" spans="1:16" ht="26" x14ac:dyDescent="0.3">
      <c r="A163" s="730"/>
      <c r="B163" s="309" t="s">
        <v>193</v>
      </c>
      <c r="C163" s="322">
        <v>3212</v>
      </c>
      <c r="D163" s="156">
        <v>4730</v>
      </c>
      <c r="E163" s="156">
        <v>662</v>
      </c>
      <c r="F163" s="156">
        <v>183</v>
      </c>
      <c r="G163" s="156">
        <v>103</v>
      </c>
      <c r="H163" s="156">
        <v>46</v>
      </c>
      <c r="I163" s="156">
        <v>30</v>
      </c>
      <c r="J163" s="156">
        <v>18</v>
      </c>
      <c r="K163" s="156">
        <v>10</v>
      </c>
      <c r="L163" s="156">
        <v>3</v>
      </c>
      <c r="M163" s="156"/>
      <c r="N163" s="156">
        <v>15</v>
      </c>
      <c r="O163" s="670">
        <v>1165</v>
      </c>
      <c r="P163" s="671">
        <v>10177</v>
      </c>
    </row>
    <row r="164" spans="1:16" ht="14.5" thickBot="1" x14ac:dyDescent="0.35">
      <c r="A164" s="731" t="s">
        <v>227</v>
      </c>
      <c r="B164" s="732"/>
      <c r="C164" s="323">
        <f>SUM(C162:C163)</f>
        <v>4420</v>
      </c>
      <c r="D164" s="158">
        <f t="shared" ref="D164:P164" si="16">SUM(D162:D163)</f>
        <v>6788</v>
      </c>
      <c r="E164" s="158">
        <f t="shared" si="16"/>
        <v>945</v>
      </c>
      <c r="F164" s="158">
        <f t="shared" si="16"/>
        <v>258</v>
      </c>
      <c r="G164" s="158">
        <f t="shared" si="16"/>
        <v>149</v>
      </c>
      <c r="H164" s="158">
        <f t="shared" si="16"/>
        <v>61</v>
      </c>
      <c r="I164" s="158">
        <f t="shared" si="16"/>
        <v>38</v>
      </c>
      <c r="J164" s="158">
        <f t="shared" si="16"/>
        <v>22</v>
      </c>
      <c r="K164" s="158">
        <f t="shared" si="16"/>
        <v>14</v>
      </c>
      <c r="L164" s="158">
        <f t="shared" si="16"/>
        <v>8</v>
      </c>
      <c r="M164" s="158">
        <f t="shared" si="16"/>
        <v>1</v>
      </c>
      <c r="N164" s="158">
        <f t="shared" si="16"/>
        <v>16</v>
      </c>
      <c r="O164" s="672">
        <f t="shared" si="16"/>
        <v>1793</v>
      </c>
      <c r="P164" s="673">
        <f t="shared" si="16"/>
        <v>14513</v>
      </c>
    </row>
    <row r="165" spans="1:16" ht="15" customHeight="1" thickTop="1" x14ac:dyDescent="0.3">
      <c r="A165" s="744" t="s">
        <v>228</v>
      </c>
      <c r="B165" s="306" t="s">
        <v>192</v>
      </c>
      <c r="C165" s="321">
        <v>4</v>
      </c>
      <c r="D165" s="153">
        <v>10</v>
      </c>
      <c r="E165" s="153">
        <v>10</v>
      </c>
      <c r="F165" s="153">
        <v>6</v>
      </c>
      <c r="G165" s="153">
        <v>4</v>
      </c>
      <c r="H165" s="153">
        <v>9</v>
      </c>
      <c r="I165" s="153">
        <v>6</v>
      </c>
      <c r="J165" s="153">
        <v>4</v>
      </c>
      <c r="K165" s="153">
        <v>2</v>
      </c>
      <c r="L165" s="153">
        <v>2</v>
      </c>
      <c r="M165" s="153">
        <v>1</v>
      </c>
      <c r="N165" s="153"/>
      <c r="O165" s="668">
        <v>47</v>
      </c>
      <c r="P165" s="691">
        <v>105</v>
      </c>
    </row>
    <row r="166" spans="1:16" ht="26" x14ac:dyDescent="0.3">
      <c r="A166" s="730"/>
      <c r="B166" s="309" t="s">
        <v>193</v>
      </c>
      <c r="C166" s="322">
        <v>75</v>
      </c>
      <c r="D166" s="156">
        <v>113</v>
      </c>
      <c r="E166" s="156">
        <v>54</v>
      </c>
      <c r="F166" s="156">
        <v>33</v>
      </c>
      <c r="G166" s="156">
        <v>16</v>
      </c>
      <c r="H166" s="156">
        <v>25</v>
      </c>
      <c r="I166" s="156">
        <v>20</v>
      </c>
      <c r="J166" s="156">
        <v>9</v>
      </c>
      <c r="K166" s="156">
        <v>9</v>
      </c>
      <c r="L166" s="156">
        <v>4</v>
      </c>
      <c r="M166" s="156">
        <v>6</v>
      </c>
      <c r="N166" s="156">
        <v>4</v>
      </c>
      <c r="O166" s="670">
        <v>105</v>
      </c>
      <c r="P166" s="671">
        <v>473</v>
      </c>
    </row>
    <row r="167" spans="1:16" ht="14.5" thickBot="1" x14ac:dyDescent="0.35">
      <c r="A167" s="740" t="s">
        <v>230</v>
      </c>
      <c r="B167" s="741"/>
      <c r="C167" s="323">
        <f>SUM(C165:C166)</f>
        <v>79</v>
      </c>
      <c r="D167" s="323">
        <f t="shared" ref="D167:P167" si="17">SUM(D165:D166)</f>
        <v>123</v>
      </c>
      <c r="E167" s="323">
        <f t="shared" si="17"/>
        <v>64</v>
      </c>
      <c r="F167" s="323">
        <f t="shared" si="17"/>
        <v>39</v>
      </c>
      <c r="G167" s="323">
        <f t="shared" si="17"/>
        <v>20</v>
      </c>
      <c r="H167" s="323">
        <f t="shared" si="17"/>
        <v>34</v>
      </c>
      <c r="I167" s="323">
        <f t="shared" si="17"/>
        <v>26</v>
      </c>
      <c r="J167" s="323">
        <f t="shared" si="17"/>
        <v>13</v>
      </c>
      <c r="K167" s="323">
        <f t="shared" si="17"/>
        <v>11</v>
      </c>
      <c r="L167" s="323">
        <f t="shared" si="17"/>
        <v>6</v>
      </c>
      <c r="M167" s="323">
        <f t="shared" si="17"/>
        <v>7</v>
      </c>
      <c r="N167" s="323">
        <f t="shared" si="17"/>
        <v>4</v>
      </c>
      <c r="O167" s="323">
        <f t="shared" si="17"/>
        <v>152</v>
      </c>
      <c r="P167" s="323">
        <f t="shared" si="17"/>
        <v>578</v>
      </c>
    </row>
    <row r="168" spans="1:16" ht="15" thickTop="1" thickBot="1" x14ac:dyDescent="0.35">
      <c r="A168" s="735" t="s">
        <v>249</v>
      </c>
      <c r="B168" s="736"/>
      <c r="C168" s="329">
        <f>C144+C147+C150+C153+C156+C159+C162+C165</f>
        <v>1887</v>
      </c>
      <c r="D168" s="330">
        <f t="shared" ref="D168:P169" si="18">D144+D147+D150+D153+D156+D159+D162+D165</f>
        <v>6542</v>
      </c>
      <c r="E168" s="330">
        <f t="shared" si="18"/>
        <v>3409</v>
      </c>
      <c r="F168" s="330">
        <f t="shared" si="18"/>
        <v>1516</v>
      </c>
      <c r="G168" s="330">
        <f t="shared" si="18"/>
        <v>877</v>
      </c>
      <c r="H168" s="330">
        <f t="shared" si="18"/>
        <v>522</v>
      </c>
      <c r="I168" s="330">
        <f t="shared" si="18"/>
        <v>362</v>
      </c>
      <c r="J168" s="330">
        <f t="shared" si="18"/>
        <v>188</v>
      </c>
      <c r="K168" s="330">
        <f t="shared" si="18"/>
        <v>113</v>
      </c>
      <c r="L168" s="330">
        <f t="shared" si="18"/>
        <v>55</v>
      </c>
      <c r="M168" s="330">
        <f t="shared" si="18"/>
        <v>16</v>
      </c>
      <c r="N168" s="330">
        <f t="shared" si="18"/>
        <v>7</v>
      </c>
      <c r="O168" s="678">
        <f t="shared" si="18"/>
        <v>2003</v>
      </c>
      <c r="P168" s="679">
        <f t="shared" si="18"/>
        <v>17497</v>
      </c>
    </row>
    <row r="169" spans="1:16" ht="15" thickTop="1" thickBot="1" x14ac:dyDescent="0.35">
      <c r="A169" s="760" t="s">
        <v>193</v>
      </c>
      <c r="B169" s="761"/>
      <c r="C169" s="329">
        <f>C145+C148+C151+C154+C157+C160+C163+C166</f>
        <v>7514</v>
      </c>
      <c r="D169" s="168">
        <f t="shared" si="18"/>
        <v>42555</v>
      </c>
      <c r="E169" s="168">
        <f t="shared" si="18"/>
        <v>25857</v>
      </c>
      <c r="F169" s="168">
        <f t="shared" si="18"/>
        <v>10180</v>
      </c>
      <c r="G169" s="168">
        <f t="shared" si="18"/>
        <v>5531</v>
      </c>
      <c r="H169" s="168">
        <f t="shared" si="18"/>
        <v>2879</v>
      </c>
      <c r="I169" s="168">
        <f t="shared" si="18"/>
        <v>1835</v>
      </c>
      <c r="J169" s="168">
        <f t="shared" si="18"/>
        <v>1019</v>
      </c>
      <c r="K169" s="168">
        <f t="shared" si="18"/>
        <v>515</v>
      </c>
      <c r="L169" s="168">
        <f t="shared" si="18"/>
        <v>231</v>
      </c>
      <c r="M169" s="168">
        <f t="shared" si="18"/>
        <v>87</v>
      </c>
      <c r="N169" s="168">
        <f t="shared" si="18"/>
        <v>179</v>
      </c>
      <c r="O169" s="680">
        <f t="shared" si="18"/>
        <v>13380</v>
      </c>
      <c r="P169" s="681">
        <f t="shared" si="18"/>
        <v>111762</v>
      </c>
    </row>
    <row r="170" spans="1:16" ht="15" thickTop="1" thickBot="1" x14ac:dyDescent="0.35">
      <c r="A170" s="760" t="s">
        <v>102</v>
      </c>
      <c r="B170" s="761"/>
      <c r="C170" s="331">
        <f>SUM(C168:C169)</f>
        <v>9401</v>
      </c>
      <c r="D170" s="168">
        <f t="shared" ref="D170:P170" si="19">SUM(D168:D169)</f>
        <v>49097</v>
      </c>
      <c r="E170" s="168">
        <f t="shared" si="19"/>
        <v>29266</v>
      </c>
      <c r="F170" s="168">
        <f t="shared" si="19"/>
        <v>11696</v>
      </c>
      <c r="G170" s="168">
        <f t="shared" si="19"/>
        <v>6408</v>
      </c>
      <c r="H170" s="168">
        <f t="shared" si="19"/>
        <v>3401</v>
      </c>
      <c r="I170" s="168">
        <f t="shared" si="19"/>
        <v>2197</v>
      </c>
      <c r="J170" s="168">
        <f t="shared" si="19"/>
        <v>1207</v>
      </c>
      <c r="K170" s="168">
        <f t="shared" si="19"/>
        <v>628</v>
      </c>
      <c r="L170" s="168">
        <f t="shared" si="19"/>
        <v>286</v>
      </c>
      <c r="M170" s="168">
        <f t="shared" si="19"/>
        <v>103</v>
      </c>
      <c r="N170" s="168">
        <f t="shared" si="19"/>
        <v>186</v>
      </c>
      <c r="O170" s="680">
        <f t="shared" si="19"/>
        <v>15383</v>
      </c>
      <c r="P170" s="681">
        <f t="shared" si="19"/>
        <v>129259</v>
      </c>
    </row>
    <row r="171" spans="1:16" ht="14.5" thickTop="1" x14ac:dyDescent="0.3"/>
    <row r="172" spans="1:16" x14ac:dyDescent="0.3">
      <c r="A172" s="166" t="s">
        <v>263</v>
      </c>
      <c r="B172" s="166"/>
      <c r="C172" s="166"/>
      <c r="D172" s="166"/>
    </row>
    <row r="173" spans="1:16" ht="14.5" thickBot="1" x14ac:dyDescent="0.35">
      <c r="A173" s="762" t="s">
        <v>264</v>
      </c>
      <c r="B173" s="762"/>
      <c r="C173" s="762"/>
      <c r="D173" s="762"/>
    </row>
    <row r="174" spans="1:16" ht="40" thickTop="1" thickBot="1" x14ac:dyDescent="0.35">
      <c r="A174" s="642" t="s">
        <v>262</v>
      </c>
      <c r="B174" s="642" t="s">
        <v>191</v>
      </c>
      <c r="C174" s="648" t="s">
        <v>236</v>
      </c>
      <c r="D174" s="640" t="s">
        <v>237</v>
      </c>
      <c r="E174" s="640" t="s">
        <v>238</v>
      </c>
      <c r="F174" s="640" t="s">
        <v>239</v>
      </c>
      <c r="G174" s="640" t="s">
        <v>240</v>
      </c>
      <c r="H174" s="640" t="s">
        <v>241</v>
      </c>
      <c r="I174" s="640" t="s">
        <v>242</v>
      </c>
      <c r="J174" s="640" t="s">
        <v>243</v>
      </c>
      <c r="K174" s="640" t="s">
        <v>244</v>
      </c>
      <c r="L174" s="640" t="s">
        <v>245</v>
      </c>
      <c r="M174" s="640" t="s">
        <v>548</v>
      </c>
      <c r="N174" s="640" t="s">
        <v>549</v>
      </c>
      <c r="O174" s="647" t="s">
        <v>260</v>
      </c>
      <c r="P174" s="641" t="s">
        <v>102</v>
      </c>
    </row>
    <row r="175" spans="1:16" ht="15" thickTop="1" thickBot="1" x14ac:dyDescent="0.35">
      <c r="A175" s="744" t="s">
        <v>195</v>
      </c>
      <c r="B175" s="306" t="s">
        <v>196</v>
      </c>
      <c r="C175" s="333">
        <v>77</v>
      </c>
      <c r="D175" s="173">
        <v>3750</v>
      </c>
      <c r="E175" s="173">
        <v>9344</v>
      </c>
      <c r="F175" s="173">
        <v>6860</v>
      </c>
      <c r="G175" s="173">
        <v>4199</v>
      </c>
      <c r="H175" s="173">
        <v>2416</v>
      </c>
      <c r="I175" s="173">
        <v>1537</v>
      </c>
      <c r="J175" s="173">
        <v>764</v>
      </c>
      <c r="K175" s="173">
        <v>398</v>
      </c>
      <c r="L175" s="173">
        <v>121</v>
      </c>
      <c r="M175" s="173">
        <v>41</v>
      </c>
      <c r="N175" s="173">
        <v>13</v>
      </c>
      <c r="O175" s="682">
        <v>48780</v>
      </c>
      <c r="P175" s="683">
        <v>78300</v>
      </c>
    </row>
    <row r="176" spans="1:16" ht="26.5" thickBot="1" x14ac:dyDescent="0.35">
      <c r="A176" s="729"/>
      <c r="B176" s="309" t="s">
        <v>197</v>
      </c>
      <c r="C176" s="333">
        <v>1</v>
      </c>
      <c r="D176" s="173">
        <v>24</v>
      </c>
      <c r="E176" s="173">
        <v>58</v>
      </c>
      <c r="F176" s="173">
        <v>75</v>
      </c>
      <c r="G176" s="173">
        <v>64</v>
      </c>
      <c r="H176" s="173">
        <v>56</v>
      </c>
      <c r="I176" s="173">
        <v>43</v>
      </c>
      <c r="J176" s="173">
        <v>33</v>
      </c>
      <c r="K176" s="173">
        <v>20</v>
      </c>
      <c r="L176" s="173">
        <v>11</v>
      </c>
      <c r="M176" s="173">
        <v>5</v>
      </c>
      <c r="N176" s="335">
        <v>1</v>
      </c>
      <c r="O176" s="682">
        <v>571</v>
      </c>
      <c r="P176" s="683">
        <v>962</v>
      </c>
    </row>
    <row r="177" spans="1:16" ht="26.5" thickBot="1" x14ac:dyDescent="0.35">
      <c r="A177" s="729"/>
      <c r="B177" s="309" t="s">
        <v>198</v>
      </c>
      <c r="C177" s="335"/>
      <c r="D177" s="173">
        <v>5</v>
      </c>
      <c r="E177" s="173">
        <v>16</v>
      </c>
      <c r="F177" s="173">
        <v>14</v>
      </c>
      <c r="G177" s="173">
        <v>19</v>
      </c>
      <c r="H177" s="173">
        <v>11</v>
      </c>
      <c r="I177" s="173">
        <v>23</v>
      </c>
      <c r="J177" s="173">
        <v>19</v>
      </c>
      <c r="K177" s="173">
        <v>11</v>
      </c>
      <c r="L177" s="173">
        <v>3</v>
      </c>
      <c r="M177" s="173">
        <v>2</v>
      </c>
      <c r="N177" s="335"/>
      <c r="O177" s="682">
        <v>174</v>
      </c>
      <c r="P177" s="683">
        <v>297</v>
      </c>
    </row>
    <row r="178" spans="1:16" ht="26.5" thickBot="1" x14ac:dyDescent="0.35">
      <c r="A178" s="729"/>
      <c r="B178" s="309" t="s">
        <v>407</v>
      </c>
      <c r="C178" s="335"/>
      <c r="D178" s="335"/>
      <c r="E178" s="173">
        <v>1</v>
      </c>
      <c r="F178" s="335"/>
      <c r="G178" s="335"/>
      <c r="H178" s="173"/>
      <c r="I178" s="335">
        <v>1</v>
      </c>
      <c r="J178" s="335"/>
      <c r="K178" s="335"/>
      <c r="L178" s="335"/>
      <c r="M178" s="335"/>
      <c r="N178" s="335"/>
      <c r="O178" s="682">
        <v>6</v>
      </c>
      <c r="P178" s="683">
        <v>8</v>
      </c>
    </row>
    <row r="179" spans="1:16" ht="14.5" thickBot="1" x14ac:dyDescent="0.35">
      <c r="A179" s="730"/>
      <c r="B179" s="309" t="s">
        <v>199</v>
      </c>
      <c r="C179" s="335">
        <v>2</v>
      </c>
      <c r="D179" s="173">
        <v>52</v>
      </c>
      <c r="E179" s="173">
        <v>178</v>
      </c>
      <c r="F179" s="173">
        <v>143</v>
      </c>
      <c r="G179" s="173">
        <v>109</v>
      </c>
      <c r="H179" s="173">
        <v>110</v>
      </c>
      <c r="I179" s="173">
        <v>91</v>
      </c>
      <c r="J179" s="173">
        <v>56</v>
      </c>
      <c r="K179" s="173">
        <v>44</v>
      </c>
      <c r="L179" s="173">
        <v>30</v>
      </c>
      <c r="M179" s="173">
        <v>11</v>
      </c>
      <c r="N179" s="173">
        <v>10</v>
      </c>
      <c r="O179" s="682">
        <v>929</v>
      </c>
      <c r="P179" s="683">
        <v>1765</v>
      </c>
    </row>
    <row r="180" spans="1:16" ht="14.5" thickBot="1" x14ac:dyDescent="0.35">
      <c r="A180" s="731" t="s">
        <v>200</v>
      </c>
      <c r="B180" s="732"/>
      <c r="C180" s="336">
        <v>80</v>
      </c>
      <c r="D180" s="177">
        <v>3831</v>
      </c>
      <c r="E180" s="177">
        <v>9597</v>
      </c>
      <c r="F180" s="177">
        <v>7092</v>
      </c>
      <c r="G180" s="177">
        <v>4391</v>
      </c>
      <c r="H180" s="177">
        <v>2593</v>
      </c>
      <c r="I180" s="177">
        <v>1695</v>
      </c>
      <c r="J180" s="177">
        <v>872</v>
      </c>
      <c r="K180" s="177">
        <v>473</v>
      </c>
      <c r="L180" s="177">
        <v>165</v>
      </c>
      <c r="M180" s="177">
        <v>59</v>
      </c>
      <c r="N180" s="177">
        <v>24</v>
      </c>
      <c r="O180" s="685">
        <v>50460</v>
      </c>
      <c r="P180" s="686">
        <v>81332</v>
      </c>
    </row>
    <row r="181" spans="1:16" ht="26.5" thickBot="1" x14ac:dyDescent="0.35">
      <c r="A181" s="728" t="s">
        <v>201</v>
      </c>
      <c r="B181" s="309" t="s">
        <v>202</v>
      </c>
      <c r="C181" s="333">
        <v>34</v>
      </c>
      <c r="D181" s="173">
        <v>935</v>
      </c>
      <c r="E181" s="173">
        <v>2339</v>
      </c>
      <c r="F181" s="173">
        <v>2544</v>
      </c>
      <c r="G181" s="173">
        <v>2657</v>
      </c>
      <c r="H181" s="173">
        <v>2037</v>
      </c>
      <c r="I181" s="173">
        <v>1477</v>
      </c>
      <c r="J181" s="173">
        <v>864</v>
      </c>
      <c r="K181" s="173">
        <v>505</v>
      </c>
      <c r="L181" s="173">
        <v>201</v>
      </c>
      <c r="M181" s="173">
        <v>74</v>
      </c>
      <c r="N181" s="173">
        <v>26</v>
      </c>
      <c r="O181" s="682">
        <v>15633</v>
      </c>
      <c r="P181" s="683">
        <v>29326</v>
      </c>
    </row>
    <row r="182" spans="1:16" ht="14.5" thickBot="1" x14ac:dyDescent="0.35">
      <c r="A182" s="730"/>
      <c r="B182" s="309" t="s">
        <v>203</v>
      </c>
      <c r="C182" s="333">
        <v>6</v>
      </c>
      <c r="D182" s="173">
        <v>85</v>
      </c>
      <c r="E182" s="173">
        <v>228</v>
      </c>
      <c r="F182" s="173">
        <v>257</v>
      </c>
      <c r="G182" s="173">
        <v>189</v>
      </c>
      <c r="H182" s="173">
        <v>157</v>
      </c>
      <c r="I182" s="173">
        <v>106</v>
      </c>
      <c r="J182" s="173">
        <v>61</v>
      </c>
      <c r="K182" s="173">
        <v>30</v>
      </c>
      <c r="L182" s="173">
        <v>10</v>
      </c>
      <c r="M182" s="173">
        <v>1</v>
      </c>
      <c r="N182" s="173">
        <v>1</v>
      </c>
      <c r="O182" s="682">
        <v>1223</v>
      </c>
      <c r="P182" s="683">
        <v>2354</v>
      </c>
    </row>
    <row r="183" spans="1:16" ht="14.5" thickBot="1" x14ac:dyDescent="0.35">
      <c r="A183" s="731" t="s">
        <v>204</v>
      </c>
      <c r="B183" s="732"/>
      <c r="C183" s="336">
        <v>40</v>
      </c>
      <c r="D183" s="177">
        <v>1020</v>
      </c>
      <c r="E183" s="177">
        <v>2567</v>
      </c>
      <c r="F183" s="177">
        <v>2801</v>
      </c>
      <c r="G183" s="177">
        <v>2846</v>
      </c>
      <c r="H183" s="177">
        <v>2194</v>
      </c>
      <c r="I183" s="177">
        <v>1583</v>
      </c>
      <c r="J183" s="177">
        <v>925</v>
      </c>
      <c r="K183" s="177">
        <v>535</v>
      </c>
      <c r="L183" s="177">
        <v>211</v>
      </c>
      <c r="M183" s="177">
        <v>75</v>
      </c>
      <c r="N183" s="177">
        <v>27</v>
      </c>
      <c r="O183" s="685">
        <v>16856</v>
      </c>
      <c r="P183" s="686">
        <v>31680</v>
      </c>
    </row>
    <row r="184" spans="1:16" ht="14.5" thickBot="1" x14ac:dyDescent="0.35">
      <c r="A184" s="728" t="s">
        <v>205</v>
      </c>
      <c r="B184" s="309" t="s">
        <v>206</v>
      </c>
      <c r="C184" s="335">
        <v>1</v>
      </c>
      <c r="D184" s="173">
        <v>10</v>
      </c>
      <c r="E184" s="173">
        <v>8</v>
      </c>
      <c r="F184" s="173">
        <v>19</v>
      </c>
      <c r="G184" s="173">
        <v>19</v>
      </c>
      <c r="H184" s="173">
        <v>8</v>
      </c>
      <c r="I184" s="173">
        <v>9</v>
      </c>
      <c r="J184" s="173">
        <v>8</v>
      </c>
      <c r="K184" s="173">
        <v>2</v>
      </c>
      <c r="L184" s="335"/>
      <c r="M184" s="335">
        <v>1</v>
      </c>
      <c r="N184" s="335"/>
      <c r="O184" s="682">
        <v>62</v>
      </c>
      <c r="P184" s="683">
        <v>147</v>
      </c>
    </row>
    <row r="185" spans="1:16" ht="26.5" thickBot="1" x14ac:dyDescent="0.35">
      <c r="A185" s="729"/>
      <c r="B185" s="309" t="s">
        <v>207</v>
      </c>
      <c r="C185" s="335"/>
      <c r="D185" s="173">
        <v>1</v>
      </c>
      <c r="E185" s="173">
        <v>1</v>
      </c>
      <c r="F185" s="173">
        <v>1</v>
      </c>
      <c r="G185" s="173">
        <v>9</v>
      </c>
      <c r="H185" s="173">
        <v>8</v>
      </c>
      <c r="I185" s="173">
        <v>5</v>
      </c>
      <c r="J185" s="173">
        <v>5</v>
      </c>
      <c r="K185" s="173">
        <v>1</v>
      </c>
      <c r="L185" s="335"/>
      <c r="M185" s="335"/>
      <c r="N185" s="335"/>
      <c r="O185" s="682">
        <v>27</v>
      </c>
      <c r="P185" s="683">
        <v>58</v>
      </c>
    </row>
    <row r="186" spans="1:16" ht="26.5" thickBot="1" x14ac:dyDescent="0.35">
      <c r="A186" s="729"/>
      <c r="B186" s="309" t="s">
        <v>208</v>
      </c>
      <c r="C186" s="335"/>
      <c r="D186" s="173">
        <v>9</v>
      </c>
      <c r="E186" s="173">
        <v>8</v>
      </c>
      <c r="F186" s="173">
        <v>4</v>
      </c>
      <c r="G186" s="173">
        <v>2</v>
      </c>
      <c r="H186" s="173">
        <v>2</v>
      </c>
      <c r="I186" s="173">
        <v>2</v>
      </c>
      <c r="J186" s="173">
        <v>2</v>
      </c>
      <c r="K186" s="335"/>
      <c r="L186" s="335"/>
      <c r="M186" s="335"/>
      <c r="N186" s="335"/>
      <c r="O186" s="682">
        <v>64</v>
      </c>
      <c r="P186" s="683">
        <v>93</v>
      </c>
    </row>
    <row r="187" spans="1:16" ht="26.5" thickBot="1" x14ac:dyDescent="0.35">
      <c r="A187" s="729"/>
      <c r="B187" s="309" t="s">
        <v>445</v>
      </c>
      <c r="C187" s="335"/>
      <c r="D187" s="335"/>
      <c r="E187" s="335">
        <v>1</v>
      </c>
      <c r="F187" s="173"/>
      <c r="G187" s="335"/>
      <c r="H187" s="335"/>
      <c r="I187" s="335">
        <v>1</v>
      </c>
      <c r="J187" s="335"/>
      <c r="K187" s="335"/>
      <c r="L187" s="335"/>
      <c r="M187" s="335"/>
      <c r="N187" s="335"/>
      <c r="O187" s="682">
        <v>2</v>
      </c>
      <c r="P187" s="683">
        <v>4</v>
      </c>
    </row>
    <row r="188" spans="1:16" ht="14.5" thickBot="1" x14ac:dyDescent="0.35">
      <c r="A188" s="730"/>
      <c r="B188" s="309" t="s">
        <v>209</v>
      </c>
      <c r="C188" s="335"/>
      <c r="D188" s="173">
        <v>4</v>
      </c>
      <c r="E188" s="335">
        <v>2</v>
      </c>
      <c r="F188" s="335">
        <v>4</v>
      </c>
      <c r="G188" s="173">
        <v>2</v>
      </c>
      <c r="H188" s="173">
        <v>1</v>
      </c>
      <c r="I188" s="173">
        <v>2</v>
      </c>
      <c r="J188" s="173">
        <v>1</v>
      </c>
      <c r="K188" s="173">
        <v>1</v>
      </c>
      <c r="L188" s="335"/>
      <c r="M188" s="335"/>
      <c r="N188" s="335"/>
      <c r="O188" s="682">
        <v>33</v>
      </c>
      <c r="P188" s="683">
        <v>50</v>
      </c>
    </row>
    <row r="189" spans="1:16" ht="14.5" thickBot="1" x14ac:dyDescent="0.35">
      <c r="A189" s="731" t="s">
        <v>210</v>
      </c>
      <c r="B189" s="732"/>
      <c r="C189" s="342">
        <v>1</v>
      </c>
      <c r="D189" s="177">
        <v>24</v>
      </c>
      <c r="E189" s="177">
        <v>20</v>
      </c>
      <c r="F189" s="177">
        <v>28</v>
      </c>
      <c r="G189" s="177">
        <v>32</v>
      </c>
      <c r="H189" s="177">
        <v>19</v>
      </c>
      <c r="I189" s="177">
        <v>19</v>
      </c>
      <c r="J189" s="177">
        <v>16</v>
      </c>
      <c r="K189" s="177">
        <v>4</v>
      </c>
      <c r="L189" s="337"/>
      <c r="M189" s="337">
        <v>1</v>
      </c>
      <c r="N189" s="337"/>
      <c r="O189" s="685">
        <v>188</v>
      </c>
      <c r="P189" s="686">
        <v>352</v>
      </c>
    </row>
    <row r="190" spans="1:16" ht="26.5" thickBot="1" x14ac:dyDescent="0.35">
      <c r="A190" s="728" t="s">
        <v>211</v>
      </c>
      <c r="B190" s="309" t="s">
        <v>212</v>
      </c>
      <c r="C190" s="335"/>
      <c r="D190" s="173">
        <v>11</v>
      </c>
      <c r="E190" s="173">
        <v>7</v>
      </c>
      <c r="F190" s="173">
        <v>5</v>
      </c>
      <c r="G190" s="173">
        <v>12</v>
      </c>
      <c r="H190" s="173">
        <v>11</v>
      </c>
      <c r="I190" s="173">
        <v>16</v>
      </c>
      <c r="J190" s="173">
        <v>15</v>
      </c>
      <c r="K190" s="173">
        <v>13</v>
      </c>
      <c r="L190" s="173">
        <v>17</v>
      </c>
      <c r="M190" s="173">
        <v>11</v>
      </c>
      <c r="N190" s="173">
        <v>7</v>
      </c>
      <c r="O190" s="682">
        <v>72</v>
      </c>
      <c r="P190" s="683">
        <v>197</v>
      </c>
    </row>
    <row r="191" spans="1:16" ht="39.5" thickBot="1" x14ac:dyDescent="0.35">
      <c r="A191" s="729"/>
      <c r="B191" s="309" t="s">
        <v>213</v>
      </c>
      <c r="C191" s="335">
        <v>1</v>
      </c>
      <c r="D191" s="173">
        <v>15</v>
      </c>
      <c r="E191" s="173">
        <v>7</v>
      </c>
      <c r="F191" s="173">
        <v>11</v>
      </c>
      <c r="G191" s="173">
        <v>13</v>
      </c>
      <c r="H191" s="173">
        <v>15</v>
      </c>
      <c r="I191" s="173">
        <v>15</v>
      </c>
      <c r="J191" s="173">
        <v>14</v>
      </c>
      <c r="K191" s="173">
        <v>15</v>
      </c>
      <c r="L191" s="173">
        <v>8</v>
      </c>
      <c r="M191" s="173">
        <v>3</v>
      </c>
      <c r="N191" s="173">
        <v>4</v>
      </c>
      <c r="O191" s="682">
        <v>250</v>
      </c>
      <c r="P191" s="683">
        <v>371</v>
      </c>
    </row>
    <row r="192" spans="1:16" ht="14.5" thickBot="1" x14ac:dyDescent="0.35">
      <c r="A192" s="729"/>
      <c r="B192" s="309" t="s">
        <v>214</v>
      </c>
      <c r="C192" s="335"/>
      <c r="D192" s="173">
        <v>1</v>
      </c>
      <c r="E192" s="335"/>
      <c r="F192" s="335"/>
      <c r="G192" s="173">
        <v>2</v>
      </c>
      <c r="H192" s="335"/>
      <c r="I192" s="335"/>
      <c r="J192" s="173"/>
      <c r="K192" s="335"/>
      <c r="L192" s="335"/>
      <c r="M192" s="335"/>
      <c r="N192" s="335"/>
      <c r="O192" s="682">
        <v>6</v>
      </c>
      <c r="P192" s="683">
        <v>9</v>
      </c>
    </row>
    <row r="193" spans="1:16" ht="26.5" thickBot="1" x14ac:dyDescent="0.35">
      <c r="A193" s="730"/>
      <c r="B193" s="309" t="s">
        <v>215</v>
      </c>
      <c r="C193" s="335"/>
      <c r="D193" s="335">
        <v>4</v>
      </c>
      <c r="E193" s="173">
        <v>5</v>
      </c>
      <c r="F193" s="173">
        <v>4</v>
      </c>
      <c r="G193" s="173">
        <v>5</v>
      </c>
      <c r="H193" s="173">
        <v>3</v>
      </c>
      <c r="I193" s="173">
        <v>2</v>
      </c>
      <c r="J193" s="173">
        <v>7</v>
      </c>
      <c r="K193" s="173">
        <v>3</v>
      </c>
      <c r="L193" s="173">
        <v>2</v>
      </c>
      <c r="M193" s="173"/>
      <c r="N193" s="173"/>
      <c r="O193" s="682">
        <v>53</v>
      </c>
      <c r="P193" s="683">
        <v>88</v>
      </c>
    </row>
    <row r="194" spans="1:16" ht="14.5" thickBot="1" x14ac:dyDescent="0.35">
      <c r="A194" s="731" t="s">
        <v>216</v>
      </c>
      <c r="B194" s="732"/>
      <c r="C194" s="342">
        <v>1</v>
      </c>
      <c r="D194" s="177">
        <v>31</v>
      </c>
      <c r="E194" s="177">
        <v>19</v>
      </c>
      <c r="F194" s="177">
        <v>20</v>
      </c>
      <c r="G194" s="177">
        <v>32</v>
      </c>
      <c r="H194" s="177">
        <v>29</v>
      </c>
      <c r="I194" s="177">
        <v>33</v>
      </c>
      <c r="J194" s="177">
        <v>36</v>
      </c>
      <c r="K194" s="177">
        <v>31</v>
      </c>
      <c r="L194" s="177">
        <v>27</v>
      </c>
      <c r="M194" s="177">
        <v>14</v>
      </c>
      <c r="N194" s="177">
        <v>11</v>
      </c>
      <c r="O194" s="685">
        <v>381</v>
      </c>
      <c r="P194" s="686">
        <v>665</v>
      </c>
    </row>
    <row r="195" spans="1:16" ht="16" customHeight="1" thickBot="1" x14ac:dyDescent="0.35">
      <c r="A195" s="728" t="s">
        <v>217</v>
      </c>
      <c r="B195" s="309" t="s">
        <v>218</v>
      </c>
      <c r="C195" s="335"/>
      <c r="D195" s="173">
        <v>1</v>
      </c>
      <c r="E195" s="173">
        <v>2</v>
      </c>
      <c r="F195" s="335">
        <v>1</v>
      </c>
      <c r="G195" s="335"/>
      <c r="H195" s="335"/>
      <c r="I195" s="335"/>
      <c r="J195" s="335"/>
      <c r="K195" s="335"/>
      <c r="L195" s="335"/>
      <c r="M195" s="335"/>
      <c r="N195" s="335"/>
      <c r="O195" s="682">
        <v>16</v>
      </c>
      <c r="P195" s="683">
        <v>20</v>
      </c>
    </row>
    <row r="196" spans="1:16" ht="14.5" thickBot="1" x14ac:dyDescent="0.35">
      <c r="A196" s="729"/>
      <c r="B196" s="309" t="s">
        <v>219</v>
      </c>
      <c r="C196" s="335">
        <v>1</v>
      </c>
      <c r="D196" s="173">
        <v>14</v>
      </c>
      <c r="E196" s="173">
        <v>12</v>
      </c>
      <c r="F196" s="335">
        <v>5</v>
      </c>
      <c r="G196" s="173">
        <v>6</v>
      </c>
      <c r="H196" s="173">
        <v>4</v>
      </c>
      <c r="I196" s="335">
        <v>3</v>
      </c>
      <c r="J196" s="335"/>
      <c r="K196" s="335"/>
      <c r="L196" s="335"/>
      <c r="M196" s="335"/>
      <c r="N196" s="335"/>
      <c r="O196" s="682">
        <v>31</v>
      </c>
      <c r="P196" s="683">
        <v>76</v>
      </c>
    </row>
    <row r="197" spans="1:16" ht="26.5" thickBot="1" x14ac:dyDescent="0.35">
      <c r="A197" s="730"/>
      <c r="B197" s="309" t="s">
        <v>220</v>
      </c>
      <c r="C197" s="335"/>
      <c r="D197" s="173">
        <v>2</v>
      </c>
      <c r="E197" s="173">
        <v>7</v>
      </c>
      <c r="F197" s="173">
        <v>4</v>
      </c>
      <c r="G197" s="173">
        <v>2</v>
      </c>
      <c r="H197" s="335"/>
      <c r="I197" s="335"/>
      <c r="J197" s="335"/>
      <c r="K197" s="335"/>
      <c r="L197" s="335"/>
      <c r="M197" s="335"/>
      <c r="N197" s="335"/>
      <c r="O197" s="682">
        <v>19</v>
      </c>
      <c r="P197" s="683">
        <v>34</v>
      </c>
    </row>
    <row r="198" spans="1:16" ht="14.5" thickBot="1" x14ac:dyDescent="0.35">
      <c r="A198" s="731" t="s">
        <v>221</v>
      </c>
      <c r="B198" s="732"/>
      <c r="C198" s="337">
        <v>1</v>
      </c>
      <c r="D198" s="177">
        <v>17</v>
      </c>
      <c r="E198" s="177">
        <v>21</v>
      </c>
      <c r="F198" s="177">
        <v>10</v>
      </c>
      <c r="G198" s="177">
        <v>8</v>
      </c>
      <c r="H198" s="177">
        <v>4</v>
      </c>
      <c r="I198" s="337">
        <v>3</v>
      </c>
      <c r="J198" s="337"/>
      <c r="K198" s="337"/>
      <c r="L198" s="337"/>
      <c r="M198" s="337"/>
      <c r="N198" s="337"/>
      <c r="O198" s="685">
        <v>66</v>
      </c>
      <c r="P198" s="686">
        <v>130</v>
      </c>
    </row>
    <row r="199" spans="1:16" ht="26.5" thickBot="1" x14ac:dyDescent="0.35">
      <c r="A199" s="643" t="s">
        <v>222</v>
      </c>
      <c r="B199" s="309" t="s">
        <v>223</v>
      </c>
      <c r="C199" s="335"/>
      <c r="D199" s="335"/>
      <c r="E199" s="173">
        <v>1</v>
      </c>
      <c r="F199" s="335"/>
      <c r="G199" s="335"/>
      <c r="H199" s="335"/>
      <c r="I199" s="335"/>
      <c r="J199" s="335">
        <v>1</v>
      </c>
      <c r="K199" s="173"/>
      <c r="L199" s="335">
        <v>1</v>
      </c>
      <c r="M199" s="335"/>
      <c r="N199" s="335"/>
      <c r="O199" s="682">
        <v>6</v>
      </c>
      <c r="P199" s="683">
        <v>9</v>
      </c>
    </row>
    <row r="200" spans="1:16" ht="14.5" thickBot="1" x14ac:dyDescent="0.35">
      <c r="A200" s="731" t="s">
        <v>224</v>
      </c>
      <c r="B200" s="732"/>
      <c r="C200" s="337"/>
      <c r="D200" s="337"/>
      <c r="E200" s="177">
        <v>1</v>
      </c>
      <c r="F200" s="337"/>
      <c r="G200" s="337"/>
      <c r="H200" s="337"/>
      <c r="I200" s="337"/>
      <c r="J200" s="337">
        <v>1</v>
      </c>
      <c r="K200" s="177"/>
      <c r="L200" s="337">
        <v>1</v>
      </c>
      <c r="M200" s="337"/>
      <c r="N200" s="337"/>
      <c r="O200" s="685">
        <v>6</v>
      </c>
      <c r="P200" s="686">
        <v>9</v>
      </c>
    </row>
    <row r="201" spans="1:16" ht="14.5" customHeight="1" thickBot="1" x14ac:dyDescent="0.35">
      <c r="A201" s="643" t="s">
        <v>225</v>
      </c>
      <c r="B201" s="309" t="s">
        <v>226</v>
      </c>
      <c r="C201" s="333">
        <v>231</v>
      </c>
      <c r="D201" s="173">
        <v>2643</v>
      </c>
      <c r="E201" s="173">
        <v>1699</v>
      </c>
      <c r="F201" s="173">
        <v>944</v>
      </c>
      <c r="G201" s="173">
        <v>576</v>
      </c>
      <c r="H201" s="173">
        <v>352</v>
      </c>
      <c r="I201" s="173">
        <v>264</v>
      </c>
      <c r="J201" s="173">
        <v>128</v>
      </c>
      <c r="K201" s="173">
        <v>89</v>
      </c>
      <c r="L201" s="173">
        <v>43</v>
      </c>
      <c r="M201" s="173">
        <v>24</v>
      </c>
      <c r="N201" s="173">
        <v>5</v>
      </c>
      <c r="O201" s="682">
        <v>7515</v>
      </c>
      <c r="P201" s="683">
        <v>14513</v>
      </c>
    </row>
    <row r="202" spans="1:16" ht="14.5" thickBot="1" x14ac:dyDescent="0.35">
      <c r="A202" s="731" t="s">
        <v>227</v>
      </c>
      <c r="B202" s="732"/>
      <c r="C202" s="336">
        <v>231</v>
      </c>
      <c r="D202" s="177">
        <v>2643</v>
      </c>
      <c r="E202" s="177">
        <v>1699</v>
      </c>
      <c r="F202" s="177">
        <v>944</v>
      </c>
      <c r="G202" s="177">
        <v>576</v>
      </c>
      <c r="H202" s="177">
        <v>352</v>
      </c>
      <c r="I202" s="177">
        <v>264</v>
      </c>
      <c r="J202" s="177">
        <v>128</v>
      </c>
      <c r="K202" s="177">
        <v>89</v>
      </c>
      <c r="L202" s="177">
        <v>43</v>
      </c>
      <c r="M202" s="177">
        <v>24</v>
      </c>
      <c r="N202" s="177">
        <v>5</v>
      </c>
      <c r="O202" s="685">
        <v>7515</v>
      </c>
      <c r="P202" s="686">
        <v>14513</v>
      </c>
    </row>
    <row r="203" spans="1:16" ht="26.5" thickBot="1" x14ac:dyDescent="0.35">
      <c r="A203" s="643" t="s">
        <v>228</v>
      </c>
      <c r="B203" s="309" t="s">
        <v>229</v>
      </c>
      <c r="C203" s="333">
        <v>1</v>
      </c>
      <c r="D203" s="173">
        <v>12</v>
      </c>
      <c r="E203" s="173">
        <v>11</v>
      </c>
      <c r="F203" s="173">
        <v>18</v>
      </c>
      <c r="G203" s="173">
        <v>15</v>
      </c>
      <c r="H203" s="173">
        <v>18</v>
      </c>
      <c r="I203" s="173">
        <v>15</v>
      </c>
      <c r="J203" s="173">
        <v>13</v>
      </c>
      <c r="K203" s="173">
        <v>13</v>
      </c>
      <c r="L203" s="173">
        <v>6</v>
      </c>
      <c r="M203" s="173">
        <v>4</v>
      </c>
      <c r="N203" s="173">
        <v>5</v>
      </c>
      <c r="O203" s="682">
        <v>447</v>
      </c>
      <c r="P203" s="683">
        <v>578</v>
      </c>
    </row>
    <row r="204" spans="1:16" ht="14.5" thickBot="1" x14ac:dyDescent="0.35">
      <c r="A204" s="740" t="s">
        <v>230</v>
      </c>
      <c r="B204" s="741"/>
      <c r="C204" s="338">
        <v>1</v>
      </c>
      <c r="D204" s="339">
        <v>12</v>
      </c>
      <c r="E204" s="339">
        <v>11</v>
      </c>
      <c r="F204" s="339">
        <v>18</v>
      </c>
      <c r="G204" s="339">
        <v>15</v>
      </c>
      <c r="H204" s="339">
        <v>18</v>
      </c>
      <c r="I204" s="339">
        <v>15</v>
      </c>
      <c r="J204" s="339">
        <v>13</v>
      </c>
      <c r="K204" s="339">
        <v>13</v>
      </c>
      <c r="L204" s="339">
        <v>6</v>
      </c>
      <c r="M204" s="339">
        <v>4</v>
      </c>
      <c r="N204" s="339">
        <v>5</v>
      </c>
      <c r="O204" s="687">
        <v>447</v>
      </c>
      <c r="P204" s="688">
        <v>578</v>
      </c>
    </row>
    <row r="205" spans="1:16" ht="15" thickTop="1" thickBot="1" x14ac:dyDescent="0.35">
      <c r="A205" s="733" t="s">
        <v>102</v>
      </c>
      <c r="B205" s="734"/>
      <c r="C205" s="340">
        <v>355</v>
      </c>
      <c r="D205" s="341">
        <v>7578</v>
      </c>
      <c r="E205" s="341">
        <v>13935</v>
      </c>
      <c r="F205" s="341">
        <v>10913</v>
      </c>
      <c r="G205" s="341">
        <v>7900</v>
      </c>
      <c r="H205" s="341">
        <v>5209</v>
      </c>
      <c r="I205" s="341">
        <v>3612</v>
      </c>
      <c r="J205" s="341">
        <v>1991</v>
      </c>
      <c r="K205" s="341">
        <v>1145</v>
      </c>
      <c r="L205" s="341">
        <v>453</v>
      </c>
      <c r="M205" s="341">
        <v>177</v>
      </c>
      <c r="N205" s="341">
        <v>72</v>
      </c>
      <c r="O205" s="689">
        <v>75919</v>
      </c>
      <c r="P205" s="690">
        <v>129259</v>
      </c>
    </row>
    <row r="206" spans="1:16" ht="14.5" thickTop="1" x14ac:dyDescent="0.3">
      <c r="A206" s="148" t="s">
        <v>247</v>
      </c>
    </row>
    <row r="207" spans="1:16" ht="14.5" thickBot="1" x14ac:dyDescent="0.35"/>
    <row r="208" spans="1:16" ht="40" thickTop="1" thickBot="1" x14ac:dyDescent="0.35">
      <c r="A208" s="640" t="s">
        <v>190</v>
      </c>
      <c r="B208" s="640" t="s">
        <v>447</v>
      </c>
      <c r="C208" s="648" t="s">
        <v>236</v>
      </c>
      <c r="D208" s="640" t="s">
        <v>237</v>
      </c>
      <c r="E208" s="640" t="s">
        <v>238</v>
      </c>
      <c r="F208" s="640" t="s">
        <v>239</v>
      </c>
      <c r="G208" s="640" t="s">
        <v>240</v>
      </c>
      <c r="H208" s="640" t="s">
        <v>241</v>
      </c>
      <c r="I208" s="640" t="s">
        <v>242</v>
      </c>
      <c r="J208" s="640" t="s">
        <v>243</v>
      </c>
      <c r="K208" s="640" t="s">
        <v>244</v>
      </c>
      <c r="L208" s="640" t="s">
        <v>245</v>
      </c>
      <c r="M208" s="640" t="s">
        <v>548</v>
      </c>
      <c r="N208" s="640" t="s">
        <v>549</v>
      </c>
      <c r="O208" s="647" t="s">
        <v>260</v>
      </c>
      <c r="P208" s="641" t="s">
        <v>102</v>
      </c>
    </row>
    <row r="209" spans="1:16" ht="14.5" thickTop="1" x14ac:dyDescent="0.3">
      <c r="A209" s="744" t="s">
        <v>195</v>
      </c>
      <c r="B209" s="306" t="s">
        <v>192</v>
      </c>
      <c r="C209" s="321">
        <v>5</v>
      </c>
      <c r="D209" s="153">
        <v>270</v>
      </c>
      <c r="E209" s="153">
        <v>650</v>
      </c>
      <c r="F209" s="153">
        <v>481</v>
      </c>
      <c r="G209" s="153">
        <v>363</v>
      </c>
      <c r="H209" s="153">
        <v>229</v>
      </c>
      <c r="I209" s="153">
        <v>173</v>
      </c>
      <c r="J209" s="153">
        <v>97</v>
      </c>
      <c r="K209" s="153">
        <v>62</v>
      </c>
      <c r="L209" s="153">
        <v>28</v>
      </c>
      <c r="M209" s="153">
        <v>15</v>
      </c>
      <c r="N209" s="153">
        <v>6</v>
      </c>
      <c r="O209" s="668">
        <v>3657</v>
      </c>
      <c r="P209" s="691">
        <v>6036</v>
      </c>
    </row>
    <row r="210" spans="1:16" ht="26" x14ac:dyDescent="0.3">
      <c r="A210" s="730"/>
      <c r="B210" s="309" t="s">
        <v>193</v>
      </c>
      <c r="C210" s="322">
        <v>75</v>
      </c>
      <c r="D210" s="156">
        <v>3561</v>
      </c>
      <c r="E210" s="156">
        <v>8947</v>
      </c>
      <c r="F210" s="156">
        <v>6611</v>
      </c>
      <c r="G210" s="156">
        <v>4028</v>
      </c>
      <c r="H210" s="156">
        <v>2364</v>
      </c>
      <c r="I210" s="156">
        <v>1522</v>
      </c>
      <c r="J210" s="156">
        <v>775</v>
      </c>
      <c r="K210" s="156">
        <v>411</v>
      </c>
      <c r="L210" s="156">
        <v>137</v>
      </c>
      <c r="M210" s="156">
        <v>44</v>
      </c>
      <c r="N210" s="156">
        <v>18</v>
      </c>
      <c r="O210" s="670">
        <v>46803</v>
      </c>
      <c r="P210" s="671">
        <v>75296</v>
      </c>
    </row>
    <row r="211" spans="1:16" x14ac:dyDescent="0.3">
      <c r="A211" s="731" t="s">
        <v>200</v>
      </c>
      <c r="B211" s="732"/>
      <c r="C211" s="323">
        <f>SUM(C209:C210)</f>
        <v>80</v>
      </c>
      <c r="D211" s="158">
        <f t="shared" ref="D211:P211" si="20">SUM(D209:D210)</f>
        <v>3831</v>
      </c>
      <c r="E211" s="158">
        <f t="shared" si="20"/>
        <v>9597</v>
      </c>
      <c r="F211" s="158">
        <f t="shared" si="20"/>
        <v>7092</v>
      </c>
      <c r="G211" s="158">
        <f t="shared" si="20"/>
        <v>4391</v>
      </c>
      <c r="H211" s="158">
        <f t="shared" si="20"/>
        <v>2593</v>
      </c>
      <c r="I211" s="158">
        <f t="shared" si="20"/>
        <v>1695</v>
      </c>
      <c r="J211" s="158">
        <f t="shared" si="20"/>
        <v>872</v>
      </c>
      <c r="K211" s="158">
        <f t="shared" si="20"/>
        <v>473</v>
      </c>
      <c r="L211" s="158">
        <f t="shared" si="20"/>
        <v>165</v>
      </c>
      <c r="M211" s="158">
        <f t="shared" si="20"/>
        <v>59</v>
      </c>
      <c r="N211" s="158">
        <f t="shared" si="20"/>
        <v>24</v>
      </c>
      <c r="O211" s="672">
        <f t="shared" si="20"/>
        <v>50460</v>
      </c>
      <c r="P211" s="673">
        <f t="shared" si="20"/>
        <v>81332</v>
      </c>
    </row>
    <row r="212" spans="1:16" x14ac:dyDescent="0.3">
      <c r="A212" s="728" t="s">
        <v>201</v>
      </c>
      <c r="B212" s="306" t="s">
        <v>192</v>
      </c>
      <c r="C212" s="322">
        <v>10</v>
      </c>
      <c r="D212" s="156">
        <v>208</v>
      </c>
      <c r="E212" s="156">
        <v>584</v>
      </c>
      <c r="F212" s="156">
        <v>650</v>
      </c>
      <c r="G212" s="156">
        <v>624</v>
      </c>
      <c r="H212" s="156">
        <v>547</v>
      </c>
      <c r="I212" s="156">
        <v>406</v>
      </c>
      <c r="J212" s="156">
        <v>284</v>
      </c>
      <c r="K212" s="156">
        <v>170</v>
      </c>
      <c r="L212" s="156">
        <v>66</v>
      </c>
      <c r="M212" s="156">
        <v>26</v>
      </c>
      <c r="N212" s="156">
        <v>10</v>
      </c>
      <c r="O212" s="670">
        <v>3133</v>
      </c>
      <c r="P212" s="671">
        <v>6718</v>
      </c>
    </row>
    <row r="213" spans="1:16" ht="26" x14ac:dyDescent="0.3">
      <c r="A213" s="730"/>
      <c r="B213" s="309" t="s">
        <v>193</v>
      </c>
      <c r="C213" s="322">
        <v>30</v>
      </c>
      <c r="D213" s="156">
        <v>812</v>
      </c>
      <c r="E213" s="156">
        <v>1983</v>
      </c>
      <c r="F213" s="156">
        <v>2151</v>
      </c>
      <c r="G213" s="156">
        <v>2222</v>
      </c>
      <c r="H213" s="156">
        <v>1647</v>
      </c>
      <c r="I213" s="156">
        <v>1177</v>
      </c>
      <c r="J213" s="156">
        <v>641</v>
      </c>
      <c r="K213" s="156">
        <v>365</v>
      </c>
      <c r="L213" s="156">
        <v>145</v>
      </c>
      <c r="M213" s="156">
        <v>49</v>
      </c>
      <c r="N213" s="156">
        <v>17</v>
      </c>
      <c r="O213" s="670">
        <v>13723</v>
      </c>
      <c r="P213" s="671">
        <v>24962</v>
      </c>
    </row>
    <row r="214" spans="1:16" x14ac:dyDescent="0.3">
      <c r="A214" s="731" t="s">
        <v>204</v>
      </c>
      <c r="B214" s="732"/>
      <c r="C214" s="323">
        <f>SUM(C212:C213)</f>
        <v>40</v>
      </c>
      <c r="D214" s="158">
        <f t="shared" ref="D214:P214" si="21">SUM(D212:D213)</f>
        <v>1020</v>
      </c>
      <c r="E214" s="158">
        <f t="shared" si="21"/>
        <v>2567</v>
      </c>
      <c r="F214" s="158">
        <f t="shared" si="21"/>
        <v>2801</v>
      </c>
      <c r="G214" s="158">
        <f t="shared" si="21"/>
        <v>2846</v>
      </c>
      <c r="H214" s="158">
        <f t="shared" si="21"/>
        <v>2194</v>
      </c>
      <c r="I214" s="158">
        <f t="shared" si="21"/>
        <v>1583</v>
      </c>
      <c r="J214" s="158">
        <f t="shared" si="21"/>
        <v>925</v>
      </c>
      <c r="K214" s="158">
        <f t="shared" si="21"/>
        <v>535</v>
      </c>
      <c r="L214" s="158">
        <f t="shared" si="21"/>
        <v>211</v>
      </c>
      <c r="M214" s="158">
        <f t="shared" si="21"/>
        <v>75</v>
      </c>
      <c r="N214" s="158">
        <f t="shared" si="21"/>
        <v>27</v>
      </c>
      <c r="O214" s="672">
        <f t="shared" si="21"/>
        <v>16856</v>
      </c>
      <c r="P214" s="673">
        <f t="shared" si="21"/>
        <v>31680</v>
      </c>
    </row>
    <row r="215" spans="1:16" x14ac:dyDescent="0.3">
      <c r="A215" s="728" t="s">
        <v>205</v>
      </c>
      <c r="B215" s="306" t="s">
        <v>192</v>
      </c>
      <c r="C215" s="324"/>
      <c r="D215" s="156">
        <v>6</v>
      </c>
      <c r="E215" s="156">
        <v>5</v>
      </c>
      <c r="F215" s="156">
        <v>12</v>
      </c>
      <c r="G215" s="156">
        <v>12</v>
      </c>
      <c r="H215" s="156">
        <v>8</v>
      </c>
      <c r="I215" s="156">
        <v>8</v>
      </c>
      <c r="J215" s="156">
        <v>8</v>
      </c>
      <c r="K215" s="156"/>
      <c r="L215" s="325"/>
      <c r="M215" s="325"/>
      <c r="N215" s="325"/>
      <c r="O215" s="670">
        <v>45</v>
      </c>
      <c r="P215" s="671">
        <v>104</v>
      </c>
    </row>
    <row r="216" spans="1:16" ht="26" x14ac:dyDescent="0.3">
      <c r="A216" s="730"/>
      <c r="B216" s="309" t="s">
        <v>193</v>
      </c>
      <c r="C216" s="324">
        <v>1</v>
      </c>
      <c r="D216" s="156">
        <v>18</v>
      </c>
      <c r="E216" s="156">
        <v>15</v>
      </c>
      <c r="F216" s="156">
        <v>16</v>
      </c>
      <c r="G216" s="156">
        <v>20</v>
      </c>
      <c r="H216" s="156">
        <v>11</v>
      </c>
      <c r="I216" s="156">
        <v>11</v>
      </c>
      <c r="J216" s="156">
        <v>8</v>
      </c>
      <c r="K216" s="156">
        <v>4</v>
      </c>
      <c r="L216" s="325"/>
      <c r="M216" s="325">
        <v>1</v>
      </c>
      <c r="N216" s="325"/>
      <c r="O216" s="670">
        <v>143</v>
      </c>
      <c r="P216" s="671">
        <v>248</v>
      </c>
    </row>
    <row r="217" spans="1:16" x14ac:dyDescent="0.3">
      <c r="A217" s="731" t="s">
        <v>210</v>
      </c>
      <c r="B217" s="732"/>
      <c r="C217" s="326">
        <v>0</v>
      </c>
      <c r="D217" s="158">
        <f t="shared" ref="D217:P217" si="22">SUM(D215:D216)</f>
        <v>24</v>
      </c>
      <c r="E217" s="158">
        <f t="shared" si="22"/>
        <v>20</v>
      </c>
      <c r="F217" s="158">
        <f t="shared" si="22"/>
        <v>28</v>
      </c>
      <c r="G217" s="158">
        <f t="shared" si="22"/>
        <v>32</v>
      </c>
      <c r="H217" s="158">
        <f t="shared" si="22"/>
        <v>19</v>
      </c>
      <c r="I217" s="158">
        <f t="shared" si="22"/>
        <v>19</v>
      </c>
      <c r="J217" s="158">
        <f t="shared" si="22"/>
        <v>16</v>
      </c>
      <c r="K217" s="158">
        <f t="shared" si="22"/>
        <v>4</v>
      </c>
      <c r="L217" s="327">
        <f t="shared" si="22"/>
        <v>0</v>
      </c>
      <c r="M217" s="327">
        <v>0</v>
      </c>
      <c r="N217" s="327">
        <v>0</v>
      </c>
      <c r="O217" s="672">
        <f t="shared" si="22"/>
        <v>188</v>
      </c>
      <c r="P217" s="673">
        <f t="shared" si="22"/>
        <v>352</v>
      </c>
    </row>
    <row r="218" spans="1:16" ht="15" customHeight="1" x14ac:dyDescent="0.3">
      <c r="A218" s="728" t="s">
        <v>211</v>
      </c>
      <c r="B218" s="306" t="s">
        <v>192</v>
      </c>
      <c r="C218" s="324"/>
      <c r="D218" s="156">
        <v>8</v>
      </c>
      <c r="E218" s="156">
        <v>8</v>
      </c>
      <c r="F218" s="156">
        <v>8</v>
      </c>
      <c r="G218" s="156">
        <v>8</v>
      </c>
      <c r="H218" s="156">
        <v>4</v>
      </c>
      <c r="I218" s="156">
        <v>9</v>
      </c>
      <c r="J218" s="156">
        <v>10</v>
      </c>
      <c r="K218" s="156">
        <v>9</v>
      </c>
      <c r="L218" s="156">
        <v>9</v>
      </c>
      <c r="M218" s="156">
        <v>6</v>
      </c>
      <c r="N218" s="156">
        <v>5</v>
      </c>
      <c r="O218" s="670">
        <v>73</v>
      </c>
      <c r="P218" s="671">
        <v>157</v>
      </c>
    </row>
    <row r="219" spans="1:16" ht="26" x14ac:dyDescent="0.3">
      <c r="A219" s="730"/>
      <c r="B219" s="309" t="s">
        <v>193</v>
      </c>
      <c r="C219" s="324">
        <v>1</v>
      </c>
      <c r="D219" s="156">
        <v>23</v>
      </c>
      <c r="E219" s="156">
        <v>11</v>
      </c>
      <c r="F219" s="156">
        <v>12</v>
      </c>
      <c r="G219" s="156">
        <v>24</v>
      </c>
      <c r="H219" s="156">
        <v>25</v>
      </c>
      <c r="I219" s="156">
        <v>24</v>
      </c>
      <c r="J219" s="156">
        <v>26</v>
      </c>
      <c r="K219" s="156">
        <v>22</v>
      </c>
      <c r="L219" s="156">
        <v>18</v>
      </c>
      <c r="M219" s="156">
        <v>8</v>
      </c>
      <c r="N219" s="156">
        <v>6</v>
      </c>
      <c r="O219" s="670">
        <v>308</v>
      </c>
      <c r="P219" s="671">
        <v>508</v>
      </c>
    </row>
    <row r="220" spans="1:16" x14ac:dyDescent="0.3">
      <c r="A220" s="731" t="s">
        <v>216</v>
      </c>
      <c r="B220" s="732"/>
      <c r="C220" s="326">
        <v>0</v>
      </c>
      <c r="D220" s="158">
        <f t="shared" ref="D220:P220" si="23">SUM(D218:D219)</f>
        <v>31</v>
      </c>
      <c r="E220" s="158">
        <f t="shared" si="23"/>
        <v>19</v>
      </c>
      <c r="F220" s="158">
        <f t="shared" si="23"/>
        <v>20</v>
      </c>
      <c r="G220" s="158">
        <f t="shared" si="23"/>
        <v>32</v>
      </c>
      <c r="H220" s="158">
        <f t="shared" si="23"/>
        <v>29</v>
      </c>
      <c r="I220" s="158">
        <f t="shared" si="23"/>
        <v>33</v>
      </c>
      <c r="J220" s="158">
        <f t="shared" si="23"/>
        <v>36</v>
      </c>
      <c r="K220" s="158">
        <f t="shared" si="23"/>
        <v>31</v>
      </c>
      <c r="L220" s="158">
        <f t="shared" si="23"/>
        <v>27</v>
      </c>
      <c r="M220" s="158">
        <f t="shared" si="23"/>
        <v>14</v>
      </c>
      <c r="N220" s="158">
        <f t="shared" si="23"/>
        <v>11</v>
      </c>
      <c r="O220" s="672">
        <f t="shared" si="23"/>
        <v>381</v>
      </c>
      <c r="P220" s="673">
        <f t="shared" si="23"/>
        <v>665</v>
      </c>
    </row>
    <row r="221" spans="1:16" ht="15" customHeight="1" x14ac:dyDescent="0.3">
      <c r="A221" s="728" t="s">
        <v>217</v>
      </c>
      <c r="B221" s="306" t="s">
        <v>192</v>
      </c>
      <c r="C221" s="324">
        <v>1</v>
      </c>
      <c r="D221" s="156">
        <v>6</v>
      </c>
      <c r="E221" s="156">
        <v>6</v>
      </c>
      <c r="F221" s="325">
        <v>5</v>
      </c>
      <c r="G221" s="156">
        <v>3</v>
      </c>
      <c r="H221" s="325">
        <v>4</v>
      </c>
      <c r="I221" s="325">
        <v>1</v>
      </c>
      <c r="J221" s="325"/>
      <c r="K221" s="325"/>
      <c r="L221" s="325"/>
      <c r="M221" s="325"/>
      <c r="N221" s="325"/>
      <c r="O221" s="670">
        <v>13</v>
      </c>
      <c r="P221" s="671">
        <v>39</v>
      </c>
    </row>
    <row r="222" spans="1:16" ht="26" x14ac:dyDescent="0.3">
      <c r="A222" s="730"/>
      <c r="B222" s="309" t="s">
        <v>193</v>
      </c>
      <c r="C222" s="324"/>
      <c r="D222" s="156">
        <v>11</v>
      </c>
      <c r="E222" s="156">
        <v>15</v>
      </c>
      <c r="F222" s="156">
        <v>5</v>
      </c>
      <c r="G222" s="156">
        <v>5</v>
      </c>
      <c r="H222" s="156"/>
      <c r="I222" s="325">
        <v>2</v>
      </c>
      <c r="J222" s="325"/>
      <c r="K222" s="325"/>
      <c r="L222" s="325"/>
      <c r="M222" s="325"/>
      <c r="N222" s="325"/>
      <c r="O222" s="670">
        <v>53</v>
      </c>
      <c r="P222" s="671">
        <v>91</v>
      </c>
    </row>
    <row r="223" spans="1:16" x14ac:dyDescent="0.3">
      <c r="A223" s="731" t="s">
        <v>221</v>
      </c>
      <c r="B223" s="732"/>
      <c r="C223" s="326">
        <v>0</v>
      </c>
      <c r="D223" s="158">
        <f t="shared" ref="D223:P223" si="24">SUM(D221:D222)</f>
        <v>17</v>
      </c>
      <c r="E223" s="158">
        <f t="shared" si="24"/>
        <v>21</v>
      </c>
      <c r="F223" s="158">
        <f t="shared" si="24"/>
        <v>10</v>
      </c>
      <c r="G223" s="158">
        <f t="shared" si="24"/>
        <v>8</v>
      </c>
      <c r="H223" s="158">
        <f t="shared" si="24"/>
        <v>4</v>
      </c>
      <c r="I223" s="327">
        <f t="shared" si="24"/>
        <v>3</v>
      </c>
      <c r="J223" s="327">
        <v>0</v>
      </c>
      <c r="K223" s="327">
        <v>0</v>
      </c>
      <c r="L223" s="327">
        <v>0</v>
      </c>
      <c r="M223" s="327">
        <v>0</v>
      </c>
      <c r="N223" s="327">
        <v>0</v>
      </c>
      <c r="O223" s="672">
        <f t="shared" si="24"/>
        <v>66</v>
      </c>
      <c r="P223" s="673">
        <f t="shared" si="24"/>
        <v>130</v>
      </c>
    </row>
    <row r="224" spans="1:16" ht="15" customHeight="1" x14ac:dyDescent="0.3">
      <c r="A224" s="728" t="s">
        <v>222</v>
      </c>
      <c r="B224" s="306" t="s">
        <v>192</v>
      </c>
      <c r="C224" s="324"/>
      <c r="D224" s="325"/>
      <c r="E224" s="325">
        <v>1</v>
      </c>
      <c r="F224" s="325"/>
      <c r="G224" s="325"/>
      <c r="H224" s="325"/>
      <c r="I224" s="325"/>
      <c r="J224" s="325"/>
      <c r="K224" s="325"/>
      <c r="L224" s="325"/>
      <c r="M224" s="325"/>
      <c r="N224" s="325"/>
      <c r="O224" s="325">
        <v>1</v>
      </c>
      <c r="P224" s="692">
        <v>2</v>
      </c>
    </row>
    <row r="225" spans="1:16" ht="26" x14ac:dyDescent="0.3">
      <c r="A225" s="730"/>
      <c r="B225" s="309" t="s">
        <v>193</v>
      </c>
      <c r="C225" s="324"/>
      <c r="D225" s="325"/>
      <c r="E225" s="156"/>
      <c r="F225" s="325"/>
      <c r="G225" s="325"/>
      <c r="H225" s="325"/>
      <c r="I225" s="325"/>
      <c r="J225" s="325">
        <v>1</v>
      </c>
      <c r="K225" s="156"/>
      <c r="L225" s="325">
        <v>1</v>
      </c>
      <c r="M225" s="325"/>
      <c r="N225" s="325"/>
      <c r="O225" s="670">
        <v>5</v>
      </c>
      <c r="P225" s="671">
        <v>7</v>
      </c>
    </row>
    <row r="226" spans="1:16" x14ac:dyDescent="0.3">
      <c r="A226" s="731" t="s">
        <v>224</v>
      </c>
      <c r="B226" s="732"/>
      <c r="C226" s="326">
        <v>0</v>
      </c>
      <c r="D226" s="327">
        <v>0</v>
      </c>
      <c r="E226" s="158">
        <f t="shared" ref="E226:P226" si="25">SUM(E224:E225)</f>
        <v>1</v>
      </c>
      <c r="F226" s="327">
        <v>0</v>
      </c>
      <c r="G226" s="327">
        <v>0</v>
      </c>
      <c r="H226" s="327">
        <v>0</v>
      </c>
      <c r="I226" s="327">
        <v>0</v>
      </c>
      <c r="J226" s="327">
        <v>0</v>
      </c>
      <c r="K226" s="158">
        <f t="shared" si="25"/>
        <v>0</v>
      </c>
      <c r="L226" s="327">
        <v>0</v>
      </c>
      <c r="M226" s="327">
        <v>0</v>
      </c>
      <c r="N226" s="327">
        <v>0</v>
      </c>
      <c r="O226" s="672">
        <f t="shared" si="25"/>
        <v>6</v>
      </c>
      <c r="P226" s="673">
        <f t="shared" si="25"/>
        <v>9</v>
      </c>
    </row>
    <row r="227" spans="1:16" ht="15" customHeight="1" x14ac:dyDescent="0.3">
      <c r="A227" s="728" t="s">
        <v>225</v>
      </c>
      <c r="B227" s="306" t="s">
        <v>192</v>
      </c>
      <c r="C227" s="322">
        <v>72</v>
      </c>
      <c r="D227" s="156">
        <v>967</v>
      </c>
      <c r="E227" s="156">
        <v>607</v>
      </c>
      <c r="F227" s="156">
        <v>320</v>
      </c>
      <c r="G227" s="156">
        <v>186</v>
      </c>
      <c r="H227" s="156">
        <v>107</v>
      </c>
      <c r="I227" s="156">
        <v>85</v>
      </c>
      <c r="J227" s="156">
        <v>43</v>
      </c>
      <c r="K227" s="156">
        <v>28</v>
      </c>
      <c r="L227" s="156">
        <v>22</v>
      </c>
      <c r="M227" s="156">
        <v>9</v>
      </c>
      <c r="N227" s="156">
        <v>1</v>
      </c>
      <c r="O227" s="670">
        <v>1889</v>
      </c>
      <c r="P227" s="671">
        <v>4336</v>
      </c>
    </row>
    <row r="228" spans="1:16" ht="26" x14ac:dyDescent="0.3">
      <c r="A228" s="730"/>
      <c r="B228" s="309" t="s">
        <v>193</v>
      </c>
      <c r="C228" s="322">
        <v>159</v>
      </c>
      <c r="D228" s="156">
        <v>1676</v>
      </c>
      <c r="E228" s="156">
        <v>1092</v>
      </c>
      <c r="F228" s="156">
        <v>624</v>
      </c>
      <c r="G228" s="156">
        <v>390</v>
      </c>
      <c r="H228" s="156">
        <v>245</v>
      </c>
      <c r="I228" s="156">
        <v>179</v>
      </c>
      <c r="J228" s="156">
        <v>85</v>
      </c>
      <c r="K228" s="156">
        <v>61</v>
      </c>
      <c r="L228" s="156">
        <v>21</v>
      </c>
      <c r="M228" s="156">
        <v>15</v>
      </c>
      <c r="N228" s="156">
        <v>4</v>
      </c>
      <c r="O228" s="670">
        <v>5626</v>
      </c>
      <c r="P228" s="671">
        <v>10177</v>
      </c>
    </row>
    <row r="229" spans="1:16" x14ac:dyDescent="0.3">
      <c r="A229" s="731" t="s">
        <v>227</v>
      </c>
      <c r="B229" s="732"/>
      <c r="C229" s="326">
        <f>SUM(C227:C228)</f>
        <v>231</v>
      </c>
      <c r="D229" s="327">
        <f t="shared" ref="D229:P229" si="26">SUM(D227:D228)</f>
        <v>2643</v>
      </c>
      <c r="E229" s="158">
        <f t="shared" si="26"/>
        <v>1699</v>
      </c>
      <c r="F229" s="327">
        <f t="shared" si="26"/>
        <v>944</v>
      </c>
      <c r="G229" s="327">
        <f t="shared" si="26"/>
        <v>576</v>
      </c>
      <c r="H229" s="327">
        <f t="shared" si="26"/>
        <v>352</v>
      </c>
      <c r="I229" s="327">
        <f t="shared" si="26"/>
        <v>264</v>
      </c>
      <c r="J229" s="327">
        <f t="shared" si="26"/>
        <v>128</v>
      </c>
      <c r="K229" s="158">
        <f t="shared" si="26"/>
        <v>89</v>
      </c>
      <c r="L229" s="327">
        <f t="shared" si="26"/>
        <v>43</v>
      </c>
      <c r="M229" s="327">
        <f t="shared" si="26"/>
        <v>24</v>
      </c>
      <c r="N229" s="327">
        <f t="shared" si="26"/>
        <v>5</v>
      </c>
      <c r="O229" s="672">
        <f t="shared" si="26"/>
        <v>7515</v>
      </c>
      <c r="P229" s="673">
        <f t="shared" si="26"/>
        <v>14513</v>
      </c>
    </row>
    <row r="230" spans="1:16" ht="15" customHeight="1" x14ac:dyDescent="0.3">
      <c r="A230" s="728" t="s">
        <v>228</v>
      </c>
      <c r="B230" s="306" t="s">
        <v>192</v>
      </c>
      <c r="C230" s="322"/>
      <c r="D230" s="156">
        <v>3</v>
      </c>
      <c r="E230" s="156">
        <v>3</v>
      </c>
      <c r="F230" s="156">
        <v>5</v>
      </c>
      <c r="G230" s="156">
        <v>2</v>
      </c>
      <c r="H230" s="156">
        <v>4</v>
      </c>
      <c r="I230" s="156">
        <v>6</v>
      </c>
      <c r="J230" s="156">
        <v>5</v>
      </c>
      <c r="K230" s="156">
        <v>2</v>
      </c>
      <c r="L230" s="325">
        <v>3</v>
      </c>
      <c r="M230" s="156"/>
      <c r="N230" s="156"/>
      <c r="O230" s="670">
        <v>72</v>
      </c>
      <c r="P230" s="671">
        <v>105</v>
      </c>
    </row>
    <row r="231" spans="1:16" ht="26" x14ac:dyDescent="0.3">
      <c r="A231" s="730"/>
      <c r="B231" s="309" t="s">
        <v>193</v>
      </c>
      <c r="C231" s="322">
        <v>1</v>
      </c>
      <c r="D231" s="156">
        <v>9</v>
      </c>
      <c r="E231" s="156">
        <v>8</v>
      </c>
      <c r="F231" s="156">
        <v>13</v>
      </c>
      <c r="G231" s="156">
        <v>13</v>
      </c>
      <c r="H231" s="156">
        <v>14</v>
      </c>
      <c r="I231" s="156">
        <v>9</v>
      </c>
      <c r="J231" s="156">
        <v>8</v>
      </c>
      <c r="K231" s="156">
        <v>11</v>
      </c>
      <c r="L231" s="156">
        <v>3</v>
      </c>
      <c r="M231" s="156">
        <v>4</v>
      </c>
      <c r="N231" s="156">
        <v>5</v>
      </c>
      <c r="O231" s="670">
        <v>375</v>
      </c>
      <c r="P231" s="671">
        <v>473</v>
      </c>
    </row>
    <row r="232" spans="1:16" ht="14.5" thickBot="1" x14ac:dyDescent="0.35">
      <c r="A232" s="740" t="s">
        <v>230</v>
      </c>
      <c r="B232" s="741"/>
      <c r="C232" s="328">
        <f t="shared" ref="C232:P232" si="27">SUM(C230:C231)</f>
        <v>1</v>
      </c>
      <c r="D232" s="328">
        <f t="shared" si="27"/>
        <v>12</v>
      </c>
      <c r="E232" s="328">
        <f t="shared" si="27"/>
        <v>11</v>
      </c>
      <c r="F232" s="328">
        <f t="shared" si="27"/>
        <v>18</v>
      </c>
      <c r="G232" s="328">
        <f t="shared" si="27"/>
        <v>15</v>
      </c>
      <c r="H232" s="328">
        <f t="shared" si="27"/>
        <v>18</v>
      </c>
      <c r="I232" s="328">
        <f t="shared" si="27"/>
        <v>15</v>
      </c>
      <c r="J232" s="328">
        <f t="shared" si="27"/>
        <v>13</v>
      </c>
      <c r="K232" s="328">
        <f t="shared" si="27"/>
        <v>13</v>
      </c>
      <c r="L232" s="328">
        <f t="shared" si="27"/>
        <v>6</v>
      </c>
      <c r="M232" s="328">
        <f t="shared" si="27"/>
        <v>4</v>
      </c>
      <c r="N232" s="328">
        <f t="shared" si="27"/>
        <v>5</v>
      </c>
      <c r="O232" s="676">
        <f t="shared" si="27"/>
        <v>447</v>
      </c>
      <c r="P232" s="677">
        <f t="shared" si="27"/>
        <v>578</v>
      </c>
    </row>
    <row r="233" spans="1:16" ht="15" thickTop="1" thickBot="1" x14ac:dyDescent="0.35">
      <c r="A233" s="735" t="s">
        <v>249</v>
      </c>
      <c r="B233" s="736"/>
      <c r="C233" s="329">
        <f>C209+C212+C215+C218+C221+C224+C227+C230</f>
        <v>88</v>
      </c>
      <c r="D233" s="329">
        <f t="shared" ref="D233:P234" si="28">D209+D212+D215+D218+D221+D224+D227+D230</f>
        <v>1468</v>
      </c>
      <c r="E233" s="329">
        <f t="shared" si="28"/>
        <v>1864</v>
      </c>
      <c r="F233" s="329">
        <f t="shared" si="28"/>
        <v>1481</v>
      </c>
      <c r="G233" s="329">
        <f t="shared" si="28"/>
        <v>1198</v>
      </c>
      <c r="H233" s="329">
        <f t="shared" si="28"/>
        <v>903</v>
      </c>
      <c r="I233" s="329">
        <f t="shared" si="28"/>
        <v>688</v>
      </c>
      <c r="J233" s="329">
        <f t="shared" si="28"/>
        <v>447</v>
      </c>
      <c r="K233" s="329">
        <f t="shared" si="28"/>
        <v>271</v>
      </c>
      <c r="L233" s="329">
        <f t="shared" si="28"/>
        <v>128</v>
      </c>
      <c r="M233" s="329">
        <f t="shared" si="28"/>
        <v>56</v>
      </c>
      <c r="N233" s="329">
        <f t="shared" si="28"/>
        <v>22</v>
      </c>
      <c r="O233" s="329">
        <f t="shared" si="28"/>
        <v>8883</v>
      </c>
      <c r="P233" s="679">
        <f t="shared" si="28"/>
        <v>17497</v>
      </c>
    </row>
    <row r="234" spans="1:16" ht="15" thickTop="1" thickBot="1" x14ac:dyDescent="0.35">
      <c r="A234" s="760" t="s">
        <v>193</v>
      </c>
      <c r="B234" s="761"/>
      <c r="C234" s="329">
        <f>C210+C213+C216+C219+C222+C225+C228+C231</f>
        <v>267</v>
      </c>
      <c r="D234" s="329">
        <f t="shared" si="28"/>
        <v>6110</v>
      </c>
      <c r="E234" s="329">
        <f t="shared" si="28"/>
        <v>12071</v>
      </c>
      <c r="F234" s="329">
        <f t="shared" si="28"/>
        <v>9432</v>
      </c>
      <c r="G234" s="329">
        <f t="shared" si="28"/>
        <v>6702</v>
      </c>
      <c r="H234" s="329">
        <f t="shared" si="28"/>
        <v>4306</v>
      </c>
      <c r="I234" s="329">
        <f t="shared" si="28"/>
        <v>2924</v>
      </c>
      <c r="J234" s="329">
        <f t="shared" si="28"/>
        <v>1544</v>
      </c>
      <c r="K234" s="329">
        <f t="shared" si="28"/>
        <v>874</v>
      </c>
      <c r="L234" s="329">
        <f t="shared" si="28"/>
        <v>325</v>
      </c>
      <c r="M234" s="329">
        <f t="shared" si="28"/>
        <v>121</v>
      </c>
      <c r="N234" s="329">
        <f t="shared" si="28"/>
        <v>50</v>
      </c>
      <c r="O234" s="329">
        <f t="shared" si="28"/>
        <v>67036</v>
      </c>
      <c r="P234" s="681">
        <f t="shared" si="28"/>
        <v>111762</v>
      </c>
    </row>
    <row r="235" spans="1:16" ht="15" thickTop="1" thickBot="1" x14ac:dyDescent="0.35">
      <c r="A235" s="760" t="s">
        <v>102</v>
      </c>
      <c r="B235" s="761"/>
      <c r="C235" s="331">
        <f>SUM(C233:C234)</f>
        <v>355</v>
      </c>
      <c r="D235" s="168">
        <f t="shared" ref="D235:P235" si="29">SUM(D233:D234)</f>
        <v>7578</v>
      </c>
      <c r="E235" s="168">
        <f t="shared" si="29"/>
        <v>13935</v>
      </c>
      <c r="F235" s="168">
        <f t="shared" si="29"/>
        <v>10913</v>
      </c>
      <c r="G235" s="168">
        <f t="shared" si="29"/>
        <v>7900</v>
      </c>
      <c r="H235" s="168">
        <f t="shared" si="29"/>
        <v>5209</v>
      </c>
      <c r="I235" s="168">
        <f t="shared" si="29"/>
        <v>3612</v>
      </c>
      <c r="J235" s="168">
        <f t="shared" si="29"/>
        <v>1991</v>
      </c>
      <c r="K235" s="168">
        <f t="shared" si="29"/>
        <v>1145</v>
      </c>
      <c r="L235" s="168">
        <f t="shared" si="29"/>
        <v>453</v>
      </c>
      <c r="M235" s="168">
        <f t="shared" si="29"/>
        <v>177</v>
      </c>
      <c r="N235" s="168">
        <f t="shared" si="29"/>
        <v>72</v>
      </c>
      <c r="O235" s="680">
        <f t="shared" si="29"/>
        <v>75919</v>
      </c>
      <c r="P235" s="681">
        <f t="shared" si="29"/>
        <v>129259</v>
      </c>
    </row>
    <row r="236" spans="1:16" ht="14.5" thickTop="1" x14ac:dyDescent="0.3"/>
    <row r="237" spans="1:16" s="9" customFormat="1" x14ac:dyDescent="0.3">
      <c r="A237" s="226" t="s">
        <v>265</v>
      </c>
    </row>
    <row r="238" spans="1:16" ht="14.5" thickBot="1" x14ac:dyDescent="0.35"/>
    <row r="239" spans="1:16" ht="144" thickTop="1" thickBot="1" x14ac:dyDescent="0.35">
      <c r="A239" s="118" t="s">
        <v>262</v>
      </c>
      <c r="B239" s="151" t="s">
        <v>191</v>
      </c>
      <c r="C239" s="118" t="s">
        <v>266</v>
      </c>
      <c r="D239" s="118" t="s">
        <v>267</v>
      </c>
      <c r="E239" s="118" t="s">
        <v>268</v>
      </c>
      <c r="F239" s="118" t="s">
        <v>269</v>
      </c>
      <c r="G239" s="118" t="s">
        <v>270</v>
      </c>
      <c r="H239" s="118" t="s">
        <v>271</v>
      </c>
      <c r="I239" s="118" t="s">
        <v>272</v>
      </c>
      <c r="J239" s="118" t="s">
        <v>273</v>
      </c>
      <c r="K239" s="118" t="s">
        <v>274</v>
      </c>
    </row>
    <row r="240" spans="1:16" ht="15" thickTop="1" thickBot="1" x14ac:dyDescent="0.35">
      <c r="A240" s="752" t="s">
        <v>195</v>
      </c>
      <c r="B240" s="152" t="s">
        <v>196</v>
      </c>
      <c r="C240" s="172">
        <v>45.890779054916997</v>
      </c>
      <c r="D240" s="172">
        <v>10.3987572181047</v>
      </c>
      <c r="E240" s="173">
        <v>78300</v>
      </c>
      <c r="F240" s="174">
        <v>21.3733170134639</v>
      </c>
      <c r="G240" s="174">
        <v>6.58551800787105</v>
      </c>
      <c r="H240" s="173">
        <v>78300</v>
      </c>
      <c r="I240" s="174">
        <v>24.477458180334601</v>
      </c>
      <c r="J240" s="174">
        <v>11.3533608515657</v>
      </c>
      <c r="K240" s="175">
        <v>78300</v>
      </c>
    </row>
    <row r="241" spans="1:11" ht="26.5" thickBot="1" x14ac:dyDescent="0.35">
      <c r="A241" s="763"/>
      <c r="B241" s="155" t="s">
        <v>197</v>
      </c>
      <c r="C241" s="172">
        <v>45.553014553014599</v>
      </c>
      <c r="D241" s="172">
        <v>10.1839377039</v>
      </c>
      <c r="E241" s="173">
        <v>962</v>
      </c>
      <c r="F241" s="174">
        <v>29.3717277486911</v>
      </c>
      <c r="G241" s="174">
        <v>10.5274047488556</v>
      </c>
      <c r="H241" s="173">
        <v>962</v>
      </c>
      <c r="I241" s="174">
        <v>15.969895287958099</v>
      </c>
      <c r="J241" s="174">
        <v>10.468219870151399</v>
      </c>
      <c r="K241" s="175">
        <v>962</v>
      </c>
    </row>
    <row r="242" spans="1:11" ht="26.5" thickBot="1" x14ac:dyDescent="0.35">
      <c r="A242" s="763"/>
      <c r="B242" s="155" t="s">
        <v>198</v>
      </c>
      <c r="C242" s="172">
        <v>45.680134680134699</v>
      </c>
      <c r="D242" s="172">
        <v>10.863497768471399</v>
      </c>
      <c r="E242" s="173">
        <v>297</v>
      </c>
      <c r="F242" s="174">
        <v>33.987854251012102</v>
      </c>
      <c r="G242" s="174">
        <v>11.1765149320999</v>
      </c>
      <c r="H242" s="173">
        <v>297</v>
      </c>
      <c r="I242" s="174">
        <v>11.5182186234818</v>
      </c>
      <c r="J242" s="174">
        <v>8.7405391398971801</v>
      </c>
      <c r="K242" s="175">
        <v>297</v>
      </c>
    </row>
    <row r="243" spans="1:11" ht="26.5" thickBot="1" x14ac:dyDescent="0.35">
      <c r="A243" s="763"/>
      <c r="B243" s="155" t="s">
        <v>407</v>
      </c>
      <c r="C243" s="172">
        <v>48.875</v>
      </c>
      <c r="D243" s="172">
        <v>8.5429586711597096</v>
      </c>
      <c r="E243" s="173">
        <v>8</v>
      </c>
      <c r="F243" s="174">
        <v>40.75</v>
      </c>
      <c r="G243" s="174">
        <v>13.2853302555864</v>
      </c>
      <c r="H243" s="173">
        <v>8</v>
      </c>
      <c r="I243" s="174">
        <v>8.125</v>
      </c>
      <c r="J243" s="174">
        <v>9.4783588091127697</v>
      </c>
      <c r="K243" s="175">
        <v>8</v>
      </c>
    </row>
    <row r="244" spans="1:11" ht="14.5" thickBot="1" x14ac:dyDescent="0.35">
      <c r="A244" s="763"/>
      <c r="B244" s="155" t="s">
        <v>199</v>
      </c>
      <c r="C244" s="172">
        <v>43.734277620396597</v>
      </c>
      <c r="D244" s="172">
        <v>11.348638530128101</v>
      </c>
      <c r="E244" s="173">
        <v>1765</v>
      </c>
      <c r="F244" s="174">
        <v>29.2271252433485</v>
      </c>
      <c r="G244" s="174">
        <v>11.880205794405301</v>
      </c>
      <c r="H244" s="173">
        <v>1765</v>
      </c>
      <c r="I244" s="174">
        <v>14.120700843608001</v>
      </c>
      <c r="J244" s="174">
        <v>10.947500148823901</v>
      </c>
      <c r="K244" s="175">
        <v>1765</v>
      </c>
    </row>
    <row r="245" spans="1:11" ht="14.5" thickBot="1" x14ac:dyDescent="0.35">
      <c r="A245" s="753" t="s">
        <v>200</v>
      </c>
      <c r="B245" s="754"/>
      <c r="C245" s="176">
        <v>45.839509664092901</v>
      </c>
      <c r="D245" s="176">
        <v>10.4239267967238</v>
      </c>
      <c r="E245" s="177">
        <v>81332</v>
      </c>
      <c r="F245" s="178">
        <v>21.675113783221899</v>
      </c>
      <c r="G245" s="178">
        <v>7.0017627720666997</v>
      </c>
      <c r="H245" s="177">
        <v>81332</v>
      </c>
      <c r="I245" s="178">
        <v>24.1151598584031</v>
      </c>
      <c r="J245" s="178">
        <v>11.4840622384712</v>
      </c>
      <c r="K245" s="179">
        <v>81332</v>
      </c>
    </row>
    <row r="246" spans="1:11" ht="26.5" thickBot="1" x14ac:dyDescent="0.35">
      <c r="A246" s="755" t="s">
        <v>201</v>
      </c>
      <c r="B246" s="155" t="s">
        <v>202</v>
      </c>
      <c r="C246" s="172">
        <v>39.420514219464003</v>
      </c>
      <c r="D246" s="172">
        <v>10.0040507032825</v>
      </c>
      <c r="E246" s="173">
        <v>29326</v>
      </c>
      <c r="F246" s="174">
        <v>22.213176812480899</v>
      </c>
      <c r="G246" s="174">
        <v>7.8442998662219603</v>
      </c>
      <c r="H246" s="173">
        <v>29326</v>
      </c>
      <c r="I246" s="174">
        <v>17.119876108901799</v>
      </c>
      <c r="J246" s="174">
        <v>9.8081539974657908</v>
      </c>
      <c r="K246" s="175">
        <v>29326</v>
      </c>
    </row>
    <row r="247" spans="1:11" ht="14.5" thickBot="1" x14ac:dyDescent="0.35">
      <c r="A247" s="752"/>
      <c r="B247" s="155" t="s">
        <v>203</v>
      </c>
      <c r="C247" s="172">
        <v>35.9269328802039</v>
      </c>
      <c r="D247" s="172">
        <v>9.3108802742412706</v>
      </c>
      <c r="E247" s="173">
        <v>2354</v>
      </c>
      <c r="F247" s="174">
        <v>24.197269303201502</v>
      </c>
      <c r="G247" s="174">
        <v>8.9928098185376903</v>
      </c>
      <c r="H247" s="173">
        <v>2354</v>
      </c>
      <c r="I247" s="174">
        <v>11.5988700564972</v>
      </c>
      <c r="J247" s="174">
        <v>8.6422113979297794</v>
      </c>
      <c r="K247" s="175">
        <v>2354</v>
      </c>
    </row>
    <row r="248" spans="1:11" ht="14.5" thickBot="1" x14ac:dyDescent="0.35">
      <c r="A248" s="753" t="s">
        <v>204</v>
      </c>
      <c r="B248" s="754"/>
      <c r="C248" s="176">
        <v>39.160921717171703</v>
      </c>
      <c r="D248" s="176">
        <v>9.9961475282056806</v>
      </c>
      <c r="E248" s="177">
        <v>31680</v>
      </c>
      <c r="F248" s="178">
        <v>22.362215306266801</v>
      </c>
      <c r="G248" s="178">
        <v>7.9533836135831102</v>
      </c>
      <c r="H248" s="177">
        <v>31680</v>
      </c>
      <c r="I248" s="178">
        <v>16.705156316310699</v>
      </c>
      <c r="J248" s="178">
        <v>9.8335661616564405</v>
      </c>
      <c r="K248" s="179">
        <v>31680</v>
      </c>
    </row>
    <row r="249" spans="1:11" ht="14.5" thickBot="1" x14ac:dyDescent="0.35">
      <c r="A249" s="755" t="s">
        <v>205</v>
      </c>
      <c r="B249" s="155" t="s">
        <v>206</v>
      </c>
      <c r="C249" s="172">
        <v>36.1292517006803</v>
      </c>
      <c r="D249" s="172">
        <v>11.109832809392399</v>
      </c>
      <c r="E249" s="173">
        <v>147</v>
      </c>
      <c r="F249" s="174">
        <v>23.067164179104498</v>
      </c>
      <c r="G249" s="174">
        <v>8.6669346257733508</v>
      </c>
      <c r="H249" s="173">
        <v>147</v>
      </c>
      <c r="I249" s="174">
        <v>13.5298507462687</v>
      </c>
      <c r="J249" s="174">
        <v>11.1636428544659</v>
      </c>
      <c r="K249" s="175">
        <v>147</v>
      </c>
    </row>
    <row r="250" spans="1:11" ht="26.5" thickBot="1" x14ac:dyDescent="0.35">
      <c r="A250" s="751"/>
      <c r="B250" s="155" t="s">
        <v>207</v>
      </c>
      <c r="C250" s="172">
        <v>38.7068965517241</v>
      </c>
      <c r="D250" s="172">
        <v>9.1823794276877404</v>
      </c>
      <c r="E250" s="173">
        <v>58</v>
      </c>
      <c r="F250" s="174">
        <v>25.8333333333333</v>
      </c>
      <c r="G250" s="174">
        <v>8.6934154219221096</v>
      </c>
      <c r="H250" s="173">
        <v>58</v>
      </c>
      <c r="I250" s="174">
        <v>13.148148148148101</v>
      </c>
      <c r="J250" s="174">
        <v>9.6630152866725894</v>
      </c>
      <c r="K250" s="175">
        <v>58</v>
      </c>
    </row>
    <row r="251" spans="1:11" ht="26.5" thickBot="1" x14ac:dyDescent="0.35">
      <c r="A251" s="751"/>
      <c r="B251" s="155" t="s">
        <v>208</v>
      </c>
      <c r="C251" s="172">
        <v>36.172043010752702</v>
      </c>
      <c r="D251" s="172">
        <v>9.1409537794548505</v>
      </c>
      <c r="E251" s="173">
        <v>93</v>
      </c>
      <c r="F251" s="174">
        <v>19.1410256410256</v>
      </c>
      <c r="G251" s="174">
        <v>6.0468395930658696</v>
      </c>
      <c r="H251" s="173">
        <v>93</v>
      </c>
      <c r="I251" s="174">
        <v>17.128205128205099</v>
      </c>
      <c r="J251" s="174">
        <v>9.5092012506260701</v>
      </c>
      <c r="K251" s="175">
        <v>93</v>
      </c>
    </row>
    <row r="252" spans="1:11" ht="26.5" thickBot="1" x14ac:dyDescent="0.35">
      <c r="A252" s="751"/>
      <c r="B252" s="309" t="s">
        <v>445</v>
      </c>
      <c r="C252" s="172">
        <v>31.5</v>
      </c>
      <c r="D252" s="172">
        <v>8.7368949480541005</v>
      </c>
      <c r="E252" s="173">
        <v>4</v>
      </c>
      <c r="F252" s="174">
        <v>20.25</v>
      </c>
      <c r="G252" s="174">
        <v>4.0311288741492701</v>
      </c>
      <c r="H252" s="173">
        <v>4</v>
      </c>
      <c r="I252" s="174">
        <v>11.25</v>
      </c>
      <c r="J252" s="174">
        <v>10.904891868637099</v>
      </c>
      <c r="K252" s="175">
        <v>4</v>
      </c>
    </row>
    <row r="253" spans="1:11" ht="14.5" thickBot="1" x14ac:dyDescent="0.35">
      <c r="A253" s="752"/>
      <c r="B253" s="155" t="s">
        <v>209</v>
      </c>
      <c r="C253" s="172">
        <v>36.6</v>
      </c>
      <c r="D253" s="172">
        <v>10.900290203962999</v>
      </c>
      <c r="E253" s="173">
        <v>50</v>
      </c>
      <c r="F253" s="174">
        <v>24.710526315789501</v>
      </c>
      <c r="G253" s="174">
        <v>9.57448155321228</v>
      </c>
      <c r="H253" s="173">
        <v>50</v>
      </c>
      <c r="I253" s="174">
        <v>10.578947368421099</v>
      </c>
      <c r="J253" s="174">
        <v>9.7193915362533296</v>
      </c>
      <c r="K253" s="175">
        <v>50</v>
      </c>
    </row>
    <row r="254" spans="1:11" ht="14.5" thickBot="1" x14ac:dyDescent="0.35">
      <c r="A254" s="753" t="s">
        <v>210</v>
      </c>
      <c r="B254" s="754"/>
      <c r="C254" s="176">
        <v>36.579545454545503</v>
      </c>
      <c r="D254" s="176">
        <v>10.2637265086362</v>
      </c>
      <c r="E254" s="177">
        <v>352</v>
      </c>
      <c r="F254" s="178">
        <v>22.724025974025999</v>
      </c>
      <c r="G254" s="178">
        <v>8.4586640446064898</v>
      </c>
      <c r="H254" s="177">
        <v>352</v>
      </c>
      <c r="I254" s="178">
        <v>13.980519480519501</v>
      </c>
      <c r="J254" s="178">
        <v>10.468796992894999</v>
      </c>
      <c r="K254" s="179">
        <v>352</v>
      </c>
    </row>
    <row r="255" spans="1:11" ht="26.5" thickBot="1" x14ac:dyDescent="0.35">
      <c r="A255" s="756" t="s">
        <v>211</v>
      </c>
      <c r="B255" s="155" t="s">
        <v>212</v>
      </c>
      <c r="C255" s="172">
        <v>47.360406091370599</v>
      </c>
      <c r="D255" s="172">
        <v>13.9447545487931</v>
      </c>
      <c r="E255" s="173">
        <v>197</v>
      </c>
      <c r="F255" s="174">
        <v>31.502617801047101</v>
      </c>
      <c r="G255" s="174">
        <v>13.437917423842</v>
      </c>
      <c r="H255" s="173">
        <v>197</v>
      </c>
      <c r="I255" s="174">
        <v>15.6544502617801</v>
      </c>
      <c r="J255" s="174">
        <v>11.309798666661001</v>
      </c>
      <c r="K255" s="175">
        <v>197</v>
      </c>
    </row>
    <row r="256" spans="1:11" ht="39.5" thickBot="1" x14ac:dyDescent="0.35">
      <c r="A256" s="757"/>
      <c r="B256" s="155" t="s">
        <v>213</v>
      </c>
      <c r="C256" s="172">
        <v>48.455525606469003</v>
      </c>
      <c r="D256" s="172">
        <v>12.398127165946899</v>
      </c>
      <c r="E256" s="173">
        <v>371</v>
      </c>
      <c r="F256" s="174">
        <v>31.233812949640299</v>
      </c>
      <c r="G256" s="174">
        <v>12.0758436794861</v>
      </c>
      <c r="H256" s="173">
        <v>371</v>
      </c>
      <c r="I256" s="174">
        <v>16.741007194244599</v>
      </c>
      <c r="J256" s="174">
        <v>10.9543444586978</v>
      </c>
      <c r="K256" s="175">
        <v>371</v>
      </c>
    </row>
    <row r="257" spans="1:11" ht="14.5" thickBot="1" x14ac:dyDescent="0.35">
      <c r="A257" s="757"/>
      <c r="B257" s="155" t="s">
        <v>214</v>
      </c>
      <c r="C257" s="172">
        <v>45.1111111111111</v>
      </c>
      <c r="D257" s="172">
        <v>15.398412616601499</v>
      </c>
      <c r="E257" s="173">
        <v>9</v>
      </c>
      <c r="F257" s="174">
        <v>30.3333333333333</v>
      </c>
      <c r="G257" s="174">
        <v>13.453624047073699</v>
      </c>
      <c r="H257" s="173">
        <v>9</v>
      </c>
      <c r="I257" s="174">
        <v>14.7777777777778</v>
      </c>
      <c r="J257" s="174">
        <v>15.303412836503</v>
      </c>
      <c r="K257" s="175">
        <v>9</v>
      </c>
    </row>
    <row r="258" spans="1:11" ht="26.5" thickBot="1" x14ac:dyDescent="0.35">
      <c r="A258" s="758"/>
      <c r="B258" s="155" t="s">
        <v>215</v>
      </c>
      <c r="C258" s="172">
        <v>44.818181818181799</v>
      </c>
      <c r="D258" s="172">
        <v>12.4148089680707</v>
      </c>
      <c r="E258" s="173">
        <v>88</v>
      </c>
      <c r="F258" s="174">
        <v>30.552631578947398</v>
      </c>
      <c r="G258" s="174">
        <v>11.998216241694299</v>
      </c>
      <c r="H258" s="173">
        <v>88</v>
      </c>
      <c r="I258" s="174">
        <v>13.960526315789499</v>
      </c>
      <c r="J258" s="174">
        <v>10.5734772450993</v>
      </c>
      <c r="K258" s="175">
        <v>88</v>
      </c>
    </row>
    <row r="259" spans="1:11" ht="14.5" thickBot="1" x14ac:dyDescent="0.35">
      <c r="A259" s="753" t="s">
        <v>216</v>
      </c>
      <c r="B259" s="754"/>
      <c r="C259" s="176">
        <v>47.604511278195503</v>
      </c>
      <c r="D259" s="176">
        <v>12.947588186943699</v>
      </c>
      <c r="E259" s="177">
        <v>665</v>
      </c>
      <c r="F259" s="178">
        <v>31.218411552346598</v>
      </c>
      <c r="G259" s="178">
        <v>12.543203616538401</v>
      </c>
      <c r="H259" s="177">
        <v>665</v>
      </c>
      <c r="I259" s="178">
        <v>15.9530685920578</v>
      </c>
      <c r="J259" s="178">
        <v>11.113810363768</v>
      </c>
      <c r="K259" s="179">
        <v>665</v>
      </c>
    </row>
    <row r="260" spans="1:11" ht="14.5" thickBot="1" x14ac:dyDescent="0.35">
      <c r="A260" s="755" t="s">
        <v>217</v>
      </c>
      <c r="B260" s="155" t="s">
        <v>218</v>
      </c>
      <c r="C260" s="172">
        <v>36.700000000000003</v>
      </c>
      <c r="D260" s="172">
        <v>13.626985610989101</v>
      </c>
      <c r="E260" s="173">
        <v>20</v>
      </c>
      <c r="F260" s="174">
        <v>18.1666666666667</v>
      </c>
      <c r="G260" s="174">
        <v>3.6177666168670499</v>
      </c>
      <c r="H260" s="173">
        <v>20</v>
      </c>
      <c r="I260" s="174">
        <v>17.8888888888889</v>
      </c>
      <c r="J260" s="174">
        <v>12.4328260423241</v>
      </c>
      <c r="K260" s="175">
        <v>20</v>
      </c>
    </row>
    <row r="261" spans="1:11" ht="14.5" thickBot="1" x14ac:dyDescent="0.35">
      <c r="A261" s="751"/>
      <c r="B261" s="155" t="s">
        <v>219</v>
      </c>
      <c r="C261" s="172">
        <v>29.065789473684202</v>
      </c>
      <c r="D261" s="172">
        <v>7.4945945432972598</v>
      </c>
      <c r="E261" s="173">
        <v>76</v>
      </c>
      <c r="F261" s="174">
        <v>19.898550724637701</v>
      </c>
      <c r="G261" s="174">
        <v>5.8990151908309096</v>
      </c>
      <c r="H261" s="173">
        <v>76</v>
      </c>
      <c r="I261" s="174">
        <v>9.0289855072463805</v>
      </c>
      <c r="J261" s="174">
        <v>5.5039317884708403</v>
      </c>
      <c r="K261" s="175">
        <v>76</v>
      </c>
    </row>
    <row r="262" spans="1:11" ht="26.5" thickBot="1" x14ac:dyDescent="0.35">
      <c r="A262" s="752"/>
      <c r="B262" s="155" t="s">
        <v>220</v>
      </c>
      <c r="C262" s="172">
        <v>32.294117647058798</v>
      </c>
      <c r="D262" s="172">
        <v>8.9053249707253599</v>
      </c>
      <c r="E262" s="173">
        <v>34</v>
      </c>
      <c r="F262" s="174">
        <v>18.7741935483871</v>
      </c>
      <c r="G262" s="174">
        <v>3.3137056539907599</v>
      </c>
      <c r="H262" s="173">
        <v>34</v>
      </c>
      <c r="I262" s="174">
        <v>13.0967741935484</v>
      </c>
      <c r="J262" s="174">
        <v>8.2030678761451892</v>
      </c>
      <c r="K262" s="175">
        <v>34</v>
      </c>
    </row>
    <row r="263" spans="1:11" ht="14.5" thickBot="1" x14ac:dyDescent="0.35">
      <c r="A263" s="753" t="s">
        <v>221</v>
      </c>
      <c r="B263" s="754"/>
      <c r="C263" s="176">
        <v>31.0846153846154</v>
      </c>
      <c r="D263" s="176">
        <v>9.3792072650460003</v>
      </c>
      <c r="E263" s="177">
        <v>130</v>
      </c>
      <c r="F263" s="178">
        <v>19.338983050847499</v>
      </c>
      <c r="G263" s="178">
        <v>5.0420799177666904</v>
      </c>
      <c r="H263" s="177">
        <v>130</v>
      </c>
      <c r="I263" s="178">
        <v>11.4491525423729</v>
      </c>
      <c r="J263" s="178">
        <v>8.2385351133644402</v>
      </c>
      <c r="K263" s="179">
        <v>130</v>
      </c>
    </row>
    <row r="264" spans="1:11" ht="26.5" thickBot="1" x14ac:dyDescent="0.35">
      <c r="A264" s="160" t="s">
        <v>222</v>
      </c>
      <c r="B264" s="155" t="s">
        <v>223</v>
      </c>
      <c r="C264" s="172">
        <v>38.1111111111111</v>
      </c>
      <c r="D264" s="172">
        <v>15.4227465488839</v>
      </c>
      <c r="E264" s="173">
        <v>9</v>
      </c>
      <c r="F264" s="174">
        <v>25</v>
      </c>
      <c r="G264" s="174">
        <v>14.326548781894401</v>
      </c>
      <c r="H264" s="173">
        <v>9</v>
      </c>
      <c r="I264" s="174">
        <v>13.1111111111111</v>
      </c>
      <c r="J264" s="174">
        <v>6.6038709187196503</v>
      </c>
      <c r="K264" s="175">
        <v>9</v>
      </c>
    </row>
    <row r="265" spans="1:11" ht="14.5" thickBot="1" x14ac:dyDescent="0.35">
      <c r="A265" s="753" t="s">
        <v>224</v>
      </c>
      <c r="B265" s="754"/>
      <c r="C265" s="176">
        <v>38.1111111111111</v>
      </c>
      <c r="D265" s="176">
        <v>15.4227465488839</v>
      </c>
      <c r="E265" s="177">
        <v>9</v>
      </c>
      <c r="F265" s="178">
        <v>25</v>
      </c>
      <c r="G265" s="178">
        <v>14.326548781894401</v>
      </c>
      <c r="H265" s="177">
        <v>9</v>
      </c>
      <c r="I265" s="178">
        <v>13.1111111111111</v>
      </c>
      <c r="J265" s="178">
        <v>6.6038709187196503</v>
      </c>
      <c r="K265" s="179">
        <v>9</v>
      </c>
    </row>
    <row r="266" spans="1:11" ht="14.5" thickBot="1" x14ac:dyDescent="0.35">
      <c r="A266" s="160" t="s">
        <v>225</v>
      </c>
      <c r="B266" s="155" t="s">
        <v>226</v>
      </c>
      <c r="C266" s="172">
        <v>29.6501068007993</v>
      </c>
      <c r="D266" s="172">
        <v>11.090211057843</v>
      </c>
      <c r="E266" s="173">
        <v>14513</v>
      </c>
      <c r="F266" s="174">
        <v>16.196045998739802</v>
      </c>
      <c r="G266" s="174">
        <v>4.3862997125263803</v>
      </c>
      <c r="H266" s="173">
        <v>14513</v>
      </c>
      <c r="I266" s="174">
        <v>13.379017013232501</v>
      </c>
      <c r="J266" s="174">
        <v>10.255077494858201</v>
      </c>
      <c r="K266" s="175">
        <v>14513</v>
      </c>
    </row>
    <row r="267" spans="1:11" ht="14.5" thickBot="1" x14ac:dyDescent="0.35">
      <c r="A267" s="753" t="s">
        <v>227</v>
      </c>
      <c r="B267" s="754"/>
      <c r="C267" s="176">
        <v>29.6501068007993</v>
      </c>
      <c r="D267" s="176">
        <v>11.090211057843</v>
      </c>
      <c r="E267" s="177">
        <v>14513</v>
      </c>
      <c r="F267" s="178">
        <v>16.196045998739802</v>
      </c>
      <c r="G267" s="178">
        <v>4.3862997125263803</v>
      </c>
      <c r="H267" s="177">
        <v>14513</v>
      </c>
      <c r="I267" s="178">
        <v>13.379017013232501</v>
      </c>
      <c r="J267" s="178">
        <v>10.255077494858201</v>
      </c>
      <c r="K267" s="179">
        <v>14513</v>
      </c>
    </row>
    <row r="268" spans="1:11" ht="26.5" thickBot="1" x14ac:dyDescent="0.35">
      <c r="A268" s="160" t="s">
        <v>228</v>
      </c>
      <c r="B268" s="155" t="s">
        <v>229</v>
      </c>
      <c r="C268" s="172">
        <v>45.783737024221502</v>
      </c>
      <c r="D268" s="172">
        <v>14.048194289191599</v>
      </c>
      <c r="E268" s="173">
        <v>578</v>
      </c>
      <c r="F268" s="174">
        <v>24.905882352941202</v>
      </c>
      <c r="G268" s="174">
        <v>13.135203607363</v>
      </c>
      <c r="H268" s="173">
        <v>578</v>
      </c>
      <c r="I268" s="174">
        <v>23.185882352941199</v>
      </c>
      <c r="J268" s="174">
        <v>17.1674821022598</v>
      </c>
      <c r="K268" s="175">
        <v>578</v>
      </c>
    </row>
    <row r="269" spans="1:11" ht="14.5" thickBot="1" x14ac:dyDescent="0.35">
      <c r="A269" s="753" t="s">
        <v>230</v>
      </c>
      <c r="B269" s="754"/>
      <c r="C269" s="176">
        <v>45.783737024221502</v>
      </c>
      <c r="D269" s="176">
        <v>14.048194289191599</v>
      </c>
      <c r="E269" s="177">
        <v>578</v>
      </c>
      <c r="F269" s="178">
        <v>24.905882352941202</v>
      </c>
      <c r="G269" s="178">
        <v>13.135203607363</v>
      </c>
      <c r="H269" s="177">
        <v>578</v>
      </c>
      <c r="I269" s="178">
        <v>23.185882352941199</v>
      </c>
      <c r="J269" s="178">
        <v>17.1674821022598</v>
      </c>
      <c r="K269" s="179">
        <v>578</v>
      </c>
    </row>
    <row r="270" spans="1:11" ht="14.5" thickBot="1" x14ac:dyDescent="0.35">
      <c r="A270" s="764" t="s">
        <v>102</v>
      </c>
      <c r="B270" s="765"/>
      <c r="C270" s="180">
        <v>42.353174633874602</v>
      </c>
      <c r="D270" s="180">
        <v>11.725021737480199</v>
      </c>
      <c r="E270" s="181">
        <v>129259</v>
      </c>
      <c r="F270" s="180">
        <v>21.293016007184701</v>
      </c>
      <c r="G270" s="180">
        <v>7.3547066206457998</v>
      </c>
      <c r="H270" s="181">
        <v>129259</v>
      </c>
      <c r="I270" s="180">
        <v>20.9853663690633</v>
      </c>
      <c r="J270" s="180">
        <v>11.7519022184619</v>
      </c>
      <c r="K270" s="182">
        <v>129259</v>
      </c>
    </row>
    <row r="271" spans="1:11" ht="14.5" thickTop="1" x14ac:dyDescent="0.3"/>
    <row r="272" spans="1:11" ht="14.5" thickBot="1" x14ac:dyDescent="0.35">
      <c r="A272" s="148" t="s">
        <v>275</v>
      </c>
    </row>
    <row r="273" spans="1:10" ht="66" thickTop="1" thickBot="1" x14ac:dyDescent="0.35">
      <c r="A273" s="266" t="s">
        <v>190</v>
      </c>
      <c r="B273" s="266" t="s">
        <v>436</v>
      </c>
      <c r="C273" s="266" t="s">
        <v>276</v>
      </c>
      <c r="D273" s="266" t="s">
        <v>437</v>
      </c>
      <c r="E273" s="266" t="s">
        <v>277</v>
      </c>
      <c r="F273" s="266" t="s">
        <v>278</v>
      </c>
      <c r="G273" s="266" t="s">
        <v>438</v>
      </c>
      <c r="H273" s="266" t="s">
        <v>98</v>
      </c>
      <c r="I273" s="266" t="s">
        <v>439</v>
      </c>
      <c r="J273" s="266" t="s">
        <v>102</v>
      </c>
    </row>
    <row r="274" spans="1:10" ht="18" customHeight="1" thickTop="1" thickBot="1" x14ac:dyDescent="0.35">
      <c r="A274" s="766" t="s">
        <v>234</v>
      </c>
      <c r="B274" s="767"/>
      <c r="C274" s="767"/>
      <c r="D274" s="767"/>
      <c r="E274" s="767"/>
      <c r="F274" s="767"/>
      <c r="G274" s="767"/>
      <c r="H274" s="767"/>
      <c r="I274" s="767"/>
      <c r="J274" s="768"/>
    </row>
    <row r="275" spans="1:10" ht="14.5" thickTop="1" x14ac:dyDescent="0.3">
      <c r="A275" s="484" t="s">
        <v>195</v>
      </c>
      <c r="B275" s="153">
        <v>84</v>
      </c>
      <c r="C275" s="153">
        <v>99</v>
      </c>
      <c r="D275" s="153">
        <v>1147</v>
      </c>
      <c r="E275" s="153">
        <v>296</v>
      </c>
      <c r="F275" s="153"/>
      <c r="G275" s="153">
        <v>3387</v>
      </c>
      <c r="H275" s="153">
        <v>907</v>
      </c>
      <c r="I275" s="153">
        <v>116</v>
      </c>
      <c r="J275" s="183">
        <v>6036</v>
      </c>
    </row>
    <row r="276" spans="1:10" x14ac:dyDescent="0.3">
      <c r="A276" s="484" t="s">
        <v>201</v>
      </c>
      <c r="B276" s="156">
        <v>344</v>
      </c>
      <c r="C276" s="156">
        <v>64</v>
      </c>
      <c r="D276" s="156">
        <v>159</v>
      </c>
      <c r="E276" s="156">
        <v>674</v>
      </c>
      <c r="F276" s="156">
        <v>1</v>
      </c>
      <c r="G276" s="156">
        <v>3310</v>
      </c>
      <c r="H276" s="156">
        <v>2079</v>
      </c>
      <c r="I276" s="156">
        <v>87</v>
      </c>
      <c r="J276" s="184">
        <v>6718</v>
      </c>
    </row>
    <row r="277" spans="1:10" x14ac:dyDescent="0.3">
      <c r="A277" s="484" t="s">
        <v>205</v>
      </c>
      <c r="B277" s="156">
        <v>10</v>
      </c>
      <c r="C277" s="325"/>
      <c r="D277" s="156">
        <v>5</v>
      </c>
      <c r="E277" s="156">
        <v>14</v>
      </c>
      <c r="F277" s="325"/>
      <c r="G277" s="156">
        <v>46</v>
      </c>
      <c r="H277" s="156">
        <v>27</v>
      </c>
      <c r="I277" s="156">
        <v>2</v>
      </c>
      <c r="J277" s="184">
        <v>104</v>
      </c>
    </row>
    <row r="278" spans="1:10" ht="26" x14ac:dyDescent="0.3">
      <c r="A278" s="484" t="s">
        <v>211</v>
      </c>
      <c r="B278" s="156">
        <v>1</v>
      </c>
      <c r="C278" s="156">
        <v>7</v>
      </c>
      <c r="D278" s="156">
        <v>6</v>
      </c>
      <c r="E278" s="156">
        <v>21</v>
      </c>
      <c r="F278" s="325"/>
      <c r="G278" s="156">
        <v>75</v>
      </c>
      <c r="H278" s="156">
        <v>45</v>
      </c>
      <c r="I278" s="325">
        <v>2</v>
      </c>
      <c r="J278" s="184">
        <v>157</v>
      </c>
    </row>
    <row r="279" spans="1:10" x14ac:dyDescent="0.3">
      <c r="A279" s="484" t="s">
        <v>217</v>
      </c>
      <c r="B279" s="156">
        <v>3</v>
      </c>
      <c r="C279" s="325"/>
      <c r="D279" s="325">
        <v>2</v>
      </c>
      <c r="E279" s="156">
        <v>2</v>
      </c>
      <c r="F279" s="156"/>
      <c r="G279" s="156">
        <v>25</v>
      </c>
      <c r="H279" s="156">
        <v>7</v>
      </c>
      <c r="I279" s="325"/>
      <c r="J279" s="184">
        <v>39</v>
      </c>
    </row>
    <row r="280" spans="1:10" ht="26" x14ac:dyDescent="0.3">
      <c r="A280" s="484" t="s">
        <v>222</v>
      </c>
      <c r="B280" s="325"/>
      <c r="C280" s="325"/>
      <c r="D280" s="325">
        <v>1</v>
      </c>
      <c r="E280" s="325"/>
      <c r="F280" s="325"/>
      <c r="G280" s="156">
        <v>1</v>
      </c>
      <c r="H280" s="325"/>
      <c r="I280" s="325"/>
      <c r="J280" s="184">
        <v>2</v>
      </c>
    </row>
    <row r="281" spans="1:10" x14ac:dyDescent="0.3">
      <c r="A281" s="484" t="s">
        <v>225</v>
      </c>
      <c r="B281" s="156">
        <v>842</v>
      </c>
      <c r="C281" s="156">
        <v>32</v>
      </c>
      <c r="D281" s="156">
        <v>166</v>
      </c>
      <c r="E281" s="156">
        <v>570</v>
      </c>
      <c r="F281" s="156">
        <v>8</v>
      </c>
      <c r="G281" s="156">
        <v>1120</v>
      </c>
      <c r="H281" s="156">
        <v>1541</v>
      </c>
      <c r="I281" s="156">
        <v>57</v>
      </c>
      <c r="J281" s="184">
        <v>4336</v>
      </c>
    </row>
    <row r="282" spans="1:10" ht="26.5" thickBot="1" x14ac:dyDescent="0.35">
      <c r="A282" s="483" t="s">
        <v>228</v>
      </c>
      <c r="B282" s="242">
        <v>4</v>
      </c>
      <c r="C282" s="242"/>
      <c r="D282" s="242">
        <v>10</v>
      </c>
      <c r="E282" s="242">
        <v>16</v>
      </c>
      <c r="F282" s="325"/>
      <c r="G282" s="242">
        <v>40</v>
      </c>
      <c r="H282" s="242">
        <v>32</v>
      </c>
      <c r="I282" s="325">
        <v>3</v>
      </c>
      <c r="J282" s="243">
        <v>105</v>
      </c>
    </row>
    <row r="283" spans="1:10" ht="18" customHeight="1" thickTop="1" thickBot="1" x14ac:dyDescent="0.35">
      <c r="A283" s="244" t="s">
        <v>102</v>
      </c>
      <c r="B283" s="245">
        <v>1288</v>
      </c>
      <c r="C283" s="245">
        <v>202</v>
      </c>
      <c r="D283" s="245">
        <v>1496</v>
      </c>
      <c r="E283" s="245">
        <v>1593</v>
      </c>
      <c r="F283" s="245">
        <v>9</v>
      </c>
      <c r="G283" s="245">
        <v>8004</v>
      </c>
      <c r="H283" s="245">
        <v>4638</v>
      </c>
      <c r="I283" s="245">
        <v>267</v>
      </c>
      <c r="J283" s="246">
        <v>17497</v>
      </c>
    </row>
    <row r="284" spans="1:10" ht="16.5" customHeight="1" thickTop="1" thickBot="1" x14ac:dyDescent="0.35">
      <c r="A284" s="766" t="s">
        <v>235</v>
      </c>
      <c r="B284" s="767"/>
      <c r="C284" s="767"/>
      <c r="D284" s="767"/>
      <c r="E284" s="767"/>
      <c r="F284" s="767"/>
      <c r="G284" s="767"/>
      <c r="H284" s="767"/>
      <c r="I284" s="767"/>
      <c r="J284" s="768"/>
    </row>
    <row r="285" spans="1:10" ht="14.5" thickTop="1" x14ac:dyDescent="0.3">
      <c r="A285" s="484" t="s">
        <v>195</v>
      </c>
      <c r="B285" s="153">
        <v>1225</v>
      </c>
      <c r="C285" s="153">
        <v>1266</v>
      </c>
      <c r="D285" s="153">
        <v>6363</v>
      </c>
      <c r="E285" s="153">
        <v>1895</v>
      </c>
      <c r="F285" s="153">
        <v>10</v>
      </c>
      <c r="G285" s="153">
        <v>55635</v>
      </c>
      <c r="H285" s="153">
        <v>7508</v>
      </c>
      <c r="I285" s="153">
        <v>1394</v>
      </c>
      <c r="J285" s="183">
        <v>75296</v>
      </c>
    </row>
    <row r="286" spans="1:10" x14ac:dyDescent="0.3">
      <c r="A286" s="484" t="s">
        <v>201</v>
      </c>
      <c r="B286" s="156">
        <v>785</v>
      </c>
      <c r="C286" s="156">
        <v>187</v>
      </c>
      <c r="D286" s="156">
        <v>755</v>
      </c>
      <c r="E286" s="156">
        <v>1767</v>
      </c>
      <c r="F286" s="156">
        <v>5</v>
      </c>
      <c r="G286" s="156">
        <v>14854</v>
      </c>
      <c r="H286" s="156">
        <v>6431</v>
      </c>
      <c r="I286" s="156">
        <v>178</v>
      </c>
      <c r="J286" s="184">
        <v>24962</v>
      </c>
    </row>
    <row r="287" spans="1:10" x14ac:dyDescent="0.3">
      <c r="A287" s="484" t="s">
        <v>205</v>
      </c>
      <c r="B287" s="156">
        <v>9</v>
      </c>
      <c r="C287" s="156">
        <v>2</v>
      </c>
      <c r="D287" s="156">
        <v>14</v>
      </c>
      <c r="E287" s="156">
        <v>26</v>
      </c>
      <c r="F287" s="325"/>
      <c r="G287" s="156">
        <v>128</v>
      </c>
      <c r="H287" s="156">
        <v>68</v>
      </c>
      <c r="I287" s="156">
        <v>1</v>
      </c>
      <c r="J287" s="184">
        <v>248</v>
      </c>
    </row>
    <row r="288" spans="1:10" ht="26" x14ac:dyDescent="0.3">
      <c r="A288" s="484" t="s">
        <v>211</v>
      </c>
      <c r="B288" s="156"/>
      <c r="C288" s="156">
        <v>16</v>
      </c>
      <c r="D288" s="156">
        <v>9</v>
      </c>
      <c r="E288" s="156">
        <v>55</v>
      </c>
      <c r="F288" s="325"/>
      <c r="G288" s="156">
        <v>312</v>
      </c>
      <c r="H288" s="156">
        <v>115</v>
      </c>
      <c r="I288" s="156">
        <v>1</v>
      </c>
      <c r="J288" s="184">
        <v>508</v>
      </c>
    </row>
    <row r="289" spans="1:10" x14ac:dyDescent="0.3">
      <c r="A289" s="484" t="s">
        <v>217</v>
      </c>
      <c r="B289" s="156">
        <v>11</v>
      </c>
      <c r="C289" s="325">
        <v>2</v>
      </c>
      <c r="D289" s="156">
        <v>3</v>
      </c>
      <c r="E289" s="156">
        <v>9</v>
      </c>
      <c r="F289" s="325"/>
      <c r="G289" s="156">
        <v>45</v>
      </c>
      <c r="H289" s="156">
        <v>19</v>
      </c>
      <c r="I289" s="156">
        <v>2</v>
      </c>
      <c r="J289" s="184">
        <v>91</v>
      </c>
    </row>
    <row r="290" spans="1:10" ht="26" x14ac:dyDescent="0.3">
      <c r="A290" s="484" t="s">
        <v>222</v>
      </c>
      <c r="B290" s="325"/>
      <c r="C290" s="325"/>
      <c r="D290" s="325"/>
      <c r="E290" s="325"/>
      <c r="F290" s="325">
        <v>1</v>
      </c>
      <c r="G290" s="156">
        <v>6</v>
      </c>
      <c r="H290" s="325"/>
      <c r="I290" s="325"/>
      <c r="J290" s="184">
        <v>7</v>
      </c>
    </row>
    <row r="291" spans="1:10" x14ac:dyDescent="0.3">
      <c r="A291" s="484" t="s">
        <v>225</v>
      </c>
      <c r="B291" s="156">
        <v>1082</v>
      </c>
      <c r="C291" s="156">
        <v>90</v>
      </c>
      <c r="D291" s="156">
        <v>318</v>
      </c>
      <c r="E291" s="156">
        <v>1104</v>
      </c>
      <c r="F291" s="156">
        <v>18</v>
      </c>
      <c r="G291" s="156">
        <v>4305</v>
      </c>
      <c r="H291" s="156">
        <v>3145</v>
      </c>
      <c r="I291" s="156">
        <v>115</v>
      </c>
      <c r="J291" s="184">
        <v>10177</v>
      </c>
    </row>
    <row r="292" spans="1:10" ht="26.5" thickBot="1" x14ac:dyDescent="0.35">
      <c r="A292" s="483" t="s">
        <v>228</v>
      </c>
      <c r="B292" s="242">
        <v>10</v>
      </c>
      <c r="C292" s="242">
        <v>7</v>
      </c>
      <c r="D292" s="242">
        <v>24</v>
      </c>
      <c r="E292" s="242">
        <v>22</v>
      </c>
      <c r="F292" s="242"/>
      <c r="G292" s="242">
        <v>313</v>
      </c>
      <c r="H292" s="242">
        <v>91</v>
      </c>
      <c r="I292" s="242">
        <v>6</v>
      </c>
      <c r="J292" s="243">
        <v>473</v>
      </c>
    </row>
    <row r="293" spans="1:10" ht="18" customHeight="1" thickTop="1" thickBot="1" x14ac:dyDescent="0.35">
      <c r="A293" s="244" t="s">
        <v>102</v>
      </c>
      <c r="B293" s="245">
        <v>3122</v>
      </c>
      <c r="C293" s="245">
        <v>1570</v>
      </c>
      <c r="D293" s="245">
        <v>7486</v>
      </c>
      <c r="E293" s="245">
        <v>4878</v>
      </c>
      <c r="F293" s="245">
        <v>34</v>
      </c>
      <c r="G293" s="245">
        <v>75598</v>
      </c>
      <c r="H293" s="245">
        <v>17377</v>
      </c>
      <c r="I293" s="245">
        <v>1697</v>
      </c>
      <c r="J293" s="246">
        <v>111762</v>
      </c>
    </row>
    <row r="294" spans="1:10" ht="16.5" thickTop="1" thickBot="1" x14ac:dyDescent="0.35">
      <c r="A294" s="766" t="s">
        <v>17</v>
      </c>
      <c r="B294" s="767"/>
      <c r="C294" s="767"/>
      <c r="D294" s="767"/>
      <c r="E294" s="767"/>
      <c r="F294" s="767"/>
      <c r="G294" s="767"/>
      <c r="H294" s="767"/>
      <c r="I294" s="767"/>
      <c r="J294" s="768"/>
    </row>
    <row r="295" spans="1:10" ht="14.5" thickTop="1" x14ac:dyDescent="0.3">
      <c r="A295" s="484" t="s">
        <v>195</v>
      </c>
      <c r="B295" s="153">
        <v>1309</v>
      </c>
      <c r="C295" s="153">
        <v>1365</v>
      </c>
      <c r="D295" s="153">
        <v>7510</v>
      </c>
      <c r="E295" s="153">
        <v>2191</v>
      </c>
      <c r="F295" s="153">
        <v>10</v>
      </c>
      <c r="G295" s="153">
        <v>59022</v>
      </c>
      <c r="H295" s="153">
        <v>8415</v>
      </c>
      <c r="I295" s="153">
        <v>1510</v>
      </c>
      <c r="J295" s="183">
        <v>81332</v>
      </c>
    </row>
    <row r="296" spans="1:10" x14ac:dyDescent="0.3">
      <c r="A296" s="484" t="s">
        <v>201</v>
      </c>
      <c r="B296" s="156">
        <v>1129</v>
      </c>
      <c r="C296" s="156">
        <v>251</v>
      </c>
      <c r="D296" s="156">
        <v>914</v>
      </c>
      <c r="E296" s="156">
        <v>2441</v>
      </c>
      <c r="F296" s="156">
        <v>6</v>
      </c>
      <c r="G296" s="156">
        <v>18164</v>
      </c>
      <c r="H296" s="156">
        <v>8510</v>
      </c>
      <c r="I296" s="156">
        <v>265</v>
      </c>
      <c r="J296" s="184">
        <v>31680</v>
      </c>
    </row>
    <row r="297" spans="1:10" x14ac:dyDescent="0.3">
      <c r="A297" s="484" t="s">
        <v>205</v>
      </c>
      <c r="B297" s="156">
        <v>19</v>
      </c>
      <c r="C297" s="156">
        <v>2</v>
      </c>
      <c r="D297" s="156">
        <v>19</v>
      </c>
      <c r="E297" s="156">
        <v>40</v>
      </c>
      <c r="F297" s="325"/>
      <c r="G297" s="156">
        <v>174</v>
      </c>
      <c r="H297" s="156">
        <v>95</v>
      </c>
      <c r="I297" s="156">
        <v>3</v>
      </c>
      <c r="J297" s="184">
        <v>352</v>
      </c>
    </row>
    <row r="298" spans="1:10" ht="26" x14ac:dyDescent="0.3">
      <c r="A298" s="484" t="s">
        <v>211</v>
      </c>
      <c r="B298" s="156">
        <v>1</v>
      </c>
      <c r="C298" s="156">
        <v>23</v>
      </c>
      <c r="D298" s="156">
        <v>15</v>
      </c>
      <c r="E298" s="156">
        <v>76</v>
      </c>
      <c r="F298" s="325"/>
      <c r="G298" s="156">
        <v>387</v>
      </c>
      <c r="H298" s="156">
        <v>160</v>
      </c>
      <c r="I298" s="156">
        <v>3</v>
      </c>
      <c r="J298" s="184">
        <v>665</v>
      </c>
    </row>
    <row r="299" spans="1:10" x14ac:dyDescent="0.3">
      <c r="A299" s="484" t="s">
        <v>217</v>
      </c>
      <c r="B299" s="156">
        <v>14</v>
      </c>
      <c r="C299" s="325">
        <v>2</v>
      </c>
      <c r="D299" s="156">
        <v>5</v>
      </c>
      <c r="E299" s="156">
        <v>11</v>
      </c>
      <c r="F299" s="156"/>
      <c r="G299" s="156">
        <v>70</v>
      </c>
      <c r="H299" s="156">
        <v>26</v>
      </c>
      <c r="I299" s="156">
        <v>2</v>
      </c>
      <c r="J299" s="184">
        <v>130</v>
      </c>
    </row>
    <row r="300" spans="1:10" ht="26" x14ac:dyDescent="0.3">
      <c r="A300" s="484" t="s">
        <v>222</v>
      </c>
      <c r="B300" s="325"/>
      <c r="C300" s="325"/>
      <c r="D300" s="325">
        <v>1</v>
      </c>
      <c r="E300" s="325"/>
      <c r="F300" s="325">
        <v>1</v>
      </c>
      <c r="G300" s="156">
        <v>7</v>
      </c>
      <c r="H300" s="325"/>
      <c r="I300" s="325"/>
      <c r="J300" s="184">
        <v>9</v>
      </c>
    </row>
    <row r="301" spans="1:10" x14ac:dyDescent="0.3">
      <c r="A301" s="484" t="s">
        <v>225</v>
      </c>
      <c r="B301" s="156">
        <v>1924</v>
      </c>
      <c r="C301" s="156">
        <v>122</v>
      </c>
      <c r="D301" s="156">
        <v>484</v>
      </c>
      <c r="E301" s="156">
        <v>1674</v>
      </c>
      <c r="F301" s="156">
        <v>26</v>
      </c>
      <c r="G301" s="156">
        <v>5425</v>
      </c>
      <c r="H301" s="156">
        <v>4686</v>
      </c>
      <c r="I301" s="156">
        <v>172</v>
      </c>
      <c r="J301" s="184">
        <v>14513</v>
      </c>
    </row>
    <row r="302" spans="1:10" ht="26.5" thickBot="1" x14ac:dyDescent="0.35">
      <c r="A302" s="483" t="s">
        <v>228</v>
      </c>
      <c r="B302" s="242">
        <v>14</v>
      </c>
      <c r="C302" s="242">
        <v>7</v>
      </c>
      <c r="D302" s="242">
        <v>34</v>
      </c>
      <c r="E302" s="242">
        <v>38</v>
      </c>
      <c r="F302" s="242"/>
      <c r="G302" s="242">
        <v>353</v>
      </c>
      <c r="H302" s="242">
        <v>123</v>
      </c>
      <c r="I302" s="242">
        <v>9</v>
      </c>
      <c r="J302" s="243">
        <v>578</v>
      </c>
    </row>
    <row r="303" spans="1:10" ht="15" thickTop="1" thickBot="1" x14ac:dyDescent="0.35">
      <c r="A303" s="244" t="s">
        <v>102</v>
      </c>
      <c r="B303" s="245">
        <v>4410</v>
      </c>
      <c r="C303" s="245">
        <v>1772</v>
      </c>
      <c r="D303" s="245">
        <v>8982</v>
      </c>
      <c r="E303" s="245">
        <v>6471</v>
      </c>
      <c r="F303" s="245">
        <v>43</v>
      </c>
      <c r="G303" s="245">
        <v>83602</v>
      </c>
      <c r="H303" s="245">
        <v>22015</v>
      </c>
      <c r="I303" s="245">
        <v>1964</v>
      </c>
      <c r="J303" s="246">
        <v>129259</v>
      </c>
    </row>
    <row r="304" spans="1:10" ht="14.5" thickTop="1" x14ac:dyDescent="0.3"/>
    <row r="306" spans="1:14" ht="14.5" thickBot="1" x14ac:dyDescent="0.35">
      <c r="A306" s="572" t="s">
        <v>138</v>
      </c>
      <c r="B306" s="573"/>
      <c r="C306" s="573"/>
      <c r="D306" s="573"/>
      <c r="E306" s="573"/>
      <c r="F306" s="573"/>
      <c r="G306" s="573"/>
      <c r="H306" s="573"/>
      <c r="I306" s="573"/>
      <c r="J306" s="573"/>
      <c r="K306" s="573"/>
    </row>
    <row r="307" spans="1:14" s="573" customFormat="1" ht="66" thickTop="1" thickBot="1" x14ac:dyDescent="0.35">
      <c r="A307" s="482" t="s">
        <v>262</v>
      </c>
      <c r="B307" s="482" t="s">
        <v>523</v>
      </c>
      <c r="C307" s="481" t="s">
        <v>436</v>
      </c>
      <c r="D307" s="481" t="s">
        <v>276</v>
      </c>
      <c r="E307" s="481" t="s">
        <v>437</v>
      </c>
      <c r="F307" s="481" t="s">
        <v>277</v>
      </c>
      <c r="G307" s="481" t="s">
        <v>278</v>
      </c>
      <c r="H307" s="481" t="s">
        <v>438</v>
      </c>
      <c r="I307" s="481" t="s">
        <v>98</v>
      </c>
      <c r="J307" s="481" t="s">
        <v>439</v>
      </c>
      <c r="K307" s="481" t="s">
        <v>102</v>
      </c>
      <c r="M307" s="604"/>
      <c r="N307" s="604"/>
    </row>
    <row r="308" spans="1:14" s="573" customFormat="1" ht="26.5" thickTop="1" x14ac:dyDescent="0.3">
      <c r="A308" s="717" t="s">
        <v>195</v>
      </c>
      <c r="B308" s="574" t="s">
        <v>524</v>
      </c>
      <c r="C308" s="575"/>
      <c r="D308" s="575">
        <v>1</v>
      </c>
      <c r="E308" s="575">
        <v>3</v>
      </c>
      <c r="F308" s="575">
        <v>4</v>
      </c>
      <c r="G308" s="575"/>
      <c r="H308" s="575">
        <v>18</v>
      </c>
      <c r="I308" s="575">
        <v>10</v>
      </c>
      <c r="J308" s="575"/>
      <c r="K308" s="576">
        <v>36</v>
      </c>
      <c r="M308" s="604"/>
      <c r="N308" s="604"/>
    </row>
    <row r="309" spans="1:14" s="573" customFormat="1" ht="13" x14ac:dyDescent="0.3">
      <c r="A309" s="718"/>
      <c r="B309" s="577" t="s">
        <v>483</v>
      </c>
      <c r="C309" s="156">
        <v>12</v>
      </c>
      <c r="D309" s="156">
        <v>12</v>
      </c>
      <c r="E309" s="156">
        <v>57</v>
      </c>
      <c r="F309" s="156">
        <v>35</v>
      </c>
      <c r="G309" s="156">
        <v>1</v>
      </c>
      <c r="H309" s="156">
        <v>489</v>
      </c>
      <c r="I309" s="156">
        <v>105</v>
      </c>
      <c r="J309" s="156">
        <v>4</v>
      </c>
      <c r="K309" s="157">
        <v>715</v>
      </c>
      <c r="M309" s="604"/>
      <c r="N309" s="604"/>
    </row>
    <row r="310" spans="1:14" s="573" customFormat="1" ht="13" x14ac:dyDescent="0.3">
      <c r="A310" s="718"/>
      <c r="B310" s="577" t="s">
        <v>525</v>
      </c>
      <c r="C310" s="156">
        <v>170</v>
      </c>
      <c r="D310" s="156">
        <v>95</v>
      </c>
      <c r="E310" s="156">
        <v>738</v>
      </c>
      <c r="F310" s="156">
        <v>310</v>
      </c>
      <c r="G310" s="156">
        <v>2</v>
      </c>
      <c r="H310" s="156">
        <v>5194</v>
      </c>
      <c r="I310" s="156">
        <v>1080</v>
      </c>
      <c r="J310" s="156">
        <v>103</v>
      </c>
      <c r="K310" s="157">
        <v>7692</v>
      </c>
      <c r="M310" s="604"/>
      <c r="N310" s="604"/>
    </row>
    <row r="311" spans="1:14" s="573" customFormat="1" ht="13" x14ac:dyDescent="0.3">
      <c r="A311" s="718"/>
      <c r="B311" s="577" t="s">
        <v>526</v>
      </c>
      <c r="C311" s="156">
        <v>986</v>
      </c>
      <c r="D311" s="156">
        <v>984</v>
      </c>
      <c r="E311" s="156">
        <v>5164</v>
      </c>
      <c r="F311" s="156">
        <v>1302</v>
      </c>
      <c r="G311" s="156">
        <v>5</v>
      </c>
      <c r="H311" s="156">
        <v>42952</v>
      </c>
      <c r="I311" s="156">
        <v>5751</v>
      </c>
      <c r="J311" s="156">
        <v>1186</v>
      </c>
      <c r="K311" s="157">
        <v>58330</v>
      </c>
      <c r="M311" s="604"/>
      <c r="N311" s="604"/>
    </row>
    <row r="312" spans="1:14" s="573" customFormat="1" ht="13.5" thickBot="1" x14ac:dyDescent="0.35">
      <c r="A312" s="719"/>
      <c r="B312" s="578" t="s">
        <v>527</v>
      </c>
      <c r="C312" s="579">
        <v>23</v>
      </c>
      <c r="D312" s="579">
        <v>28</v>
      </c>
      <c r="E312" s="579">
        <v>159</v>
      </c>
      <c r="F312" s="579">
        <v>53</v>
      </c>
      <c r="G312" s="579"/>
      <c r="H312" s="579">
        <v>1400</v>
      </c>
      <c r="I312" s="579">
        <v>153</v>
      </c>
      <c r="J312" s="579">
        <v>32</v>
      </c>
      <c r="K312" s="580">
        <v>1848</v>
      </c>
      <c r="M312" s="604"/>
      <c r="N312" s="604"/>
    </row>
    <row r="313" spans="1:14" s="573" customFormat="1" ht="26.5" thickTop="1" x14ac:dyDescent="0.3">
      <c r="A313" s="717" t="s">
        <v>201</v>
      </c>
      <c r="B313" s="574" t="s">
        <v>524</v>
      </c>
      <c r="C313" s="575">
        <v>6</v>
      </c>
      <c r="D313" s="575"/>
      <c r="E313" s="575">
        <v>1</v>
      </c>
      <c r="F313" s="575">
        <v>12</v>
      </c>
      <c r="G313" s="575">
        <v>1</v>
      </c>
      <c r="H313" s="575">
        <v>32</v>
      </c>
      <c r="I313" s="575">
        <v>42</v>
      </c>
      <c r="J313" s="575">
        <v>1</v>
      </c>
      <c r="K313" s="576">
        <v>95</v>
      </c>
      <c r="L313" s="605"/>
      <c r="M313" s="604"/>
      <c r="N313" s="604"/>
    </row>
    <row r="314" spans="1:14" s="573" customFormat="1" ht="13" x14ac:dyDescent="0.3">
      <c r="A314" s="718"/>
      <c r="B314" s="577" t="s">
        <v>483</v>
      </c>
      <c r="C314" s="156">
        <v>53</v>
      </c>
      <c r="D314" s="156">
        <v>12</v>
      </c>
      <c r="E314" s="156">
        <v>27</v>
      </c>
      <c r="F314" s="156">
        <v>101</v>
      </c>
      <c r="G314" s="156"/>
      <c r="H314" s="156">
        <v>627</v>
      </c>
      <c r="I314" s="156">
        <v>366</v>
      </c>
      <c r="J314" s="156">
        <v>6</v>
      </c>
      <c r="K314" s="157">
        <v>1192</v>
      </c>
      <c r="M314" s="604"/>
      <c r="N314" s="604"/>
    </row>
    <row r="315" spans="1:14" s="573" customFormat="1" ht="13" x14ac:dyDescent="0.3">
      <c r="A315" s="718"/>
      <c r="B315" s="577" t="s">
        <v>525</v>
      </c>
      <c r="C315" s="156">
        <v>304</v>
      </c>
      <c r="D315" s="156">
        <v>49</v>
      </c>
      <c r="E315" s="156">
        <v>177</v>
      </c>
      <c r="F315" s="156">
        <v>517</v>
      </c>
      <c r="G315" s="156"/>
      <c r="H315" s="156">
        <v>4084</v>
      </c>
      <c r="I315" s="156">
        <v>2055</v>
      </c>
      <c r="J315" s="156">
        <v>49</v>
      </c>
      <c r="K315" s="157">
        <v>7235</v>
      </c>
      <c r="M315" s="604"/>
      <c r="N315" s="604"/>
    </row>
    <row r="316" spans="1:14" s="573" customFormat="1" ht="13" x14ac:dyDescent="0.3">
      <c r="A316" s="718"/>
      <c r="B316" s="577" t="s">
        <v>526</v>
      </c>
      <c r="C316" s="156">
        <v>673</v>
      </c>
      <c r="D316" s="156">
        <v>149</v>
      </c>
      <c r="E316" s="156">
        <v>564</v>
      </c>
      <c r="F316" s="156">
        <v>1368</v>
      </c>
      <c r="G316" s="156">
        <v>4</v>
      </c>
      <c r="H316" s="156">
        <v>11167</v>
      </c>
      <c r="I316" s="156">
        <v>5066</v>
      </c>
      <c r="J316" s="156">
        <v>185</v>
      </c>
      <c r="K316" s="157">
        <v>19176</v>
      </c>
      <c r="M316" s="604"/>
      <c r="N316" s="604"/>
    </row>
    <row r="317" spans="1:14" s="573" customFormat="1" ht="13.5" thickBot="1" x14ac:dyDescent="0.35">
      <c r="A317" s="719"/>
      <c r="B317" s="578" t="s">
        <v>527</v>
      </c>
      <c r="C317" s="579">
        <v>12</v>
      </c>
      <c r="D317" s="579">
        <v>3</v>
      </c>
      <c r="E317" s="579">
        <v>10</v>
      </c>
      <c r="F317" s="579">
        <v>17</v>
      </c>
      <c r="G317" s="579"/>
      <c r="H317" s="579">
        <v>140</v>
      </c>
      <c r="I317" s="579">
        <v>88</v>
      </c>
      <c r="J317" s="579">
        <v>5</v>
      </c>
      <c r="K317" s="580">
        <v>275</v>
      </c>
      <c r="M317" s="604"/>
      <c r="N317" s="604"/>
    </row>
    <row r="318" spans="1:14" s="573" customFormat="1" ht="26.5" thickTop="1" x14ac:dyDescent="0.3">
      <c r="A318" s="717" t="s">
        <v>205</v>
      </c>
      <c r="B318" s="574" t="s">
        <v>524</v>
      </c>
      <c r="C318" s="575"/>
      <c r="D318" s="575"/>
      <c r="E318" s="575"/>
      <c r="F318" s="575"/>
      <c r="G318" s="575"/>
      <c r="H318" s="575">
        <v>2</v>
      </c>
      <c r="I318" s="575"/>
      <c r="J318" s="575"/>
      <c r="K318" s="576">
        <v>2</v>
      </c>
      <c r="L318" s="605"/>
      <c r="M318" s="604"/>
      <c r="N318" s="604"/>
    </row>
    <row r="319" spans="1:14" s="573" customFormat="1" ht="13" x14ac:dyDescent="0.3">
      <c r="A319" s="718"/>
      <c r="B319" s="577" t="s">
        <v>483</v>
      </c>
      <c r="C319" s="156">
        <v>1</v>
      </c>
      <c r="D319" s="156"/>
      <c r="E319" s="156">
        <v>1</v>
      </c>
      <c r="F319" s="156">
        <v>1</v>
      </c>
      <c r="G319" s="156"/>
      <c r="H319" s="156">
        <v>8</v>
      </c>
      <c r="I319" s="156">
        <v>3</v>
      </c>
      <c r="J319" s="156"/>
      <c r="K319" s="157">
        <v>14</v>
      </c>
      <c r="M319" s="604"/>
      <c r="N319" s="604"/>
    </row>
    <row r="320" spans="1:14" s="573" customFormat="1" ht="13" x14ac:dyDescent="0.3">
      <c r="A320" s="718"/>
      <c r="B320" s="577" t="s">
        <v>525</v>
      </c>
      <c r="C320" s="156">
        <v>5</v>
      </c>
      <c r="D320" s="156">
        <v>1</v>
      </c>
      <c r="E320" s="156">
        <v>6</v>
      </c>
      <c r="F320" s="156">
        <v>12</v>
      </c>
      <c r="G320" s="156"/>
      <c r="H320" s="156">
        <v>48</v>
      </c>
      <c r="I320" s="156">
        <v>30</v>
      </c>
      <c r="J320" s="156">
        <v>2</v>
      </c>
      <c r="K320" s="157">
        <v>104</v>
      </c>
      <c r="M320" s="604"/>
      <c r="N320" s="604"/>
    </row>
    <row r="321" spans="1:14" s="573" customFormat="1" ht="13" x14ac:dyDescent="0.3">
      <c r="A321" s="718"/>
      <c r="B321" s="577" t="s">
        <v>526</v>
      </c>
      <c r="C321" s="156">
        <v>13</v>
      </c>
      <c r="D321" s="156">
        <v>1</v>
      </c>
      <c r="E321" s="156">
        <v>11</v>
      </c>
      <c r="F321" s="156">
        <v>18</v>
      </c>
      <c r="G321" s="156"/>
      <c r="H321" s="156">
        <v>81</v>
      </c>
      <c r="I321" s="156">
        <v>51</v>
      </c>
      <c r="J321" s="156"/>
      <c r="K321" s="157">
        <v>175</v>
      </c>
      <c r="M321" s="604"/>
      <c r="N321" s="604"/>
    </row>
    <row r="322" spans="1:14" s="573" customFormat="1" ht="13.5" thickBot="1" x14ac:dyDescent="0.35">
      <c r="A322" s="719"/>
      <c r="B322" s="578" t="s">
        <v>527</v>
      </c>
      <c r="C322" s="579"/>
      <c r="D322" s="579"/>
      <c r="E322" s="579">
        <v>1</v>
      </c>
      <c r="F322" s="579"/>
      <c r="G322" s="579"/>
      <c r="H322" s="579">
        <v>1</v>
      </c>
      <c r="I322" s="579"/>
      <c r="J322" s="579"/>
      <c r="K322" s="580">
        <v>2</v>
      </c>
      <c r="M322" s="604"/>
      <c r="N322" s="604"/>
    </row>
    <row r="323" spans="1:14" s="573" customFormat="1" ht="26.5" thickTop="1" x14ac:dyDescent="0.3">
      <c r="A323" s="717" t="s">
        <v>211</v>
      </c>
      <c r="B323" s="574" t="s">
        <v>524</v>
      </c>
      <c r="C323" s="575"/>
      <c r="D323" s="575"/>
      <c r="E323" s="575"/>
      <c r="F323" s="575">
        <v>2</v>
      </c>
      <c r="G323" s="575"/>
      <c r="H323" s="575">
        <v>2</v>
      </c>
      <c r="I323" s="575">
        <v>5</v>
      </c>
      <c r="J323" s="575"/>
      <c r="K323" s="576">
        <v>9</v>
      </c>
      <c r="M323" s="604"/>
      <c r="N323" s="604"/>
    </row>
    <row r="324" spans="1:14" s="573" customFormat="1" ht="13" x14ac:dyDescent="0.3">
      <c r="A324" s="718"/>
      <c r="B324" s="577" t="s">
        <v>483</v>
      </c>
      <c r="C324" s="156"/>
      <c r="D324" s="156">
        <v>2</v>
      </c>
      <c r="E324" s="156">
        <v>1</v>
      </c>
      <c r="F324" s="156">
        <v>3</v>
      </c>
      <c r="G324" s="156"/>
      <c r="H324" s="156">
        <v>6</v>
      </c>
      <c r="I324" s="156">
        <v>1</v>
      </c>
      <c r="J324" s="156"/>
      <c r="K324" s="157">
        <v>13</v>
      </c>
      <c r="M324" s="604"/>
      <c r="N324" s="604"/>
    </row>
    <row r="325" spans="1:14" s="573" customFormat="1" ht="13" x14ac:dyDescent="0.3">
      <c r="A325" s="718"/>
      <c r="B325" s="577" t="s">
        <v>525</v>
      </c>
      <c r="C325" s="156">
        <v>1</v>
      </c>
      <c r="D325" s="156">
        <v>1</v>
      </c>
      <c r="E325" s="156">
        <v>1</v>
      </c>
      <c r="F325" s="156">
        <v>6</v>
      </c>
      <c r="G325" s="156"/>
      <c r="H325" s="156">
        <v>24</v>
      </c>
      <c r="I325" s="156">
        <v>15</v>
      </c>
      <c r="J325" s="156">
        <v>1</v>
      </c>
      <c r="K325" s="157">
        <v>49</v>
      </c>
      <c r="M325" s="604"/>
      <c r="N325" s="604"/>
    </row>
    <row r="326" spans="1:14" s="573" customFormat="1" ht="13" x14ac:dyDescent="0.3">
      <c r="A326" s="718"/>
      <c r="B326" s="577" t="s">
        <v>526</v>
      </c>
      <c r="C326" s="156"/>
      <c r="D326" s="156">
        <v>7</v>
      </c>
      <c r="E326" s="156">
        <v>7</v>
      </c>
      <c r="F326" s="156">
        <v>32</v>
      </c>
      <c r="G326" s="156"/>
      <c r="H326" s="156">
        <v>190</v>
      </c>
      <c r="I326" s="156">
        <v>64</v>
      </c>
      <c r="J326" s="156">
        <v>1</v>
      </c>
      <c r="K326" s="157">
        <v>301</v>
      </c>
    </row>
    <row r="327" spans="1:14" s="573" customFormat="1" ht="13.5" thickBot="1" x14ac:dyDescent="0.35">
      <c r="A327" s="719"/>
      <c r="B327" s="578" t="s">
        <v>527</v>
      </c>
      <c r="C327" s="579"/>
      <c r="D327" s="579"/>
      <c r="E327" s="579"/>
      <c r="F327" s="579">
        <v>4</v>
      </c>
      <c r="G327" s="579"/>
      <c r="H327" s="579">
        <v>18</v>
      </c>
      <c r="I327" s="579">
        <v>3</v>
      </c>
      <c r="J327" s="579"/>
      <c r="K327" s="580">
        <v>25</v>
      </c>
    </row>
    <row r="328" spans="1:14" s="573" customFormat="1" ht="13.5" thickTop="1" x14ac:dyDescent="0.3">
      <c r="A328" s="717" t="s">
        <v>217</v>
      </c>
      <c r="B328" s="577" t="s">
        <v>483</v>
      </c>
      <c r="C328" s="156">
        <v>1</v>
      </c>
      <c r="D328" s="156">
        <v>1</v>
      </c>
      <c r="E328" s="156"/>
      <c r="F328" s="156">
        <v>4</v>
      </c>
      <c r="G328" s="156"/>
      <c r="H328" s="156">
        <v>4</v>
      </c>
      <c r="I328" s="156">
        <v>4</v>
      </c>
      <c r="J328" s="156"/>
      <c r="K328" s="157">
        <v>14</v>
      </c>
    </row>
    <row r="329" spans="1:14" s="573" customFormat="1" ht="13" x14ac:dyDescent="0.3">
      <c r="A329" s="718"/>
      <c r="B329" s="577" t="s">
        <v>525</v>
      </c>
      <c r="C329" s="156">
        <v>6</v>
      </c>
      <c r="D329" s="156">
        <v>1</v>
      </c>
      <c r="E329" s="156"/>
      <c r="F329" s="156">
        <v>5</v>
      </c>
      <c r="G329" s="156"/>
      <c r="H329" s="156">
        <v>19</v>
      </c>
      <c r="I329" s="156">
        <v>4</v>
      </c>
      <c r="J329" s="156"/>
      <c r="K329" s="157">
        <v>35</v>
      </c>
    </row>
    <row r="330" spans="1:14" s="573" customFormat="1" ht="13.5" thickBot="1" x14ac:dyDescent="0.35">
      <c r="A330" s="719"/>
      <c r="B330" s="577" t="s">
        <v>526</v>
      </c>
      <c r="C330" s="156">
        <v>3</v>
      </c>
      <c r="D330" s="156"/>
      <c r="E330" s="156">
        <v>4</v>
      </c>
      <c r="F330" s="156"/>
      <c r="G330" s="156"/>
      <c r="H330" s="156">
        <v>19</v>
      </c>
      <c r="I330" s="156">
        <v>10</v>
      </c>
      <c r="J330" s="156">
        <v>2</v>
      </c>
      <c r="K330" s="157">
        <v>38</v>
      </c>
    </row>
    <row r="331" spans="1:14" s="573" customFormat="1" ht="13.5" thickTop="1" x14ac:dyDescent="0.3">
      <c r="A331" s="717" t="s">
        <v>222</v>
      </c>
      <c r="B331" s="577" t="s">
        <v>483</v>
      </c>
      <c r="C331" s="156"/>
      <c r="D331" s="156"/>
      <c r="E331" s="156"/>
      <c r="F331" s="156"/>
      <c r="G331" s="156">
        <v>1</v>
      </c>
      <c r="H331" s="156">
        <v>1</v>
      </c>
      <c r="I331" s="156"/>
      <c r="J331" s="156"/>
      <c r="K331" s="157">
        <v>2</v>
      </c>
    </row>
    <row r="332" spans="1:14" s="573" customFormat="1" ht="13" x14ac:dyDescent="0.3">
      <c r="A332" s="718"/>
      <c r="B332" s="577" t="s">
        <v>525</v>
      </c>
      <c r="C332" s="156"/>
      <c r="D332" s="156"/>
      <c r="E332" s="156"/>
      <c r="F332" s="156"/>
      <c r="G332" s="156"/>
      <c r="H332" s="156">
        <v>2</v>
      </c>
      <c r="I332" s="156"/>
      <c r="J332" s="156"/>
      <c r="K332" s="157">
        <v>2</v>
      </c>
    </row>
    <row r="333" spans="1:14" s="573" customFormat="1" ht="13.5" thickBot="1" x14ac:dyDescent="0.35">
      <c r="A333" s="719"/>
      <c r="B333" s="577" t="s">
        <v>526</v>
      </c>
      <c r="C333" s="156"/>
      <c r="D333" s="156"/>
      <c r="E333" s="156"/>
      <c r="F333" s="156"/>
      <c r="G333" s="156"/>
      <c r="H333" s="156">
        <v>4</v>
      </c>
      <c r="I333" s="156"/>
      <c r="J333" s="156"/>
      <c r="K333" s="157">
        <v>4</v>
      </c>
    </row>
    <row r="334" spans="1:14" s="573" customFormat="1" ht="26.5" thickTop="1" x14ac:dyDescent="0.3">
      <c r="A334" s="717" t="s">
        <v>528</v>
      </c>
      <c r="B334" s="574" t="s">
        <v>524</v>
      </c>
      <c r="C334" s="575">
        <v>256</v>
      </c>
      <c r="D334" s="575">
        <v>9</v>
      </c>
      <c r="E334" s="575">
        <v>53</v>
      </c>
      <c r="F334" s="575">
        <v>267</v>
      </c>
      <c r="G334" s="575">
        <v>7</v>
      </c>
      <c r="H334" s="575">
        <v>417</v>
      </c>
      <c r="I334" s="575">
        <v>664</v>
      </c>
      <c r="J334" s="575">
        <v>28</v>
      </c>
      <c r="K334" s="576">
        <v>1701</v>
      </c>
    </row>
    <row r="335" spans="1:14" s="573" customFormat="1" ht="13" x14ac:dyDescent="0.3">
      <c r="A335" s="718"/>
      <c r="B335" s="577" t="s">
        <v>483</v>
      </c>
      <c r="C335" s="156">
        <v>586</v>
      </c>
      <c r="D335" s="156">
        <v>20</v>
      </c>
      <c r="E335" s="156">
        <v>118</v>
      </c>
      <c r="F335" s="156">
        <v>340</v>
      </c>
      <c r="G335" s="156">
        <v>4</v>
      </c>
      <c r="H335" s="156">
        <v>939</v>
      </c>
      <c r="I335" s="156">
        <v>964</v>
      </c>
      <c r="J335" s="156">
        <v>26</v>
      </c>
      <c r="K335" s="157">
        <v>2997</v>
      </c>
    </row>
    <row r="336" spans="1:14" s="573" customFormat="1" ht="13" x14ac:dyDescent="0.3">
      <c r="A336" s="718"/>
      <c r="B336" s="577" t="s">
        <v>525</v>
      </c>
      <c r="C336" s="156">
        <v>543</v>
      </c>
      <c r="D336" s="156">
        <v>39</v>
      </c>
      <c r="E336" s="156">
        <v>127</v>
      </c>
      <c r="F336" s="156">
        <v>434</v>
      </c>
      <c r="G336" s="156">
        <v>11</v>
      </c>
      <c r="H336" s="156">
        <v>1568</v>
      </c>
      <c r="I336" s="156">
        <v>1287</v>
      </c>
      <c r="J336" s="156">
        <v>51</v>
      </c>
      <c r="K336" s="157">
        <v>4060</v>
      </c>
    </row>
    <row r="337" spans="1:14" s="573" customFormat="1" ht="13" x14ac:dyDescent="0.3">
      <c r="A337" s="718"/>
      <c r="B337" s="577" t="s">
        <v>526</v>
      </c>
      <c r="C337" s="156">
        <v>393</v>
      </c>
      <c r="D337" s="156">
        <v>33</v>
      </c>
      <c r="E337" s="156">
        <v>126</v>
      </c>
      <c r="F337" s="156">
        <v>357</v>
      </c>
      <c r="G337" s="156">
        <v>3</v>
      </c>
      <c r="H337" s="156">
        <v>1772</v>
      </c>
      <c r="I337" s="156">
        <v>1208</v>
      </c>
      <c r="J337" s="156">
        <v>51</v>
      </c>
      <c r="K337" s="157">
        <v>3943</v>
      </c>
    </row>
    <row r="338" spans="1:14" s="573" customFormat="1" ht="13.5" thickBot="1" x14ac:dyDescent="0.35">
      <c r="A338" s="719"/>
      <c r="B338" s="578" t="s">
        <v>527</v>
      </c>
      <c r="C338" s="579">
        <v>5</v>
      </c>
      <c r="D338" s="579">
        <v>1</v>
      </c>
      <c r="E338" s="579">
        <v>4</v>
      </c>
      <c r="F338" s="579">
        <v>6</v>
      </c>
      <c r="G338" s="579"/>
      <c r="H338" s="579">
        <v>23</v>
      </c>
      <c r="I338" s="579">
        <v>9</v>
      </c>
      <c r="J338" s="579">
        <v>1</v>
      </c>
      <c r="K338" s="580">
        <v>49</v>
      </c>
    </row>
    <row r="339" spans="1:14" s="573" customFormat="1" ht="26.5" thickTop="1" x14ac:dyDescent="0.3">
      <c r="A339" s="717" t="s">
        <v>228</v>
      </c>
      <c r="B339" s="574" t="s">
        <v>524</v>
      </c>
      <c r="C339" s="575"/>
      <c r="D339" s="575"/>
      <c r="E339" s="575"/>
      <c r="F339" s="575">
        <v>1</v>
      </c>
      <c r="G339" s="575"/>
      <c r="H339" s="575">
        <v>1</v>
      </c>
      <c r="I339" s="575">
        <v>3</v>
      </c>
      <c r="J339" s="575"/>
      <c r="K339" s="576">
        <v>5</v>
      </c>
      <c r="L339" s="605"/>
    </row>
    <row r="340" spans="1:14" s="573" customFormat="1" ht="13" x14ac:dyDescent="0.3">
      <c r="A340" s="718"/>
      <c r="B340" s="577" t="s">
        <v>483</v>
      </c>
      <c r="C340" s="156"/>
      <c r="D340" s="156"/>
      <c r="E340" s="156">
        <v>2</v>
      </c>
      <c r="F340" s="156">
        <v>3</v>
      </c>
      <c r="G340" s="156"/>
      <c r="H340" s="156">
        <v>10</v>
      </c>
      <c r="I340" s="156">
        <v>5</v>
      </c>
      <c r="J340" s="156"/>
      <c r="K340" s="157">
        <v>20</v>
      </c>
    </row>
    <row r="341" spans="1:14" s="573" customFormat="1" ht="13" x14ac:dyDescent="0.3">
      <c r="A341" s="718"/>
      <c r="B341" s="577" t="s">
        <v>525</v>
      </c>
      <c r="C341" s="156">
        <v>6</v>
      </c>
      <c r="D341" s="156">
        <v>1</v>
      </c>
      <c r="E341" s="156">
        <v>3</v>
      </c>
      <c r="F341" s="156">
        <v>2</v>
      </c>
      <c r="G341" s="156"/>
      <c r="H341" s="156">
        <v>34</v>
      </c>
      <c r="I341" s="156">
        <v>22</v>
      </c>
      <c r="J341" s="156">
        <v>1</v>
      </c>
      <c r="K341" s="157">
        <v>69</v>
      </c>
    </row>
    <row r="342" spans="1:14" s="573" customFormat="1" ht="13" x14ac:dyDescent="0.3">
      <c r="A342" s="718"/>
      <c r="B342" s="577" t="s">
        <v>526</v>
      </c>
      <c r="C342" s="156">
        <v>7</v>
      </c>
      <c r="D342" s="156">
        <v>5</v>
      </c>
      <c r="E342" s="156">
        <v>21</v>
      </c>
      <c r="F342" s="156">
        <v>15</v>
      </c>
      <c r="G342" s="156"/>
      <c r="H342" s="156">
        <v>169</v>
      </c>
      <c r="I342" s="156">
        <v>61</v>
      </c>
      <c r="J342" s="156">
        <v>5</v>
      </c>
      <c r="K342" s="157">
        <v>283</v>
      </c>
    </row>
    <row r="343" spans="1:14" s="573" customFormat="1" ht="13.5" thickBot="1" x14ac:dyDescent="0.35">
      <c r="A343" s="719"/>
      <c r="B343" s="578" t="s">
        <v>527</v>
      </c>
      <c r="C343" s="579"/>
      <c r="D343" s="579"/>
      <c r="E343" s="579">
        <v>1</v>
      </c>
      <c r="F343" s="579">
        <v>2</v>
      </c>
      <c r="G343" s="579"/>
      <c r="H343" s="579">
        <v>32</v>
      </c>
      <c r="I343" s="579">
        <v>5</v>
      </c>
      <c r="J343" s="579"/>
      <c r="K343" s="580">
        <v>40</v>
      </c>
    </row>
    <row r="344" spans="1:14" s="573" customFormat="1" thickTop="1" thickBot="1" x14ac:dyDescent="0.3">
      <c r="A344" s="720" t="s">
        <v>102</v>
      </c>
      <c r="B344" s="721"/>
      <c r="C344" s="199">
        <v>4065</v>
      </c>
      <c r="D344" s="199">
        <v>1455</v>
      </c>
      <c r="E344" s="199">
        <v>7387</v>
      </c>
      <c r="F344" s="199">
        <v>5233</v>
      </c>
      <c r="G344" s="199">
        <v>39</v>
      </c>
      <c r="H344" s="199">
        <v>71497</v>
      </c>
      <c r="I344" s="199">
        <v>19134</v>
      </c>
      <c r="J344" s="199">
        <v>1740</v>
      </c>
      <c r="K344" s="581">
        <v>110550</v>
      </c>
    </row>
    <row r="345" spans="1:14" ht="14.5" thickTop="1" x14ac:dyDescent="0.3">
      <c r="A345" s="573"/>
      <c r="B345" s="573"/>
      <c r="C345" s="573"/>
      <c r="D345" s="573"/>
      <c r="E345" s="573"/>
      <c r="F345" s="573"/>
      <c r="G345" s="573"/>
      <c r="H345" s="573"/>
      <c r="I345" s="573"/>
      <c r="J345" s="573"/>
      <c r="K345" s="573"/>
    </row>
    <row r="348" spans="1:14" x14ac:dyDescent="0.3">
      <c r="A348" s="572" t="s">
        <v>139</v>
      </c>
      <c r="B348" s="573"/>
      <c r="C348" s="573"/>
      <c r="D348" s="573"/>
      <c r="E348" s="573"/>
      <c r="F348" s="573"/>
      <c r="G348" s="573"/>
      <c r="H348" s="573"/>
      <c r="I348" s="573"/>
      <c r="J348" s="573"/>
      <c r="K348" s="573"/>
    </row>
    <row r="349" spans="1:14" ht="14.5" thickBot="1" x14ac:dyDescent="0.35">
      <c r="A349" s="573"/>
      <c r="B349" s="573"/>
      <c r="C349" s="573"/>
      <c r="D349" s="573"/>
      <c r="E349" s="573"/>
      <c r="F349" s="573"/>
      <c r="G349" s="573"/>
      <c r="H349" s="573"/>
      <c r="I349" s="573"/>
      <c r="J349" s="573"/>
      <c r="K349" s="573"/>
    </row>
    <row r="350" spans="1:14" s="573" customFormat="1" ht="66" thickTop="1" thickBot="1" x14ac:dyDescent="0.3">
      <c r="A350" s="482" t="s">
        <v>262</v>
      </c>
      <c r="B350" s="482" t="s">
        <v>523</v>
      </c>
      <c r="C350" s="481" t="s">
        <v>436</v>
      </c>
      <c r="D350" s="481" t="s">
        <v>276</v>
      </c>
      <c r="E350" s="481" t="s">
        <v>437</v>
      </c>
      <c r="F350" s="481" t="s">
        <v>277</v>
      </c>
      <c r="G350" s="481" t="s">
        <v>278</v>
      </c>
      <c r="H350" s="481" t="s">
        <v>438</v>
      </c>
      <c r="I350" s="481" t="s">
        <v>98</v>
      </c>
      <c r="J350" s="481" t="s">
        <v>439</v>
      </c>
      <c r="K350" s="481" t="s">
        <v>102</v>
      </c>
      <c r="M350" s="605"/>
      <c r="N350" s="605"/>
    </row>
    <row r="351" spans="1:14" s="573" customFormat="1" ht="26.5" thickTop="1" x14ac:dyDescent="0.3">
      <c r="A351" s="717" t="s">
        <v>195</v>
      </c>
      <c r="B351" s="574" t="s">
        <v>524</v>
      </c>
      <c r="C351" s="575"/>
      <c r="D351" s="575"/>
      <c r="E351" s="575">
        <v>6</v>
      </c>
      <c r="F351" s="575">
        <v>3</v>
      </c>
      <c r="G351" s="575"/>
      <c r="H351" s="575">
        <v>20</v>
      </c>
      <c r="I351" s="575">
        <v>10</v>
      </c>
      <c r="J351" s="575"/>
      <c r="K351" s="576">
        <v>39</v>
      </c>
      <c r="M351" s="605"/>
      <c r="N351" s="605"/>
    </row>
    <row r="352" spans="1:14" s="573" customFormat="1" ht="13" x14ac:dyDescent="0.3">
      <c r="A352" s="718"/>
      <c r="B352" s="577" t="s">
        <v>483</v>
      </c>
      <c r="C352" s="156">
        <v>6</v>
      </c>
      <c r="D352" s="156">
        <v>8</v>
      </c>
      <c r="E352" s="156">
        <v>55</v>
      </c>
      <c r="F352" s="156">
        <v>37</v>
      </c>
      <c r="G352" s="156">
        <v>1</v>
      </c>
      <c r="H352" s="156">
        <v>349</v>
      </c>
      <c r="I352" s="156">
        <v>83</v>
      </c>
      <c r="J352" s="156">
        <v>4</v>
      </c>
      <c r="K352" s="157">
        <v>543</v>
      </c>
    </row>
    <row r="353" spans="1:14" s="573" customFormat="1" ht="13" x14ac:dyDescent="0.3">
      <c r="A353" s="718"/>
      <c r="B353" s="577" t="s">
        <v>525</v>
      </c>
      <c r="C353" s="156">
        <v>29</v>
      </c>
      <c r="D353" s="156">
        <v>47</v>
      </c>
      <c r="E353" s="156">
        <v>321</v>
      </c>
      <c r="F353" s="156">
        <v>143</v>
      </c>
      <c r="G353" s="156"/>
      <c r="H353" s="156">
        <v>1683</v>
      </c>
      <c r="I353" s="156">
        <v>282</v>
      </c>
      <c r="J353" s="156">
        <v>31</v>
      </c>
      <c r="K353" s="157">
        <v>2536</v>
      </c>
    </row>
    <row r="354" spans="1:14" s="573" customFormat="1" ht="13" x14ac:dyDescent="0.3">
      <c r="A354" s="718"/>
      <c r="B354" s="577" t="s">
        <v>526</v>
      </c>
      <c r="C354" s="156">
        <v>81</v>
      </c>
      <c r="D354" s="156">
        <v>181</v>
      </c>
      <c r="E354" s="156">
        <v>976</v>
      </c>
      <c r="F354" s="156">
        <v>295</v>
      </c>
      <c r="G354" s="156">
        <v>1</v>
      </c>
      <c r="H354" s="156">
        <v>6665</v>
      </c>
      <c r="I354" s="156">
        <v>919</v>
      </c>
      <c r="J354" s="156">
        <v>147</v>
      </c>
      <c r="K354" s="157">
        <v>9265</v>
      </c>
      <c r="M354" s="604"/>
      <c r="N354" s="604"/>
    </row>
    <row r="355" spans="1:14" s="573" customFormat="1" ht="13.5" thickBot="1" x14ac:dyDescent="0.35">
      <c r="A355" s="719"/>
      <c r="B355" s="578" t="s">
        <v>527</v>
      </c>
      <c r="C355" s="579">
        <v>2</v>
      </c>
      <c r="D355" s="579">
        <v>9</v>
      </c>
      <c r="E355" s="579">
        <v>29</v>
      </c>
      <c r="F355" s="579">
        <v>9</v>
      </c>
      <c r="G355" s="579"/>
      <c r="H355" s="579">
        <v>252</v>
      </c>
      <c r="I355" s="579">
        <v>22</v>
      </c>
      <c r="J355" s="579">
        <v>3</v>
      </c>
      <c r="K355" s="580">
        <v>326</v>
      </c>
      <c r="L355" s="605"/>
      <c r="M355" s="604"/>
      <c r="N355" s="604"/>
    </row>
    <row r="356" spans="1:14" s="573" customFormat="1" ht="26.5" thickTop="1" x14ac:dyDescent="0.3">
      <c r="A356" s="717" t="s">
        <v>201</v>
      </c>
      <c r="B356" s="574" t="s">
        <v>524</v>
      </c>
      <c r="C356" s="575">
        <v>1</v>
      </c>
      <c r="D356" s="575"/>
      <c r="E356" s="575">
        <v>2</v>
      </c>
      <c r="F356" s="575">
        <v>7</v>
      </c>
      <c r="G356" s="575"/>
      <c r="H356" s="575">
        <v>26</v>
      </c>
      <c r="I356" s="575">
        <v>19</v>
      </c>
      <c r="J356" s="575"/>
      <c r="K356" s="576">
        <v>55</v>
      </c>
      <c r="M356" s="604"/>
      <c r="N356" s="604"/>
    </row>
    <row r="357" spans="1:14" s="573" customFormat="1" ht="13" x14ac:dyDescent="0.3">
      <c r="A357" s="718"/>
      <c r="B357" s="577" t="s">
        <v>483</v>
      </c>
      <c r="C357" s="156">
        <v>7</v>
      </c>
      <c r="D357" s="156">
        <v>2</v>
      </c>
      <c r="E357" s="156">
        <v>13</v>
      </c>
      <c r="F357" s="156">
        <v>32</v>
      </c>
      <c r="G357" s="156">
        <v>1</v>
      </c>
      <c r="H357" s="156">
        <v>131</v>
      </c>
      <c r="I357" s="156">
        <v>58</v>
      </c>
      <c r="J357" s="156"/>
      <c r="K357" s="157">
        <v>244</v>
      </c>
      <c r="M357" s="604"/>
      <c r="N357" s="604"/>
    </row>
    <row r="358" spans="1:14" s="573" customFormat="1" ht="13" x14ac:dyDescent="0.3">
      <c r="A358" s="718"/>
      <c r="B358" s="577" t="s">
        <v>525</v>
      </c>
      <c r="C358" s="156">
        <v>16</v>
      </c>
      <c r="D358" s="156">
        <v>8</v>
      </c>
      <c r="E358" s="156">
        <v>29</v>
      </c>
      <c r="F358" s="156">
        <v>128</v>
      </c>
      <c r="G358" s="156"/>
      <c r="H358" s="156">
        <v>618</v>
      </c>
      <c r="I358" s="156">
        <v>248</v>
      </c>
      <c r="J358" s="156">
        <v>3</v>
      </c>
      <c r="K358" s="157">
        <v>1050</v>
      </c>
      <c r="M358" s="604"/>
      <c r="N358" s="604"/>
    </row>
    <row r="359" spans="1:14" s="573" customFormat="1" ht="13" x14ac:dyDescent="0.3">
      <c r="A359" s="718"/>
      <c r="B359" s="577" t="s">
        <v>526</v>
      </c>
      <c r="C359" s="156">
        <v>57</v>
      </c>
      <c r="D359" s="156">
        <v>28</v>
      </c>
      <c r="E359" s="156">
        <v>89</v>
      </c>
      <c r="F359" s="156">
        <v>258</v>
      </c>
      <c r="G359" s="156"/>
      <c r="H359" s="156">
        <v>1330</v>
      </c>
      <c r="I359" s="156">
        <v>566</v>
      </c>
      <c r="J359" s="156">
        <v>14</v>
      </c>
      <c r="K359" s="157">
        <v>2342</v>
      </c>
      <c r="M359" s="604"/>
      <c r="N359" s="604"/>
    </row>
    <row r="360" spans="1:14" s="573" customFormat="1" ht="13.5" thickBot="1" x14ac:dyDescent="0.35">
      <c r="A360" s="719"/>
      <c r="B360" s="578" t="s">
        <v>527</v>
      </c>
      <c r="C360" s="579"/>
      <c r="D360" s="579"/>
      <c r="E360" s="579">
        <v>2</v>
      </c>
      <c r="F360" s="579">
        <v>1</v>
      </c>
      <c r="G360" s="579"/>
      <c r="H360" s="579">
        <v>7</v>
      </c>
      <c r="I360" s="579">
        <v>2</v>
      </c>
      <c r="J360" s="579">
        <v>2</v>
      </c>
      <c r="K360" s="580">
        <v>14</v>
      </c>
      <c r="M360" s="604"/>
      <c r="N360" s="604"/>
    </row>
    <row r="361" spans="1:14" s="573" customFormat="1" ht="26.5" thickTop="1" x14ac:dyDescent="0.3">
      <c r="A361" s="717" t="s">
        <v>205</v>
      </c>
      <c r="B361" s="574" t="s">
        <v>524</v>
      </c>
      <c r="C361" s="575"/>
      <c r="D361" s="575"/>
      <c r="E361" s="575"/>
      <c r="F361" s="575"/>
      <c r="G361" s="575"/>
      <c r="H361" s="575">
        <v>2</v>
      </c>
      <c r="I361" s="575"/>
      <c r="J361" s="575"/>
      <c r="K361" s="576">
        <v>2</v>
      </c>
      <c r="M361" s="604"/>
      <c r="N361" s="604"/>
    </row>
    <row r="362" spans="1:14" s="573" customFormat="1" ht="13" x14ac:dyDescent="0.3">
      <c r="A362" s="718"/>
      <c r="B362" s="577" t="s">
        <v>483</v>
      </c>
      <c r="C362" s="156"/>
      <c r="D362" s="156"/>
      <c r="E362" s="156"/>
      <c r="F362" s="156">
        <v>1</v>
      </c>
      <c r="G362" s="156"/>
      <c r="H362" s="156">
        <v>7</v>
      </c>
      <c r="I362" s="156">
        <v>2</v>
      </c>
      <c r="J362" s="156"/>
      <c r="K362" s="157">
        <v>10</v>
      </c>
      <c r="M362" s="604"/>
      <c r="N362" s="604"/>
    </row>
    <row r="363" spans="1:14" s="573" customFormat="1" ht="13" x14ac:dyDescent="0.3">
      <c r="A363" s="718"/>
      <c r="B363" s="577" t="s">
        <v>525</v>
      </c>
      <c r="C363" s="156"/>
      <c r="D363" s="156"/>
      <c r="E363" s="156"/>
      <c r="F363" s="156">
        <v>4</v>
      </c>
      <c r="G363" s="156"/>
      <c r="H363" s="156">
        <v>12</v>
      </c>
      <c r="I363" s="156">
        <v>2</v>
      </c>
      <c r="J363" s="156"/>
      <c r="K363" s="157">
        <v>18</v>
      </c>
      <c r="M363" s="604"/>
      <c r="N363" s="604"/>
    </row>
    <row r="364" spans="1:14" s="573" customFormat="1" ht="13.5" thickBot="1" x14ac:dyDescent="0.35">
      <c r="A364" s="719"/>
      <c r="B364" s="578" t="s">
        <v>526</v>
      </c>
      <c r="C364" s="579"/>
      <c r="D364" s="579"/>
      <c r="E364" s="579"/>
      <c r="F364" s="579">
        <v>4</v>
      </c>
      <c r="G364" s="579"/>
      <c r="H364" s="579">
        <v>13</v>
      </c>
      <c r="I364" s="579">
        <v>7</v>
      </c>
      <c r="J364" s="579">
        <v>1</v>
      </c>
      <c r="K364" s="580">
        <v>25</v>
      </c>
      <c r="M364" s="604"/>
      <c r="N364" s="604"/>
    </row>
    <row r="365" spans="1:14" s="573" customFormat="1" ht="13.5" thickTop="1" x14ac:dyDescent="0.3">
      <c r="A365" s="717" t="s">
        <v>211</v>
      </c>
      <c r="B365" s="577" t="s">
        <v>483</v>
      </c>
      <c r="C365" s="156"/>
      <c r="D365" s="156"/>
      <c r="E365" s="156"/>
      <c r="F365" s="156"/>
      <c r="G365" s="156"/>
      <c r="H365" s="156">
        <v>1</v>
      </c>
      <c r="I365" s="156">
        <v>3</v>
      </c>
      <c r="J365" s="156"/>
      <c r="K365" s="157">
        <v>4</v>
      </c>
      <c r="M365" s="604"/>
      <c r="N365" s="604"/>
    </row>
    <row r="366" spans="1:14" s="573" customFormat="1" ht="14" customHeight="1" x14ac:dyDescent="0.3">
      <c r="A366" s="718"/>
      <c r="B366" s="577" t="s">
        <v>525</v>
      </c>
      <c r="C366" s="156"/>
      <c r="D366" s="156">
        <v>1</v>
      </c>
      <c r="E366" s="156">
        <v>1</v>
      </c>
      <c r="F366" s="156"/>
      <c r="G366" s="156"/>
      <c r="H366" s="156">
        <v>4</v>
      </c>
      <c r="I366" s="156">
        <v>2</v>
      </c>
      <c r="J366" s="156"/>
      <c r="K366" s="157">
        <v>8</v>
      </c>
      <c r="M366" s="604"/>
      <c r="N366" s="604"/>
    </row>
    <row r="367" spans="1:14" s="573" customFormat="1" ht="14" customHeight="1" x14ac:dyDescent="0.3">
      <c r="A367" s="718"/>
      <c r="B367" s="577" t="s">
        <v>526</v>
      </c>
      <c r="C367" s="156"/>
      <c r="D367" s="156"/>
      <c r="E367" s="156">
        <v>2</v>
      </c>
      <c r="F367" s="156">
        <v>2</v>
      </c>
      <c r="G367" s="156"/>
      <c r="H367" s="156">
        <v>13</v>
      </c>
      <c r="I367" s="156">
        <v>2</v>
      </c>
      <c r="J367" s="156"/>
      <c r="K367" s="157">
        <v>19</v>
      </c>
      <c r="M367" s="604"/>
      <c r="N367" s="604"/>
    </row>
    <row r="368" spans="1:14" s="573" customFormat="1" ht="14" customHeight="1" thickBot="1" x14ac:dyDescent="0.35">
      <c r="A368" s="719"/>
      <c r="B368" s="578" t="s">
        <v>527</v>
      </c>
      <c r="C368" s="579"/>
      <c r="D368" s="579">
        <v>8</v>
      </c>
      <c r="E368" s="579">
        <v>3</v>
      </c>
      <c r="F368" s="579">
        <v>24</v>
      </c>
      <c r="G368" s="579"/>
      <c r="H368" s="579">
        <v>114</v>
      </c>
      <c r="I368" s="579">
        <v>56</v>
      </c>
      <c r="J368" s="579">
        <v>1</v>
      </c>
      <c r="K368" s="580">
        <v>206</v>
      </c>
      <c r="M368" s="604"/>
      <c r="N368" s="604"/>
    </row>
    <row r="369" spans="1:14" s="573" customFormat="1" ht="14.5" customHeight="1" thickTop="1" x14ac:dyDescent="0.3">
      <c r="A369" s="717" t="s">
        <v>217</v>
      </c>
      <c r="B369" s="574" t="s">
        <v>524</v>
      </c>
      <c r="C369" s="575"/>
      <c r="D369" s="575">
        <v>4</v>
      </c>
      <c r="E369" s="575"/>
      <c r="F369" s="575">
        <v>3</v>
      </c>
      <c r="G369" s="575"/>
      <c r="H369" s="575">
        <v>15</v>
      </c>
      <c r="I369" s="575">
        <v>9</v>
      </c>
      <c r="J369" s="575"/>
      <c r="K369" s="576">
        <v>31</v>
      </c>
      <c r="M369" s="604"/>
      <c r="N369" s="604"/>
    </row>
    <row r="370" spans="1:14" s="573" customFormat="1" ht="13" x14ac:dyDescent="0.3">
      <c r="A370" s="718"/>
      <c r="B370" s="577" t="s">
        <v>483</v>
      </c>
      <c r="C370" s="156">
        <v>1</v>
      </c>
      <c r="D370" s="156"/>
      <c r="E370" s="156">
        <v>1</v>
      </c>
      <c r="F370" s="156">
        <v>1</v>
      </c>
      <c r="G370" s="156"/>
      <c r="H370" s="156">
        <v>2</v>
      </c>
      <c r="I370" s="156">
        <v>1</v>
      </c>
      <c r="J370" s="156"/>
      <c r="K370" s="157">
        <v>6</v>
      </c>
      <c r="M370" s="604"/>
      <c r="N370" s="604"/>
    </row>
    <row r="371" spans="1:14" s="573" customFormat="1" ht="13" x14ac:dyDescent="0.3">
      <c r="A371" s="718"/>
      <c r="B371" s="577" t="s">
        <v>525</v>
      </c>
      <c r="C371" s="156"/>
      <c r="D371" s="156"/>
      <c r="E371" s="156"/>
      <c r="F371" s="156"/>
      <c r="G371" s="156"/>
      <c r="H371" s="156">
        <v>4</v>
      </c>
      <c r="I371" s="156">
        <v>3</v>
      </c>
      <c r="J371" s="156"/>
      <c r="K371" s="157">
        <v>7</v>
      </c>
      <c r="M371" s="604"/>
      <c r="N371" s="604"/>
    </row>
    <row r="372" spans="1:14" s="573" customFormat="1" ht="13" x14ac:dyDescent="0.3">
      <c r="A372" s="718"/>
      <c r="B372" s="577" t="s">
        <v>526</v>
      </c>
      <c r="C372" s="156">
        <v>1</v>
      </c>
      <c r="D372" s="156"/>
      <c r="E372" s="156"/>
      <c r="F372" s="156"/>
      <c r="G372" s="156"/>
      <c r="H372" s="156">
        <v>15</v>
      </c>
      <c r="I372" s="156">
        <v>2</v>
      </c>
      <c r="J372" s="156"/>
      <c r="K372" s="157">
        <v>18</v>
      </c>
      <c r="M372" s="604"/>
      <c r="N372" s="604"/>
    </row>
    <row r="373" spans="1:14" s="573" customFormat="1" ht="13.5" thickBot="1" x14ac:dyDescent="0.35">
      <c r="A373" s="719"/>
      <c r="B373" s="578" t="s">
        <v>527</v>
      </c>
      <c r="C373" s="579">
        <v>2</v>
      </c>
      <c r="D373" s="579"/>
      <c r="E373" s="579"/>
      <c r="F373" s="579">
        <v>1</v>
      </c>
      <c r="G373" s="579"/>
      <c r="H373" s="579">
        <v>7</v>
      </c>
      <c r="I373" s="579">
        <v>2</v>
      </c>
      <c r="J373" s="579"/>
      <c r="K373" s="580">
        <v>12</v>
      </c>
      <c r="M373" s="604"/>
      <c r="N373" s="604"/>
    </row>
    <row r="374" spans="1:14" s="573" customFormat="1" ht="27" thickTop="1" thickBot="1" x14ac:dyDescent="0.35">
      <c r="A374" s="582" t="s">
        <v>222</v>
      </c>
      <c r="B374" s="583" t="s">
        <v>526</v>
      </c>
      <c r="C374" s="584"/>
      <c r="D374" s="584"/>
      <c r="E374" s="584">
        <v>1</v>
      </c>
      <c r="F374" s="584"/>
      <c r="G374" s="584"/>
      <c r="H374" s="584"/>
      <c r="I374" s="584"/>
      <c r="J374" s="584"/>
      <c r="K374" s="585">
        <v>1</v>
      </c>
      <c r="M374" s="604"/>
      <c r="N374" s="604"/>
    </row>
    <row r="375" spans="1:14" s="573" customFormat="1" ht="20.399999999999999" customHeight="1" thickTop="1" x14ac:dyDescent="0.3">
      <c r="A375" s="717" t="s">
        <v>225</v>
      </c>
      <c r="B375" s="574" t="s">
        <v>524</v>
      </c>
      <c r="C375" s="575">
        <v>33</v>
      </c>
      <c r="D375" s="575">
        <v>2</v>
      </c>
      <c r="E375" s="575">
        <v>11</v>
      </c>
      <c r="F375" s="575">
        <v>56</v>
      </c>
      <c r="G375" s="575"/>
      <c r="H375" s="575">
        <v>105</v>
      </c>
      <c r="I375" s="575">
        <v>127</v>
      </c>
      <c r="J375" s="575">
        <v>2</v>
      </c>
      <c r="K375" s="576">
        <v>336</v>
      </c>
      <c r="M375" s="604"/>
      <c r="N375" s="604"/>
    </row>
    <row r="376" spans="1:14" s="573" customFormat="1" ht="13" x14ac:dyDescent="0.3">
      <c r="A376" s="718"/>
      <c r="B376" s="577" t="s">
        <v>483</v>
      </c>
      <c r="C376" s="156">
        <v>53</v>
      </c>
      <c r="D376" s="156">
        <v>2</v>
      </c>
      <c r="E376" s="156">
        <v>10</v>
      </c>
      <c r="F376" s="156">
        <v>74</v>
      </c>
      <c r="G376" s="156">
        <v>1</v>
      </c>
      <c r="H376" s="156">
        <v>145</v>
      </c>
      <c r="I376" s="156">
        <v>119</v>
      </c>
      <c r="J376" s="156">
        <v>2</v>
      </c>
      <c r="K376" s="157">
        <v>406</v>
      </c>
      <c r="M376" s="604"/>
      <c r="N376" s="604"/>
    </row>
    <row r="377" spans="1:14" s="573" customFormat="1" ht="13" x14ac:dyDescent="0.3">
      <c r="A377" s="718"/>
      <c r="B377" s="577" t="s">
        <v>525</v>
      </c>
      <c r="C377" s="156">
        <v>37</v>
      </c>
      <c r="D377" s="156">
        <v>12</v>
      </c>
      <c r="E377" s="156">
        <v>21</v>
      </c>
      <c r="F377" s="156">
        <v>79</v>
      </c>
      <c r="G377" s="156"/>
      <c r="H377" s="156">
        <v>225</v>
      </c>
      <c r="I377" s="156">
        <v>159</v>
      </c>
      <c r="J377" s="156">
        <v>8</v>
      </c>
      <c r="K377" s="157">
        <v>541</v>
      </c>
      <c r="M377" s="604"/>
      <c r="N377" s="604"/>
    </row>
    <row r="378" spans="1:14" s="573" customFormat="1" ht="13" x14ac:dyDescent="0.3">
      <c r="A378" s="718"/>
      <c r="B378" s="577" t="s">
        <v>526</v>
      </c>
      <c r="C378" s="156">
        <v>18</v>
      </c>
      <c r="D378" s="156">
        <v>3</v>
      </c>
      <c r="E378" s="156">
        <v>14</v>
      </c>
      <c r="F378" s="156">
        <v>60</v>
      </c>
      <c r="G378" s="156"/>
      <c r="H378" s="156">
        <v>228</v>
      </c>
      <c r="I378" s="156">
        <v>147</v>
      </c>
      <c r="J378" s="156">
        <v>3</v>
      </c>
      <c r="K378" s="157">
        <v>473</v>
      </c>
      <c r="M378" s="604"/>
      <c r="N378" s="604"/>
    </row>
    <row r="379" spans="1:14" s="573" customFormat="1" ht="13.5" thickBot="1" x14ac:dyDescent="0.35">
      <c r="A379" s="719"/>
      <c r="B379" s="578" t="s">
        <v>527</v>
      </c>
      <c r="C379" s="579"/>
      <c r="D379" s="579">
        <v>1</v>
      </c>
      <c r="E379" s="579"/>
      <c r="F379" s="579"/>
      <c r="G379" s="579"/>
      <c r="H379" s="579">
        <v>2</v>
      </c>
      <c r="I379" s="579">
        <v>1</v>
      </c>
      <c r="J379" s="579"/>
      <c r="K379" s="580">
        <v>4</v>
      </c>
      <c r="M379" s="604"/>
      <c r="N379" s="604"/>
    </row>
    <row r="380" spans="1:14" s="573" customFormat="1" ht="26.5" thickTop="1" x14ac:dyDescent="0.3">
      <c r="A380" s="717" t="s">
        <v>228</v>
      </c>
      <c r="B380" s="574" t="s">
        <v>524</v>
      </c>
      <c r="C380" s="575"/>
      <c r="D380" s="575"/>
      <c r="E380" s="575"/>
      <c r="F380" s="575"/>
      <c r="G380" s="575"/>
      <c r="H380" s="575">
        <v>3</v>
      </c>
      <c r="I380" s="575">
        <v>1</v>
      </c>
      <c r="J380" s="575"/>
      <c r="K380" s="576">
        <v>4</v>
      </c>
      <c r="L380" s="605"/>
      <c r="M380" s="604"/>
      <c r="N380" s="604"/>
    </row>
    <row r="381" spans="1:14" s="573" customFormat="1" ht="13" x14ac:dyDescent="0.3">
      <c r="A381" s="718"/>
      <c r="B381" s="577" t="s">
        <v>483</v>
      </c>
      <c r="C381" s="156"/>
      <c r="D381" s="156"/>
      <c r="E381" s="156"/>
      <c r="F381" s="156">
        <v>2</v>
      </c>
      <c r="G381" s="156"/>
      <c r="H381" s="156">
        <v>2</v>
      </c>
      <c r="I381" s="156">
        <v>1</v>
      </c>
      <c r="J381" s="156"/>
      <c r="K381" s="157">
        <v>5</v>
      </c>
      <c r="M381" s="604"/>
      <c r="N381" s="604"/>
    </row>
    <row r="382" spans="1:14" s="573" customFormat="1" ht="13" x14ac:dyDescent="0.3">
      <c r="A382" s="718"/>
      <c r="B382" s="577" t="s">
        <v>525</v>
      </c>
      <c r="C382" s="156"/>
      <c r="D382" s="156"/>
      <c r="E382" s="156">
        <v>2</v>
      </c>
      <c r="F382" s="156">
        <v>2</v>
      </c>
      <c r="G382" s="156"/>
      <c r="H382" s="156">
        <v>8</v>
      </c>
      <c r="I382" s="156">
        <v>5</v>
      </c>
      <c r="J382" s="156"/>
      <c r="K382" s="157">
        <v>17</v>
      </c>
      <c r="M382" s="604"/>
      <c r="N382" s="604"/>
    </row>
    <row r="383" spans="1:14" s="573" customFormat="1" ht="13" x14ac:dyDescent="0.3">
      <c r="A383" s="718"/>
      <c r="B383" s="577" t="s">
        <v>526</v>
      </c>
      <c r="C383" s="156">
        <v>1</v>
      </c>
      <c r="D383" s="156">
        <v>1</v>
      </c>
      <c r="E383" s="156">
        <v>5</v>
      </c>
      <c r="F383" s="156">
        <v>11</v>
      </c>
      <c r="G383" s="156"/>
      <c r="H383" s="156">
        <v>67</v>
      </c>
      <c r="I383" s="156">
        <v>16</v>
      </c>
      <c r="J383" s="156">
        <v>3</v>
      </c>
      <c r="K383" s="157">
        <v>104</v>
      </c>
      <c r="M383" s="604"/>
      <c r="N383" s="604"/>
    </row>
    <row r="384" spans="1:14" s="573" customFormat="1" ht="13.5" thickBot="1" x14ac:dyDescent="0.35">
      <c r="A384" s="719"/>
      <c r="B384" s="578" t="s">
        <v>527</v>
      </c>
      <c r="C384" s="579"/>
      <c r="D384" s="579"/>
      <c r="E384" s="579"/>
      <c r="F384" s="579"/>
      <c r="G384" s="579"/>
      <c r="H384" s="579">
        <v>27</v>
      </c>
      <c r="I384" s="579">
        <v>4</v>
      </c>
      <c r="J384" s="579"/>
      <c r="K384" s="580">
        <v>31</v>
      </c>
      <c r="M384" s="604"/>
      <c r="N384" s="604"/>
    </row>
    <row r="385" spans="1:14" s="573" customFormat="1" thickTop="1" thickBot="1" x14ac:dyDescent="0.35">
      <c r="A385" s="720" t="s">
        <v>102</v>
      </c>
      <c r="B385" s="721"/>
      <c r="C385" s="199">
        <v>345</v>
      </c>
      <c r="D385" s="199">
        <v>317</v>
      </c>
      <c r="E385" s="199">
        <v>1593</v>
      </c>
      <c r="F385" s="199">
        <v>1237</v>
      </c>
      <c r="G385" s="199">
        <v>4</v>
      </c>
      <c r="H385" s="199">
        <v>12102</v>
      </c>
      <c r="I385" s="199">
        <v>2880</v>
      </c>
      <c r="J385" s="199">
        <v>224</v>
      </c>
      <c r="K385" s="581">
        <v>18702</v>
      </c>
      <c r="M385" s="604"/>
      <c r="N385" s="604"/>
    </row>
    <row r="386" spans="1:14" ht="14.5" thickTop="1" x14ac:dyDescent="0.3"/>
    <row r="391" spans="1:14" x14ac:dyDescent="0.3">
      <c r="A391" s="148" t="s">
        <v>279</v>
      </c>
    </row>
    <row r="392" spans="1:14" ht="14.5" thickBot="1" x14ac:dyDescent="0.35"/>
    <row r="393" spans="1:14" ht="27" thickTop="1" thickBot="1" x14ac:dyDescent="0.35">
      <c r="A393" s="640" t="s">
        <v>190</v>
      </c>
      <c r="B393" s="640" t="s">
        <v>191</v>
      </c>
      <c r="C393" s="640" t="s">
        <v>465</v>
      </c>
      <c r="D393" s="640" t="s">
        <v>280</v>
      </c>
      <c r="E393" s="640" t="s">
        <v>281</v>
      </c>
      <c r="F393" s="640" t="s">
        <v>282</v>
      </c>
      <c r="G393" s="640" t="s">
        <v>283</v>
      </c>
      <c r="H393" s="640" t="s">
        <v>284</v>
      </c>
      <c r="I393" s="640" t="s">
        <v>383</v>
      </c>
      <c r="J393" s="640" t="s">
        <v>285</v>
      </c>
      <c r="K393" s="640" t="s">
        <v>102</v>
      </c>
    </row>
    <row r="394" spans="1:14" ht="14.5" thickTop="1" x14ac:dyDescent="0.3">
      <c r="A394" s="397" t="s">
        <v>195</v>
      </c>
      <c r="B394" s="152" t="s">
        <v>196</v>
      </c>
      <c r="C394" s="153">
        <v>24194</v>
      </c>
      <c r="D394" s="153">
        <v>35330</v>
      </c>
      <c r="E394" s="153">
        <v>232</v>
      </c>
      <c r="F394" s="153">
        <v>5233</v>
      </c>
      <c r="G394" s="153">
        <v>624</v>
      </c>
      <c r="H394" s="153">
        <v>1927</v>
      </c>
      <c r="I394" s="153">
        <v>10361</v>
      </c>
      <c r="J394" s="153">
        <v>399</v>
      </c>
      <c r="K394" s="154">
        <v>78300</v>
      </c>
    </row>
    <row r="395" spans="1:14" ht="26" x14ac:dyDescent="0.3">
      <c r="A395" s="398"/>
      <c r="B395" s="155" t="s">
        <v>197</v>
      </c>
      <c r="C395" s="156">
        <v>64</v>
      </c>
      <c r="D395" s="156">
        <v>76</v>
      </c>
      <c r="E395" s="156">
        <v>704</v>
      </c>
      <c r="F395" s="156">
        <v>4</v>
      </c>
      <c r="G395" s="156">
        <v>3</v>
      </c>
      <c r="H395" s="156">
        <v>14</v>
      </c>
      <c r="I395" s="156">
        <v>94</v>
      </c>
      <c r="J395" s="325">
        <v>3</v>
      </c>
      <c r="K395" s="157">
        <v>962</v>
      </c>
    </row>
    <row r="396" spans="1:14" ht="26" x14ac:dyDescent="0.3">
      <c r="A396" s="398"/>
      <c r="B396" s="155" t="s">
        <v>198</v>
      </c>
      <c r="C396" s="156">
        <v>16</v>
      </c>
      <c r="D396" s="156">
        <v>21</v>
      </c>
      <c r="E396" s="156">
        <v>181</v>
      </c>
      <c r="F396" s="156">
        <v>25</v>
      </c>
      <c r="G396" s="156">
        <v>1</v>
      </c>
      <c r="H396" s="156">
        <v>19</v>
      </c>
      <c r="I396" s="156">
        <v>33</v>
      </c>
      <c r="J396" s="156">
        <v>1</v>
      </c>
      <c r="K396" s="157">
        <v>297</v>
      </c>
    </row>
    <row r="397" spans="1:14" ht="26" x14ac:dyDescent="0.3">
      <c r="A397" s="398"/>
      <c r="B397" s="155" t="s">
        <v>407</v>
      </c>
      <c r="C397" s="156">
        <v>3</v>
      </c>
      <c r="D397" s="325">
        <v>1</v>
      </c>
      <c r="E397" s="156">
        <v>2</v>
      </c>
      <c r="F397" s="156">
        <v>1</v>
      </c>
      <c r="G397" s="325"/>
      <c r="H397" s="325"/>
      <c r="I397" s="325">
        <v>1</v>
      </c>
      <c r="J397" s="325"/>
      <c r="K397" s="157">
        <v>8</v>
      </c>
    </row>
    <row r="398" spans="1:14" x14ac:dyDescent="0.3">
      <c r="A398" s="399"/>
      <c r="B398" s="155" t="s">
        <v>199</v>
      </c>
      <c r="C398" s="156">
        <v>446</v>
      </c>
      <c r="D398" s="156">
        <v>216</v>
      </c>
      <c r="E398" s="156">
        <v>834</v>
      </c>
      <c r="F398" s="156">
        <v>58</v>
      </c>
      <c r="G398" s="156">
        <v>9</v>
      </c>
      <c r="H398" s="156">
        <v>41</v>
      </c>
      <c r="I398" s="156">
        <v>156</v>
      </c>
      <c r="J398" s="156">
        <v>5</v>
      </c>
      <c r="K398" s="157">
        <v>1765</v>
      </c>
    </row>
    <row r="399" spans="1:14" x14ac:dyDescent="0.3">
      <c r="A399" s="637" t="s">
        <v>200</v>
      </c>
      <c r="B399" s="644"/>
      <c r="C399" s="158">
        <v>24723</v>
      </c>
      <c r="D399" s="158">
        <v>35644</v>
      </c>
      <c r="E399" s="158">
        <v>1953</v>
      </c>
      <c r="F399" s="158">
        <v>5321</v>
      </c>
      <c r="G399" s="158">
        <v>637</v>
      </c>
      <c r="H399" s="158">
        <v>2001</v>
      </c>
      <c r="I399" s="158">
        <v>10645</v>
      </c>
      <c r="J399" s="158">
        <v>408</v>
      </c>
      <c r="K399" s="159">
        <v>81332</v>
      </c>
    </row>
    <row r="400" spans="1:14" ht="26" x14ac:dyDescent="0.3">
      <c r="A400" s="634" t="s">
        <v>201</v>
      </c>
      <c r="B400" s="155" t="s">
        <v>202</v>
      </c>
      <c r="C400" s="156">
        <v>10493</v>
      </c>
      <c r="D400" s="156">
        <v>912</v>
      </c>
      <c r="E400" s="156">
        <v>130</v>
      </c>
      <c r="F400" s="156">
        <v>14386</v>
      </c>
      <c r="G400" s="156">
        <v>132</v>
      </c>
      <c r="H400" s="156">
        <v>238</v>
      </c>
      <c r="I400" s="156">
        <v>2962</v>
      </c>
      <c r="J400" s="156">
        <v>73</v>
      </c>
      <c r="K400" s="157">
        <v>29326</v>
      </c>
    </row>
    <row r="401" spans="1:11" x14ac:dyDescent="0.3">
      <c r="A401" s="636"/>
      <c r="B401" s="155" t="s">
        <v>203</v>
      </c>
      <c r="C401" s="156">
        <v>2070</v>
      </c>
      <c r="D401" s="156">
        <v>22</v>
      </c>
      <c r="E401" s="156">
        <v>9</v>
      </c>
      <c r="F401" s="156">
        <v>54</v>
      </c>
      <c r="G401" s="156">
        <v>2</v>
      </c>
      <c r="H401" s="156">
        <v>21</v>
      </c>
      <c r="I401" s="156">
        <v>165</v>
      </c>
      <c r="J401" s="156">
        <v>11</v>
      </c>
      <c r="K401" s="157">
        <v>2354</v>
      </c>
    </row>
    <row r="402" spans="1:11" x14ac:dyDescent="0.3">
      <c r="A402" s="637" t="s">
        <v>204</v>
      </c>
      <c r="B402" s="644"/>
      <c r="C402" s="158">
        <v>12563</v>
      </c>
      <c r="D402" s="158">
        <v>934</v>
      </c>
      <c r="E402" s="158">
        <v>139</v>
      </c>
      <c r="F402" s="158">
        <v>14440</v>
      </c>
      <c r="G402" s="158">
        <v>134</v>
      </c>
      <c r="H402" s="158">
        <v>259</v>
      </c>
      <c r="I402" s="158">
        <v>3127</v>
      </c>
      <c r="J402" s="158">
        <v>84</v>
      </c>
      <c r="K402" s="159">
        <v>31680</v>
      </c>
    </row>
    <row r="403" spans="1:11" ht="26" x14ac:dyDescent="0.3">
      <c r="A403" s="634" t="s">
        <v>205</v>
      </c>
      <c r="B403" s="155" t="s">
        <v>286</v>
      </c>
      <c r="C403" s="156">
        <v>52</v>
      </c>
      <c r="D403" s="156">
        <v>3</v>
      </c>
      <c r="E403" s="156">
        <v>53</v>
      </c>
      <c r="F403" s="156">
        <v>14</v>
      </c>
      <c r="G403" s="156"/>
      <c r="H403" s="156">
        <v>3</v>
      </c>
      <c r="I403" s="156">
        <v>20</v>
      </c>
      <c r="J403" s="156">
        <v>2</v>
      </c>
      <c r="K403" s="157">
        <v>147</v>
      </c>
    </row>
    <row r="404" spans="1:11" ht="26" x14ac:dyDescent="0.3">
      <c r="A404" s="635"/>
      <c r="B404" s="155" t="s">
        <v>207</v>
      </c>
      <c r="C404" s="156">
        <v>33</v>
      </c>
      <c r="D404" s="156">
        <v>2</v>
      </c>
      <c r="E404" s="156">
        <v>12</v>
      </c>
      <c r="F404" s="156">
        <v>2</v>
      </c>
      <c r="G404" s="325"/>
      <c r="H404" s="156"/>
      <c r="I404" s="156">
        <v>9</v>
      </c>
      <c r="J404" s="156"/>
      <c r="K404" s="157">
        <v>58</v>
      </c>
    </row>
    <row r="405" spans="1:11" ht="26" x14ac:dyDescent="0.3">
      <c r="A405" s="635"/>
      <c r="B405" s="155" t="s">
        <v>208</v>
      </c>
      <c r="C405" s="156">
        <v>11</v>
      </c>
      <c r="D405" s="325"/>
      <c r="E405" s="156">
        <v>69</v>
      </c>
      <c r="F405" s="156">
        <v>2</v>
      </c>
      <c r="G405" s="156">
        <v>1</v>
      </c>
      <c r="H405" s="156">
        <v>2</v>
      </c>
      <c r="I405" s="156">
        <v>6</v>
      </c>
      <c r="J405" s="325">
        <v>2</v>
      </c>
      <c r="K405" s="157">
        <v>93</v>
      </c>
    </row>
    <row r="406" spans="1:11" ht="26" x14ac:dyDescent="0.3">
      <c r="A406" s="635"/>
      <c r="B406" s="155" t="s">
        <v>445</v>
      </c>
      <c r="C406" s="156">
        <v>2</v>
      </c>
      <c r="D406" s="325">
        <v>1</v>
      </c>
      <c r="E406" s="325"/>
      <c r="F406" s="156">
        <v>1</v>
      </c>
      <c r="G406" s="325"/>
      <c r="H406" s="325"/>
      <c r="I406" s="325"/>
      <c r="J406" s="325"/>
      <c r="K406" s="157">
        <v>4</v>
      </c>
    </row>
    <row r="407" spans="1:11" x14ac:dyDescent="0.3">
      <c r="A407" s="636"/>
      <c r="B407" s="155" t="s">
        <v>209</v>
      </c>
      <c r="C407" s="156">
        <v>17</v>
      </c>
      <c r="D407" s="156">
        <v>7</v>
      </c>
      <c r="E407" s="156">
        <v>14</v>
      </c>
      <c r="F407" s="325">
        <v>5</v>
      </c>
      <c r="G407" s="156">
        <v>1</v>
      </c>
      <c r="H407" s="156"/>
      <c r="I407" s="156">
        <v>6</v>
      </c>
      <c r="J407" s="325"/>
      <c r="K407" s="157">
        <v>50</v>
      </c>
    </row>
    <row r="408" spans="1:11" x14ac:dyDescent="0.3">
      <c r="A408" s="637" t="s">
        <v>210</v>
      </c>
      <c r="B408" s="644"/>
      <c r="C408" s="158">
        <v>115</v>
      </c>
      <c r="D408" s="158">
        <v>13</v>
      </c>
      <c r="E408" s="158">
        <v>148</v>
      </c>
      <c r="F408" s="158">
        <v>24</v>
      </c>
      <c r="G408" s="158">
        <v>2</v>
      </c>
      <c r="H408" s="158">
        <v>5</v>
      </c>
      <c r="I408" s="158">
        <v>41</v>
      </c>
      <c r="J408" s="158">
        <v>4</v>
      </c>
      <c r="K408" s="159">
        <v>352</v>
      </c>
    </row>
    <row r="409" spans="1:11" ht="26" x14ac:dyDescent="0.3">
      <c r="A409" s="634" t="s">
        <v>211</v>
      </c>
      <c r="B409" s="155" t="s">
        <v>212</v>
      </c>
      <c r="C409" s="156">
        <v>2</v>
      </c>
      <c r="D409" s="156">
        <v>2</v>
      </c>
      <c r="E409" s="156">
        <v>181</v>
      </c>
      <c r="F409" s="325"/>
      <c r="G409" s="325">
        <v>1</v>
      </c>
      <c r="H409" s="156">
        <v>2</v>
      </c>
      <c r="I409" s="156">
        <v>9</v>
      </c>
      <c r="J409" s="325"/>
      <c r="K409" s="157">
        <v>197</v>
      </c>
    </row>
    <row r="410" spans="1:11" ht="39" x14ac:dyDescent="0.3">
      <c r="A410" s="635"/>
      <c r="B410" s="155" t="s">
        <v>213</v>
      </c>
      <c r="C410" s="156">
        <v>3</v>
      </c>
      <c r="D410" s="156">
        <v>3</v>
      </c>
      <c r="E410" s="156">
        <v>265</v>
      </c>
      <c r="F410" s="156">
        <v>1</v>
      </c>
      <c r="G410" s="325">
        <v>1</v>
      </c>
      <c r="H410" s="156">
        <v>9</v>
      </c>
      <c r="I410" s="156">
        <v>89</v>
      </c>
      <c r="J410" s="156"/>
      <c r="K410" s="157">
        <v>371</v>
      </c>
    </row>
    <row r="411" spans="1:11" x14ac:dyDescent="0.3">
      <c r="A411" s="635"/>
      <c r="B411" s="155" t="s">
        <v>214</v>
      </c>
      <c r="C411" s="156"/>
      <c r="D411" s="156">
        <v>1</v>
      </c>
      <c r="E411" s="156">
        <v>8</v>
      </c>
      <c r="F411" s="325"/>
      <c r="G411" s="325"/>
      <c r="H411" s="325"/>
      <c r="I411" s="156"/>
      <c r="J411" s="325"/>
      <c r="K411" s="157">
        <v>9</v>
      </c>
    </row>
    <row r="412" spans="1:11" ht="26" x14ac:dyDescent="0.3">
      <c r="A412" s="636"/>
      <c r="B412" s="155" t="s">
        <v>215</v>
      </c>
      <c r="C412" s="156">
        <v>3</v>
      </c>
      <c r="D412" s="156">
        <v>1</v>
      </c>
      <c r="E412" s="156">
        <v>61</v>
      </c>
      <c r="F412" s="325"/>
      <c r="G412" s="156">
        <v>1</v>
      </c>
      <c r="H412" s="156">
        <v>4</v>
      </c>
      <c r="I412" s="156">
        <v>18</v>
      </c>
      <c r="J412" s="325"/>
      <c r="K412" s="157">
        <v>88</v>
      </c>
    </row>
    <row r="413" spans="1:11" x14ac:dyDescent="0.3">
      <c r="A413" s="637" t="s">
        <v>216</v>
      </c>
      <c r="B413" s="644"/>
      <c r="C413" s="158">
        <v>8</v>
      </c>
      <c r="D413" s="158">
        <v>7</v>
      </c>
      <c r="E413" s="158">
        <v>515</v>
      </c>
      <c r="F413" s="158">
        <v>1</v>
      </c>
      <c r="G413" s="158">
        <v>3</v>
      </c>
      <c r="H413" s="158">
        <v>15</v>
      </c>
      <c r="I413" s="158">
        <v>116</v>
      </c>
      <c r="J413" s="158"/>
      <c r="K413" s="159">
        <v>665</v>
      </c>
    </row>
    <row r="414" spans="1:11" x14ac:dyDescent="0.3">
      <c r="A414" s="634" t="s">
        <v>217</v>
      </c>
      <c r="B414" s="155" t="s">
        <v>218</v>
      </c>
      <c r="C414" s="156">
        <v>2</v>
      </c>
      <c r="D414" s="325"/>
      <c r="E414" s="156">
        <v>14</v>
      </c>
      <c r="F414" s="325">
        <v>1</v>
      </c>
      <c r="G414" s="325"/>
      <c r="H414" s="325"/>
      <c r="I414" s="156">
        <v>3</v>
      </c>
      <c r="J414" s="325"/>
      <c r="K414" s="157">
        <v>20</v>
      </c>
    </row>
    <row r="415" spans="1:11" x14ac:dyDescent="0.3">
      <c r="A415" s="635"/>
      <c r="B415" s="155" t="s">
        <v>219</v>
      </c>
      <c r="C415" s="156">
        <v>15</v>
      </c>
      <c r="D415" s="156">
        <v>1</v>
      </c>
      <c r="E415" s="156">
        <v>19</v>
      </c>
      <c r="F415" s="156">
        <v>23</v>
      </c>
      <c r="G415" s="325"/>
      <c r="H415" s="156">
        <v>5</v>
      </c>
      <c r="I415" s="156">
        <v>13</v>
      </c>
      <c r="J415" s="325"/>
      <c r="K415" s="157">
        <v>76</v>
      </c>
    </row>
    <row r="416" spans="1:11" ht="26" x14ac:dyDescent="0.3">
      <c r="A416" s="636"/>
      <c r="B416" s="155" t="s">
        <v>220</v>
      </c>
      <c r="C416" s="156">
        <v>8</v>
      </c>
      <c r="D416" s="156">
        <v>1</v>
      </c>
      <c r="E416" s="156">
        <v>17</v>
      </c>
      <c r="F416" s="156">
        <v>5</v>
      </c>
      <c r="G416" s="325"/>
      <c r="H416" s="156"/>
      <c r="I416" s="156">
        <v>2</v>
      </c>
      <c r="J416" s="325">
        <v>1</v>
      </c>
      <c r="K416" s="157">
        <v>34</v>
      </c>
    </row>
    <row r="417" spans="1:11" x14ac:dyDescent="0.3">
      <c r="A417" s="637" t="s">
        <v>221</v>
      </c>
      <c r="B417" s="644"/>
      <c r="C417" s="158">
        <v>25</v>
      </c>
      <c r="D417" s="158">
        <v>2</v>
      </c>
      <c r="E417" s="158">
        <v>50</v>
      </c>
      <c r="F417" s="158">
        <v>29</v>
      </c>
      <c r="G417" s="327"/>
      <c r="H417" s="158">
        <v>5</v>
      </c>
      <c r="I417" s="158">
        <v>18</v>
      </c>
      <c r="J417" s="327">
        <v>1</v>
      </c>
      <c r="K417" s="159">
        <v>130</v>
      </c>
    </row>
    <row r="418" spans="1:11" ht="26" x14ac:dyDescent="0.3">
      <c r="A418" s="643" t="s">
        <v>222</v>
      </c>
      <c r="B418" s="155" t="s">
        <v>223</v>
      </c>
      <c r="C418" s="156">
        <v>8</v>
      </c>
      <c r="D418" s="325"/>
      <c r="E418" s="325"/>
      <c r="F418" s="156"/>
      <c r="G418" s="325"/>
      <c r="H418" s="325"/>
      <c r="I418" s="325">
        <v>1</v>
      </c>
      <c r="J418" s="325"/>
      <c r="K418" s="157">
        <v>9</v>
      </c>
    </row>
    <row r="419" spans="1:11" x14ac:dyDescent="0.3">
      <c r="A419" s="637" t="s">
        <v>224</v>
      </c>
      <c r="B419" s="644"/>
      <c r="C419" s="158">
        <v>8</v>
      </c>
      <c r="D419" s="327"/>
      <c r="E419" s="327"/>
      <c r="F419" s="158"/>
      <c r="G419" s="327"/>
      <c r="H419" s="327"/>
      <c r="I419" s="327">
        <v>1</v>
      </c>
      <c r="J419" s="327"/>
      <c r="K419" s="159">
        <v>9</v>
      </c>
    </row>
    <row r="420" spans="1:11" x14ac:dyDescent="0.3">
      <c r="A420" s="643" t="s">
        <v>225</v>
      </c>
      <c r="B420" s="155" t="s">
        <v>226</v>
      </c>
      <c r="C420" s="156">
        <v>12805</v>
      </c>
      <c r="D420" s="156">
        <v>9</v>
      </c>
      <c r="E420" s="156">
        <v>155</v>
      </c>
      <c r="F420" s="156">
        <v>38</v>
      </c>
      <c r="G420" s="325"/>
      <c r="H420" s="156">
        <v>63</v>
      </c>
      <c r="I420" s="156">
        <v>1425</v>
      </c>
      <c r="J420" s="156">
        <v>18</v>
      </c>
      <c r="K420" s="157">
        <v>14513</v>
      </c>
    </row>
    <row r="421" spans="1:11" x14ac:dyDescent="0.3">
      <c r="A421" s="637" t="s">
        <v>227</v>
      </c>
      <c r="B421" s="644"/>
      <c r="C421" s="158">
        <v>12805</v>
      </c>
      <c r="D421" s="158">
        <v>9</v>
      </c>
      <c r="E421" s="158">
        <v>155</v>
      </c>
      <c r="F421" s="158">
        <v>38</v>
      </c>
      <c r="G421" s="327"/>
      <c r="H421" s="158">
        <v>63</v>
      </c>
      <c r="I421" s="158">
        <v>1425</v>
      </c>
      <c r="J421" s="158">
        <v>18</v>
      </c>
      <c r="K421" s="159">
        <v>14513</v>
      </c>
    </row>
    <row r="422" spans="1:11" ht="26" x14ac:dyDescent="0.3">
      <c r="A422" s="643" t="s">
        <v>228</v>
      </c>
      <c r="B422" s="155" t="s">
        <v>229</v>
      </c>
      <c r="C422" s="156">
        <v>177</v>
      </c>
      <c r="D422" s="156">
        <v>8</v>
      </c>
      <c r="E422" s="156">
        <v>125</v>
      </c>
      <c r="F422" s="156">
        <v>8</v>
      </c>
      <c r="G422" s="156"/>
      <c r="H422" s="156">
        <v>64</v>
      </c>
      <c r="I422" s="156">
        <v>194</v>
      </c>
      <c r="J422" s="156">
        <v>2</v>
      </c>
      <c r="K422" s="157">
        <v>578</v>
      </c>
    </row>
    <row r="423" spans="1:11" ht="14.5" thickBot="1" x14ac:dyDescent="0.35">
      <c r="A423" s="639" t="s">
        <v>230</v>
      </c>
      <c r="B423" s="645"/>
      <c r="C423" s="328">
        <v>177</v>
      </c>
      <c r="D423" s="328">
        <v>8</v>
      </c>
      <c r="E423" s="328">
        <v>125</v>
      </c>
      <c r="F423" s="328">
        <v>8</v>
      </c>
      <c r="G423" s="328"/>
      <c r="H423" s="328">
        <v>64</v>
      </c>
      <c r="I423" s="328">
        <v>194</v>
      </c>
      <c r="J423" s="328">
        <v>2</v>
      </c>
      <c r="K423" s="400">
        <v>578</v>
      </c>
    </row>
    <row r="424" spans="1:11" ht="15" thickTop="1" thickBot="1" x14ac:dyDescent="0.35">
      <c r="A424" s="638" t="s">
        <v>102</v>
      </c>
      <c r="B424" s="646"/>
      <c r="C424" s="330">
        <v>50424</v>
      </c>
      <c r="D424" s="330">
        <v>36617</v>
      </c>
      <c r="E424" s="330">
        <v>3085</v>
      </c>
      <c r="F424" s="330">
        <v>19861</v>
      </c>
      <c r="G424" s="330">
        <v>776</v>
      </c>
      <c r="H424" s="330">
        <v>2412</v>
      </c>
      <c r="I424" s="330">
        <v>15567</v>
      </c>
      <c r="J424" s="330">
        <v>517</v>
      </c>
      <c r="K424" s="401">
        <v>129259</v>
      </c>
    </row>
    <row r="425" spans="1:11" ht="14.5" thickTop="1" x14ac:dyDescent="0.3"/>
    <row r="427" spans="1:11" x14ac:dyDescent="0.3">
      <c r="A427" s="572" t="s">
        <v>138</v>
      </c>
      <c r="B427" s="586"/>
    </row>
    <row r="428" spans="1:11" ht="14.5" thickBot="1" x14ac:dyDescent="0.35">
      <c r="A428" s="586"/>
    </row>
    <row r="429" spans="1:11" s="586" customFormat="1" ht="40" thickTop="1" thickBot="1" x14ac:dyDescent="0.3">
      <c r="A429" s="640" t="s">
        <v>190</v>
      </c>
      <c r="B429" s="642" t="s">
        <v>523</v>
      </c>
      <c r="C429" s="640" t="s">
        <v>465</v>
      </c>
      <c r="D429" s="640" t="s">
        <v>280</v>
      </c>
      <c r="E429" s="640" t="s">
        <v>281</v>
      </c>
      <c r="F429" s="640" t="s">
        <v>282</v>
      </c>
      <c r="G429" s="640" t="s">
        <v>283</v>
      </c>
      <c r="H429" s="640" t="s">
        <v>284</v>
      </c>
      <c r="I429" s="640" t="s">
        <v>529</v>
      </c>
      <c r="J429" s="640" t="s">
        <v>285</v>
      </c>
      <c r="K429" s="640" t="s">
        <v>102</v>
      </c>
    </row>
    <row r="430" spans="1:11" s="586" customFormat="1" ht="26.5" thickTop="1" x14ac:dyDescent="0.3">
      <c r="A430" s="717" t="s">
        <v>195</v>
      </c>
      <c r="B430" s="574" t="s">
        <v>530</v>
      </c>
      <c r="C430" s="575">
        <v>22</v>
      </c>
      <c r="D430" s="575">
        <v>3</v>
      </c>
      <c r="E430" s="575">
        <v>2</v>
      </c>
      <c r="F430" s="575">
        <v>1</v>
      </c>
      <c r="G430" s="575"/>
      <c r="H430" s="575"/>
      <c r="I430" s="575">
        <v>8</v>
      </c>
      <c r="J430" s="575"/>
      <c r="K430" s="576">
        <v>36</v>
      </c>
    </row>
    <row r="431" spans="1:11" s="586" customFormat="1" ht="13" x14ac:dyDescent="0.3">
      <c r="A431" s="718"/>
      <c r="B431" s="577" t="s">
        <v>483</v>
      </c>
      <c r="C431" s="156">
        <v>470</v>
      </c>
      <c r="D431" s="156">
        <v>109</v>
      </c>
      <c r="E431" s="156">
        <v>23</v>
      </c>
      <c r="F431" s="156">
        <v>21</v>
      </c>
      <c r="G431" s="156">
        <v>3</v>
      </c>
      <c r="H431" s="156">
        <v>2</v>
      </c>
      <c r="I431" s="156">
        <v>86</v>
      </c>
      <c r="J431" s="156">
        <v>1</v>
      </c>
      <c r="K431" s="157">
        <v>715</v>
      </c>
    </row>
    <row r="432" spans="1:11" s="586" customFormat="1" ht="13" x14ac:dyDescent="0.3">
      <c r="A432" s="718"/>
      <c r="B432" s="577" t="s">
        <v>525</v>
      </c>
      <c r="C432" s="156">
        <v>4400</v>
      </c>
      <c r="D432" s="156">
        <v>1513</v>
      </c>
      <c r="E432" s="156">
        <v>194</v>
      </c>
      <c r="F432" s="156">
        <v>409</v>
      </c>
      <c r="G432" s="156">
        <v>68</v>
      </c>
      <c r="H432" s="156">
        <v>81</v>
      </c>
      <c r="I432" s="156">
        <v>994</v>
      </c>
      <c r="J432" s="156">
        <v>33</v>
      </c>
      <c r="K432" s="157">
        <v>7692</v>
      </c>
    </row>
    <row r="433" spans="1:11" s="586" customFormat="1" ht="13" x14ac:dyDescent="0.3">
      <c r="A433" s="718"/>
      <c r="B433" s="577" t="s">
        <v>526</v>
      </c>
      <c r="C433" s="156">
        <v>15576</v>
      </c>
      <c r="D433" s="156">
        <v>27486</v>
      </c>
      <c r="E433" s="156">
        <v>1263</v>
      </c>
      <c r="F433" s="156">
        <v>3967</v>
      </c>
      <c r="G433" s="156">
        <v>463</v>
      </c>
      <c r="H433" s="156">
        <v>1508</v>
      </c>
      <c r="I433" s="156">
        <v>7760</v>
      </c>
      <c r="J433" s="156">
        <v>307</v>
      </c>
      <c r="K433" s="157">
        <v>58330</v>
      </c>
    </row>
    <row r="434" spans="1:11" s="586" customFormat="1" ht="13.5" thickBot="1" x14ac:dyDescent="0.35">
      <c r="A434" s="719"/>
      <c r="B434" s="578" t="s">
        <v>527</v>
      </c>
      <c r="C434" s="579">
        <v>214</v>
      </c>
      <c r="D434" s="579">
        <v>1106</v>
      </c>
      <c r="E434" s="579">
        <v>60</v>
      </c>
      <c r="F434" s="579">
        <v>129</v>
      </c>
      <c r="G434" s="579">
        <v>13</v>
      </c>
      <c r="H434" s="579">
        <v>68</v>
      </c>
      <c r="I434" s="579">
        <v>245</v>
      </c>
      <c r="J434" s="579">
        <v>13</v>
      </c>
      <c r="K434" s="580">
        <v>1848</v>
      </c>
    </row>
    <row r="435" spans="1:11" s="586" customFormat="1" ht="26.5" thickTop="1" x14ac:dyDescent="0.3">
      <c r="A435" s="717" t="s">
        <v>201</v>
      </c>
      <c r="B435" s="574" t="s">
        <v>530</v>
      </c>
      <c r="C435" s="575">
        <v>43</v>
      </c>
      <c r="D435" s="575"/>
      <c r="E435" s="575">
        <v>1</v>
      </c>
      <c r="F435" s="575">
        <v>41</v>
      </c>
      <c r="G435" s="575"/>
      <c r="H435" s="575">
        <v>1</v>
      </c>
      <c r="I435" s="575">
        <v>9</v>
      </c>
      <c r="J435" s="575"/>
      <c r="K435" s="576">
        <v>95</v>
      </c>
    </row>
    <row r="436" spans="1:11" s="586" customFormat="1" ht="13" x14ac:dyDescent="0.3">
      <c r="A436" s="718"/>
      <c r="B436" s="577" t="s">
        <v>483</v>
      </c>
      <c r="C436" s="156">
        <v>513</v>
      </c>
      <c r="D436" s="156">
        <v>5</v>
      </c>
      <c r="E436" s="156">
        <v>2</v>
      </c>
      <c r="F436" s="156">
        <v>549</v>
      </c>
      <c r="G436" s="156">
        <v>10</v>
      </c>
      <c r="H436" s="156">
        <v>2</v>
      </c>
      <c r="I436" s="156">
        <v>107</v>
      </c>
      <c r="J436" s="156">
        <v>4</v>
      </c>
      <c r="K436" s="157">
        <v>1192</v>
      </c>
    </row>
    <row r="437" spans="1:11" s="586" customFormat="1" ht="13" x14ac:dyDescent="0.3">
      <c r="A437" s="718"/>
      <c r="B437" s="577" t="s">
        <v>525</v>
      </c>
      <c r="C437" s="156">
        <v>3033</v>
      </c>
      <c r="D437" s="156">
        <v>81</v>
      </c>
      <c r="E437" s="156">
        <v>19</v>
      </c>
      <c r="F437" s="156">
        <v>3312</v>
      </c>
      <c r="G437" s="156">
        <v>28</v>
      </c>
      <c r="H437" s="156">
        <v>27</v>
      </c>
      <c r="I437" s="156">
        <v>713</v>
      </c>
      <c r="J437" s="156">
        <v>22</v>
      </c>
      <c r="K437" s="157">
        <v>7235</v>
      </c>
    </row>
    <row r="438" spans="1:11" s="586" customFormat="1" ht="13" x14ac:dyDescent="0.3">
      <c r="A438" s="718"/>
      <c r="B438" s="577" t="s">
        <v>526</v>
      </c>
      <c r="C438" s="156">
        <v>7249</v>
      </c>
      <c r="D438" s="156">
        <v>696</v>
      </c>
      <c r="E438" s="156">
        <v>90</v>
      </c>
      <c r="F438" s="156">
        <v>8925</v>
      </c>
      <c r="G438" s="156">
        <v>78</v>
      </c>
      <c r="H438" s="156">
        <v>189</v>
      </c>
      <c r="I438" s="156">
        <v>1902</v>
      </c>
      <c r="J438" s="156">
        <v>47</v>
      </c>
      <c r="K438" s="157">
        <v>19176</v>
      </c>
    </row>
    <row r="439" spans="1:11" s="586" customFormat="1" ht="13.5" thickBot="1" x14ac:dyDescent="0.35">
      <c r="A439" s="719"/>
      <c r="B439" s="578" t="s">
        <v>527</v>
      </c>
      <c r="C439" s="579">
        <v>78</v>
      </c>
      <c r="D439" s="579">
        <v>16</v>
      </c>
      <c r="E439" s="579">
        <v>3</v>
      </c>
      <c r="F439" s="579">
        <v>143</v>
      </c>
      <c r="G439" s="579">
        <v>1</v>
      </c>
      <c r="H439" s="579">
        <v>7</v>
      </c>
      <c r="I439" s="579">
        <v>27</v>
      </c>
      <c r="J439" s="579"/>
      <c r="K439" s="580">
        <v>275</v>
      </c>
    </row>
    <row r="440" spans="1:11" s="586" customFormat="1" ht="26.5" thickTop="1" x14ac:dyDescent="0.3">
      <c r="A440" s="717" t="s">
        <v>205</v>
      </c>
      <c r="B440" s="574" t="s">
        <v>530</v>
      </c>
      <c r="C440" s="575">
        <v>1</v>
      </c>
      <c r="D440" s="575"/>
      <c r="E440" s="575">
        <v>1</v>
      </c>
      <c r="F440" s="575"/>
      <c r="G440" s="575"/>
      <c r="H440" s="575"/>
      <c r="I440" s="575"/>
      <c r="J440" s="575"/>
      <c r="K440" s="576">
        <v>2</v>
      </c>
    </row>
    <row r="441" spans="1:11" s="586" customFormat="1" ht="13" x14ac:dyDescent="0.3">
      <c r="A441" s="718"/>
      <c r="B441" s="577" t="s">
        <v>483</v>
      </c>
      <c r="C441" s="156">
        <v>3</v>
      </c>
      <c r="D441" s="156">
        <v>1</v>
      </c>
      <c r="E441" s="156">
        <v>8</v>
      </c>
      <c r="F441" s="156">
        <v>1</v>
      </c>
      <c r="G441" s="156"/>
      <c r="H441" s="156"/>
      <c r="I441" s="156">
        <v>1</v>
      </c>
      <c r="J441" s="156"/>
      <c r="K441" s="157">
        <v>14</v>
      </c>
    </row>
    <row r="442" spans="1:11" s="586" customFormat="1" ht="13" x14ac:dyDescent="0.3">
      <c r="A442" s="718"/>
      <c r="B442" s="577" t="s">
        <v>525</v>
      </c>
      <c r="C442" s="156">
        <v>36</v>
      </c>
      <c r="D442" s="156">
        <v>4</v>
      </c>
      <c r="E442" s="156">
        <v>36</v>
      </c>
      <c r="F442" s="156">
        <v>10</v>
      </c>
      <c r="G442" s="156">
        <v>1</v>
      </c>
      <c r="H442" s="156"/>
      <c r="I442" s="156">
        <v>16</v>
      </c>
      <c r="J442" s="156">
        <v>1</v>
      </c>
      <c r="K442" s="157">
        <v>104</v>
      </c>
    </row>
    <row r="443" spans="1:11" s="586" customFormat="1" ht="13" x14ac:dyDescent="0.3">
      <c r="A443" s="718"/>
      <c r="B443" s="577" t="s">
        <v>526</v>
      </c>
      <c r="C443" s="156">
        <v>66</v>
      </c>
      <c r="D443" s="156">
        <v>7</v>
      </c>
      <c r="E443" s="156">
        <v>71</v>
      </c>
      <c r="F443" s="156">
        <v>7</v>
      </c>
      <c r="G443" s="156">
        <v>1</v>
      </c>
      <c r="H443" s="156">
        <v>3</v>
      </c>
      <c r="I443" s="156">
        <v>17</v>
      </c>
      <c r="J443" s="156">
        <v>3</v>
      </c>
      <c r="K443" s="157">
        <v>175</v>
      </c>
    </row>
    <row r="444" spans="1:11" s="586" customFormat="1" ht="13.5" thickBot="1" x14ac:dyDescent="0.35">
      <c r="A444" s="719"/>
      <c r="B444" s="578" t="s">
        <v>527</v>
      </c>
      <c r="C444" s="579"/>
      <c r="D444" s="579"/>
      <c r="E444" s="579">
        <v>1</v>
      </c>
      <c r="F444" s="579">
        <v>1</v>
      </c>
      <c r="G444" s="579"/>
      <c r="H444" s="579"/>
      <c r="I444" s="579"/>
      <c r="J444" s="579"/>
      <c r="K444" s="580">
        <v>2</v>
      </c>
    </row>
    <row r="445" spans="1:11" s="586" customFormat="1" ht="26.5" thickTop="1" x14ac:dyDescent="0.3">
      <c r="A445" s="717" t="s">
        <v>211</v>
      </c>
      <c r="B445" s="574" t="s">
        <v>530</v>
      </c>
      <c r="C445" s="575"/>
      <c r="D445" s="575"/>
      <c r="E445" s="575">
        <v>9</v>
      </c>
      <c r="F445" s="575"/>
      <c r="G445" s="575"/>
      <c r="H445" s="575"/>
      <c r="I445" s="575"/>
      <c r="J445" s="575"/>
      <c r="K445" s="576">
        <v>9</v>
      </c>
    </row>
    <row r="446" spans="1:11" s="586" customFormat="1" ht="13" x14ac:dyDescent="0.3">
      <c r="A446" s="718"/>
      <c r="B446" s="577" t="s">
        <v>483</v>
      </c>
      <c r="C446" s="156">
        <v>1</v>
      </c>
      <c r="D446" s="156">
        <v>1</v>
      </c>
      <c r="E446" s="156">
        <v>9</v>
      </c>
      <c r="F446" s="156"/>
      <c r="G446" s="156"/>
      <c r="H446" s="156"/>
      <c r="I446" s="156">
        <v>2</v>
      </c>
      <c r="J446" s="156"/>
      <c r="K446" s="157">
        <v>13</v>
      </c>
    </row>
    <row r="447" spans="1:11" s="586" customFormat="1" ht="13" x14ac:dyDescent="0.3">
      <c r="A447" s="718"/>
      <c r="B447" s="577" t="s">
        <v>525</v>
      </c>
      <c r="C447" s="156"/>
      <c r="D447" s="156"/>
      <c r="E447" s="156">
        <v>34</v>
      </c>
      <c r="F447" s="156"/>
      <c r="G447" s="156">
        <v>1</v>
      </c>
      <c r="H447" s="156">
        <v>2</v>
      </c>
      <c r="I447" s="156">
        <v>12</v>
      </c>
      <c r="J447" s="156"/>
      <c r="K447" s="157">
        <v>49</v>
      </c>
    </row>
    <row r="448" spans="1:11" s="586" customFormat="1" ht="13" x14ac:dyDescent="0.3">
      <c r="A448" s="718"/>
      <c r="B448" s="577" t="s">
        <v>526</v>
      </c>
      <c r="C448" s="156">
        <v>5</v>
      </c>
      <c r="D448" s="156">
        <v>4</v>
      </c>
      <c r="E448" s="156">
        <v>223</v>
      </c>
      <c r="F448" s="156"/>
      <c r="G448" s="156">
        <v>1</v>
      </c>
      <c r="H448" s="156">
        <v>11</v>
      </c>
      <c r="I448" s="156">
        <v>57</v>
      </c>
      <c r="J448" s="156"/>
      <c r="K448" s="157">
        <v>301</v>
      </c>
    </row>
    <row r="449" spans="1:11" s="586" customFormat="1" ht="13.5" thickBot="1" x14ac:dyDescent="0.35">
      <c r="A449" s="719"/>
      <c r="B449" s="578" t="s">
        <v>527</v>
      </c>
      <c r="C449" s="579"/>
      <c r="D449" s="579"/>
      <c r="E449" s="579">
        <v>22</v>
      </c>
      <c r="F449" s="579"/>
      <c r="G449" s="579"/>
      <c r="H449" s="579"/>
      <c r="I449" s="579">
        <v>3</v>
      </c>
      <c r="J449" s="579"/>
      <c r="K449" s="580">
        <v>25</v>
      </c>
    </row>
    <row r="450" spans="1:11" s="586" customFormat="1" ht="13.5" thickTop="1" x14ac:dyDescent="0.3">
      <c r="A450" s="717" t="s">
        <v>531</v>
      </c>
      <c r="B450" s="577" t="s">
        <v>483</v>
      </c>
      <c r="C450" s="156">
        <v>2</v>
      </c>
      <c r="D450" s="156"/>
      <c r="E450" s="156">
        <v>4</v>
      </c>
      <c r="F450" s="156">
        <v>4</v>
      </c>
      <c r="G450" s="156"/>
      <c r="H450" s="156"/>
      <c r="I450" s="156">
        <v>4</v>
      </c>
      <c r="J450" s="156"/>
      <c r="K450" s="157">
        <v>14</v>
      </c>
    </row>
    <row r="451" spans="1:11" s="586" customFormat="1" ht="13" x14ac:dyDescent="0.3">
      <c r="A451" s="718"/>
      <c r="B451" s="577" t="s">
        <v>525</v>
      </c>
      <c r="C451" s="156">
        <v>6</v>
      </c>
      <c r="D451" s="156"/>
      <c r="E451" s="156">
        <v>18</v>
      </c>
      <c r="F451" s="156">
        <v>9</v>
      </c>
      <c r="G451" s="156"/>
      <c r="H451" s="156">
        <v>1</v>
      </c>
      <c r="I451" s="156">
        <v>1</v>
      </c>
      <c r="J451" s="156"/>
      <c r="K451" s="157">
        <v>35</v>
      </c>
    </row>
    <row r="452" spans="1:11" s="586" customFormat="1" ht="13.5" thickBot="1" x14ac:dyDescent="0.35">
      <c r="A452" s="719"/>
      <c r="B452" s="577" t="s">
        <v>526</v>
      </c>
      <c r="C452" s="156">
        <v>5</v>
      </c>
      <c r="D452" s="156">
        <v>1</v>
      </c>
      <c r="E452" s="156">
        <v>16</v>
      </c>
      <c r="F452" s="156">
        <v>7</v>
      </c>
      <c r="G452" s="156"/>
      <c r="H452" s="156">
        <v>3</v>
      </c>
      <c r="I452" s="156">
        <v>5</v>
      </c>
      <c r="J452" s="156">
        <v>1</v>
      </c>
      <c r="K452" s="157">
        <v>38</v>
      </c>
    </row>
    <row r="453" spans="1:11" s="586" customFormat="1" ht="13.5" thickTop="1" x14ac:dyDescent="0.3">
      <c r="A453" s="717" t="s">
        <v>222</v>
      </c>
      <c r="B453" s="577" t="s">
        <v>483</v>
      </c>
      <c r="C453" s="156">
        <v>2</v>
      </c>
      <c r="D453" s="156"/>
      <c r="E453" s="156"/>
      <c r="F453" s="156"/>
      <c r="G453" s="156"/>
      <c r="H453" s="156"/>
      <c r="I453" s="156"/>
      <c r="J453" s="156"/>
      <c r="K453" s="157">
        <v>2</v>
      </c>
    </row>
    <row r="454" spans="1:11" s="586" customFormat="1" ht="13" x14ac:dyDescent="0.3">
      <c r="A454" s="718"/>
      <c r="B454" s="577" t="s">
        <v>525</v>
      </c>
      <c r="C454" s="156">
        <v>2</v>
      </c>
      <c r="D454" s="156"/>
      <c r="E454" s="156"/>
      <c r="F454" s="156"/>
      <c r="G454" s="156"/>
      <c r="H454" s="156"/>
      <c r="I454" s="156"/>
      <c r="J454" s="156"/>
      <c r="K454" s="157">
        <v>2</v>
      </c>
    </row>
    <row r="455" spans="1:11" s="586" customFormat="1" ht="13.5" thickBot="1" x14ac:dyDescent="0.35">
      <c r="A455" s="719"/>
      <c r="B455" s="577" t="s">
        <v>526</v>
      </c>
      <c r="C455" s="156">
        <v>4</v>
      </c>
      <c r="D455" s="156"/>
      <c r="E455" s="156"/>
      <c r="F455" s="156"/>
      <c r="G455" s="156"/>
      <c r="H455" s="156"/>
      <c r="I455" s="156"/>
      <c r="J455" s="156"/>
      <c r="K455" s="157">
        <v>4</v>
      </c>
    </row>
    <row r="456" spans="1:11" s="586" customFormat="1" ht="26.5" thickTop="1" x14ac:dyDescent="0.3">
      <c r="A456" s="717" t="s">
        <v>225</v>
      </c>
      <c r="B456" s="574" t="s">
        <v>530</v>
      </c>
      <c r="C456" s="575">
        <v>1540</v>
      </c>
      <c r="D456" s="575">
        <v>3</v>
      </c>
      <c r="E456" s="575">
        <v>13</v>
      </c>
      <c r="F456" s="575"/>
      <c r="G456" s="575"/>
      <c r="H456" s="575"/>
      <c r="I456" s="575">
        <v>144</v>
      </c>
      <c r="J456" s="575">
        <v>1</v>
      </c>
      <c r="K456" s="576">
        <v>1701</v>
      </c>
    </row>
    <row r="457" spans="1:11" s="586" customFormat="1" ht="13" x14ac:dyDescent="0.3">
      <c r="A457" s="718"/>
      <c r="B457" s="577" t="s">
        <v>483</v>
      </c>
      <c r="C457" s="156">
        <v>2597</v>
      </c>
      <c r="D457" s="156">
        <v>1</v>
      </c>
      <c r="E457" s="156">
        <v>34</v>
      </c>
      <c r="F457" s="156">
        <v>4</v>
      </c>
      <c r="G457" s="156"/>
      <c r="H457" s="156">
        <v>5</v>
      </c>
      <c r="I457" s="156">
        <v>355</v>
      </c>
      <c r="J457" s="156">
        <v>1</v>
      </c>
      <c r="K457" s="157">
        <v>2997</v>
      </c>
    </row>
    <row r="458" spans="1:11" s="586" customFormat="1" ht="13" x14ac:dyDescent="0.3">
      <c r="A458" s="718"/>
      <c r="B458" s="577" t="s">
        <v>525</v>
      </c>
      <c r="C458" s="156">
        <v>3547</v>
      </c>
      <c r="D458" s="156">
        <v>3</v>
      </c>
      <c r="E458" s="156">
        <v>39</v>
      </c>
      <c r="F458" s="156">
        <v>9</v>
      </c>
      <c r="G458" s="156"/>
      <c r="H458" s="156">
        <v>24</v>
      </c>
      <c r="I458" s="156">
        <v>433</v>
      </c>
      <c r="J458" s="156">
        <v>5</v>
      </c>
      <c r="K458" s="157">
        <v>4060</v>
      </c>
    </row>
    <row r="459" spans="1:11" s="586" customFormat="1" ht="13" x14ac:dyDescent="0.3">
      <c r="A459" s="718"/>
      <c r="B459" s="577" t="s">
        <v>526</v>
      </c>
      <c r="C459" s="156">
        <v>3500</v>
      </c>
      <c r="D459" s="156">
        <v>2</v>
      </c>
      <c r="E459" s="156">
        <v>47</v>
      </c>
      <c r="F459" s="156">
        <v>22</v>
      </c>
      <c r="G459" s="156"/>
      <c r="H459" s="156">
        <v>26</v>
      </c>
      <c r="I459" s="156">
        <v>338</v>
      </c>
      <c r="J459" s="156">
        <v>8</v>
      </c>
      <c r="K459" s="157">
        <v>3943</v>
      </c>
    </row>
    <row r="460" spans="1:11" s="586" customFormat="1" ht="13.5" thickBot="1" x14ac:dyDescent="0.35">
      <c r="A460" s="719"/>
      <c r="B460" s="578" t="s">
        <v>527</v>
      </c>
      <c r="C460" s="579">
        <v>40</v>
      </c>
      <c r="D460" s="579"/>
      <c r="E460" s="579">
        <v>2</v>
      </c>
      <c r="F460" s="579"/>
      <c r="G460" s="579"/>
      <c r="H460" s="579"/>
      <c r="I460" s="579">
        <v>7</v>
      </c>
      <c r="J460" s="579"/>
      <c r="K460" s="580">
        <v>49</v>
      </c>
    </row>
    <row r="461" spans="1:11" s="586" customFormat="1" ht="26.5" thickTop="1" x14ac:dyDescent="0.3">
      <c r="A461" s="632"/>
      <c r="B461" s="574" t="s">
        <v>530</v>
      </c>
      <c r="C461" s="575"/>
      <c r="D461" s="575"/>
      <c r="E461" s="575"/>
      <c r="F461" s="575"/>
      <c r="G461" s="575"/>
      <c r="H461" s="575"/>
      <c r="I461" s="575">
        <v>5</v>
      </c>
      <c r="J461" s="575"/>
      <c r="K461" s="576">
        <v>5</v>
      </c>
    </row>
    <row r="462" spans="1:11" s="586" customFormat="1" ht="13.5" thickBot="1" x14ac:dyDescent="0.35">
      <c r="A462" s="633"/>
      <c r="B462" s="577" t="s">
        <v>483</v>
      </c>
      <c r="C462" s="156">
        <v>3</v>
      </c>
      <c r="D462" s="156"/>
      <c r="E462" s="156">
        <v>2</v>
      </c>
      <c r="F462" s="156"/>
      <c r="G462" s="156"/>
      <c r="H462" s="156">
        <v>3</v>
      </c>
      <c r="I462" s="156">
        <v>12</v>
      </c>
      <c r="J462" s="156"/>
      <c r="K462" s="157">
        <v>20</v>
      </c>
    </row>
    <row r="463" spans="1:11" s="586" customFormat="1" ht="13.5" thickTop="1" x14ac:dyDescent="0.3">
      <c r="A463" s="717" t="s">
        <v>228</v>
      </c>
      <c r="B463" s="577" t="s">
        <v>525</v>
      </c>
      <c r="C463" s="156">
        <v>13</v>
      </c>
      <c r="D463" s="156"/>
      <c r="E463" s="156">
        <v>14</v>
      </c>
      <c r="F463" s="156">
        <v>2</v>
      </c>
      <c r="G463" s="156"/>
      <c r="H463" s="156">
        <v>7</v>
      </c>
      <c r="I463" s="156">
        <v>33</v>
      </c>
      <c r="J463" s="156"/>
      <c r="K463" s="157">
        <v>69</v>
      </c>
    </row>
    <row r="464" spans="1:11" s="586" customFormat="1" ht="13" x14ac:dyDescent="0.3">
      <c r="A464" s="718"/>
      <c r="B464" s="577" t="s">
        <v>526</v>
      </c>
      <c r="C464" s="156">
        <v>74</v>
      </c>
      <c r="D464" s="156">
        <v>7</v>
      </c>
      <c r="E464" s="156">
        <v>61</v>
      </c>
      <c r="F464" s="156">
        <v>4</v>
      </c>
      <c r="G464" s="156"/>
      <c r="H464" s="156">
        <v>32</v>
      </c>
      <c r="I464" s="156">
        <v>104</v>
      </c>
      <c r="J464" s="156">
        <v>1</v>
      </c>
      <c r="K464" s="157">
        <v>283</v>
      </c>
    </row>
    <row r="465" spans="1:11" s="586" customFormat="1" ht="13.5" thickBot="1" x14ac:dyDescent="0.35">
      <c r="A465" s="718"/>
      <c r="B465" s="578" t="s">
        <v>527</v>
      </c>
      <c r="C465" s="579">
        <v>21</v>
      </c>
      <c r="D465" s="579"/>
      <c r="E465" s="579">
        <v>4</v>
      </c>
      <c r="F465" s="579"/>
      <c r="G465" s="579"/>
      <c r="H465" s="579">
        <v>7</v>
      </c>
      <c r="I465" s="579">
        <v>8</v>
      </c>
      <c r="J465" s="579"/>
      <c r="K465" s="580">
        <v>40</v>
      </c>
    </row>
    <row r="466" spans="1:11" s="586" customFormat="1" thickTop="1" thickBot="1" x14ac:dyDescent="0.35">
      <c r="A466" s="718"/>
      <c r="B466" s="577" t="s">
        <v>526</v>
      </c>
      <c r="C466" s="199">
        <v>43066</v>
      </c>
      <c r="D466" s="199">
        <v>31049</v>
      </c>
      <c r="E466" s="199">
        <v>2325</v>
      </c>
      <c r="F466" s="199">
        <v>17577</v>
      </c>
      <c r="G466" s="199">
        <v>668</v>
      </c>
      <c r="H466" s="199">
        <v>2009</v>
      </c>
      <c r="I466" s="199">
        <v>13408</v>
      </c>
      <c r="J466" s="199">
        <v>448</v>
      </c>
      <c r="K466" s="581">
        <v>110550</v>
      </c>
    </row>
    <row r="467" spans="1:11" ht="14.5" thickTop="1" x14ac:dyDescent="0.3"/>
    <row r="469" spans="1:11" x14ac:dyDescent="0.3">
      <c r="A469" s="572" t="s">
        <v>139</v>
      </c>
      <c r="B469" s="586"/>
    </row>
    <row r="470" spans="1:11" ht="14.5" thickBot="1" x14ac:dyDescent="0.35">
      <c r="A470" s="586"/>
    </row>
    <row r="471" spans="1:11" s="586" customFormat="1" ht="27" thickTop="1" thickBot="1" x14ac:dyDescent="0.3">
      <c r="A471" s="640" t="s">
        <v>190</v>
      </c>
      <c r="B471" s="642" t="s">
        <v>523</v>
      </c>
      <c r="C471" s="640" t="s">
        <v>465</v>
      </c>
      <c r="D471" s="640" t="s">
        <v>280</v>
      </c>
      <c r="E471" s="640" t="s">
        <v>281</v>
      </c>
      <c r="F471" s="640" t="s">
        <v>282</v>
      </c>
      <c r="G471" s="640" t="s">
        <v>283</v>
      </c>
      <c r="H471" s="640" t="s">
        <v>284</v>
      </c>
      <c r="I471" s="640" t="s">
        <v>532</v>
      </c>
      <c r="J471" s="640" t="s">
        <v>285</v>
      </c>
      <c r="K471" s="640" t="s">
        <v>102</v>
      </c>
    </row>
    <row r="472" spans="1:11" s="586" customFormat="1" ht="26.5" thickTop="1" x14ac:dyDescent="0.3">
      <c r="A472" s="717" t="s">
        <v>195</v>
      </c>
      <c r="B472" s="574" t="s">
        <v>530</v>
      </c>
      <c r="C472" s="575">
        <v>27</v>
      </c>
      <c r="D472" s="575">
        <v>5</v>
      </c>
      <c r="E472" s="575">
        <v>1</v>
      </c>
      <c r="F472" s="575">
        <v>1</v>
      </c>
      <c r="G472" s="575">
        <v>1</v>
      </c>
      <c r="H472" s="575"/>
      <c r="I472" s="575">
        <v>4</v>
      </c>
      <c r="J472" s="575"/>
      <c r="K472" s="576">
        <v>39</v>
      </c>
    </row>
    <row r="473" spans="1:11" s="586" customFormat="1" ht="13" x14ac:dyDescent="0.3">
      <c r="A473" s="718"/>
      <c r="B473" s="577" t="s">
        <v>483</v>
      </c>
      <c r="C473" s="156">
        <v>343</v>
      </c>
      <c r="D473" s="156">
        <v>114</v>
      </c>
      <c r="E473" s="156">
        <v>7</v>
      </c>
      <c r="F473" s="156">
        <v>24</v>
      </c>
      <c r="G473" s="156">
        <v>3</v>
      </c>
      <c r="H473" s="156">
        <v>4</v>
      </c>
      <c r="I473" s="156">
        <v>48</v>
      </c>
      <c r="J473" s="156"/>
      <c r="K473" s="157">
        <v>543</v>
      </c>
    </row>
    <row r="474" spans="1:11" s="586" customFormat="1" ht="13" x14ac:dyDescent="0.3">
      <c r="A474" s="718"/>
      <c r="B474" s="577" t="s">
        <v>525</v>
      </c>
      <c r="C474" s="156">
        <v>1406</v>
      </c>
      <c r="D474" s="156">
        <v>628</v>
      </c>
      <c r="E474" s="156">
        <v>68</v>
      </c>
      <c r="F474" s="156">
        <v>122</v>
      </c>
      <c r="G474" s="156">
        <v>19</v>
      </c>
      <c r="H474" s="156">
        <v>28</v>
      </c>
      <c r="I474" s="156">
        <v>261</v>
      </c>
      <c r="J474" s="156">
        <v>4</v>
      </c>
      <c r="K474" s="157">
        <v>2536</v>
      </c>
    </row>
    <row r="475" spans="1:11" s="586" customFormat="1" ht="13" x14ac:dyDescent="0.3">
      <c r="A475" s="718"/>
      <c r="B475" s="577" t="s">
        <v>526</v>
      </c>
      <c r="C475" s="156">
        <v>2235</v>
      </c>
      <c r="D475" s="156">
        <v>4491</v>
      </c>
      <c r="E475" s="156">
        <v>318</v>
      </c>
      <c r="F475" s="156">
        <v>617</v>
      </c>
      <c r="G475" s="156">
        <v>67</v>
      </c>
      <c r="H475" s="156">
        <v>293</v>
      </c>
      <c r="I475" s="156">
        <v>1195</v>
      </c>
      <c r="J475" s="156">
        <v>49</v>
      </c>
      <c r="K475" s="157">
        <v>9265</v>
      </c>
    </row>
    <row r="476" spans="1:11" s="586" customFormat="1" ht="13.5" thickBot="1" x14ac:dyDescent="0.35">
      <c r="A476" s="719"/>
      <c r="B476" s="578" t="s">
        <v>527</v>
      </c>
      <c r="C476" s="579">
        <v>29</v>
      </c>
      <c r="D476" s="579">
        <v>188</v>
      </c>
      <c r="E476" s="579">
        <v>17</v>
      </c>
      <c r="F476" s="579">
        <v>30</v>
      </c>
      <c r="G476" s="579"/>
      <c r="H476" s="579">
        <v>17</v>
      </c>
      <c r="I476" s="579">
        <v>44</v>
      </c>
      <c r="J476" s="579">
        <v>1</v>
      </c>
      <c r="K476" s="580">
        <v>326</v>
      </c>
    </row>
    <row r="477" spans="1:11" s="586" customFormat="1" ht="26.5" thickTop="1" x14ac:dyDescent="0.3">
      <c r="A477" s="717" t="s">
        <v>201</v>
      </c>
      <c r="B477" s="574" t="s">
        <v>530</v>
      </c>
      <c r="C477" s="575">
        <v>21</v>
      </c>
      <c r="D477" s="575"/>
      <c r="E477" s="575">
        <v>1</v>
      </c>
      <c r="F477" s="575">
        <v>26</v>
      </c>
      <c r="G477" s="575"/>
      <c r="H477" s="575"/>
      <c r="I477" s="575">
        <v>7</v>
      </c>
      <c r="J477" s="575"/>
      <c r="K477" s="576">
        <v>55</v>
      </c>
    </row>
    <row r="478" spans="1:11" s="586" customFormat="1" ht="13" x14ac:dyDescent="0.3">
      <c r="A478" s="718"/>
      <c r="B478" s="577" t="s">
        <v>483</v>
      </c>
      <c r="C478" s="156">
        <v>126</v>
      </c>
      <c r="D478" s="156">
        <v>3</v>
      </c>
      <c r="E478" s="156">
        <v>1</v>
      </c>
      <c r="F478" s="156">
        <v>86</v>
      </c>
      <c r="G478" s="156">
        <v>1</v>
      </c>
      <c r="H478" s="156">
        <v>2</v>
      </c>
      <c r="I478" s="156">
        <v>25</v>
      </c>
      <c r="J478" s="156"/>
      <c r="K478" s="157">
        <v>244</v>
      </c>
    </row>
    <row r="479" spans="1:11" s="586" customFormat="1" ht="13" x14ac:dyDescent="0.3">
      <c r="A479" s="718"/>
      <c r="B479" s="577" t="s">
        <v>525</v>
      </c>
      <c r="C479" s="156">
        <v>489</v>
      </c>
      <c r="D479" s="156">
        <v>28</v>
      </c>
      <c r="E479" s="156">
        <v>11</v>
      </c>
      <c r="F479" s="156">
        <v>408</v>
      </c>
      <c r="G479" s="156">
        <v>5</v>
      </c>
      <c r="H479" s="156">
        <v>8</v>
      </c>
      <c r="I479" s="156">
        <v>96</v>
      </c>
      <c r="J479" s="156">
        <v>5</v>
      </c>
      <c r="K479" s="157">
        <v>1050</v>
      </c>
    </row>
    <row r="480" spans="1:11" s="586" customFormat="1" ht="13" x14ac:dyDescent="0.3">
      <c r="A480" s="718"/>
      <c r="B480" s="577" t="s">
        <v>526</v>
      </c>
      <c r="C480" s="156">
        <v>1006</v>
      </c>
      <c r="D480" s="156">
        <v>104</v>
      </c>
      <c r="E480" s="156">
        <v>11</v>
      </c>
      <c r="F480" s="156">
        <v>942</v>
      </c>
      <c r="G480" s="156">
        <v>11</v>
      </c>
      <c r="H480" s="156">
        <v>23</v>
      </c>
      <c r="I480" s="156">
        <v>239</v>
      </c>
      <c r="J480" s="156">
        <v>6</v>
      </c>
      <c r="K480" s="157">
        <v>2342</v>
      </c>
    </row>
    <row r="481" spans="1:11" s="586" customFormat="1" ht="13.5" thickBot="1" x14ac:dyDescent="0.35">
      <c r="A481" s="719"/>
      <c r="B481" s="578" t="s">
        <v>527</v>
      </c>
      <c r="C481" s="579">
        <v>5</v>
      </c>
      <c r="D481" s="579">
        <v>1</v>
      </c>
      <c r="E481" s="579"/>
      <c r="F481" s="579">
        <v>6</v>
      </c>
      <c r="G481" s="579"/>
      <c r="H481" s="579"/>
      <c r="I481" s="579">
        <v>2</v>
      </c>
      <c r="J481" s="579"/>
      <c r="K481" s="580">
        <v>14</v>
      </c>
    </row>
    <row r="482" spans="1:11" s="586" customFormat="1" ht="26.5" thickTop="1" x14ac:dyDescent="0.3">
      <c r="A482" s="717" t="s">
        <v>205</v>
      </c>
      <c r="B482" s="574" t="s">
        <v>530</v>
      </c>
      <c r="C482" s="575"/>
      <c r="D482" s="575"/>
      <c r="E482" s="575">
        <v>2</v>
      </c>
      <c r="F482" s="575"/>
      <c r="G482" s="575"/>
      <c r="H482" s="575"/>
      <c r="I482" s="575"/>
      <c r="J482" s="575"/>
      <c r="K482" s="576">
        <v>2</v>
      </c>
    </row>
    <row r="483" spans="1:11" s="586" customFormat="1" ht="13" x14ac:dyDescent="0.3">
      <c r="A483" s="718"/>
      <c r="B483" s="577" t="s">
        <v>483</v>
      </c>
      <c r="C483" s="156">
        <v>1</v>
      </c>
      <c r="D483" s="156"/>
      <c r="E483" s="156">
        <v>6</v>
      </c>
      <c r="F483" s="156"/>
      <c r="G483" s="156"/>
      <c r="H483" s="156"/>
      <c r="I483" s="156">
        <v>3</v>
      </c>
      <c r="J483" s="156"/>
      <c r="K483" s="157">
        <v>10</v>
      </c>
    </row>
    <row r="484" spans="1:11" s="586" customFormat="1" ht="13" x14ac:dyDescent="0.3">
      <c r="A484" s="718"/>
      <c r="B484" s="577" t="s">
        <v>525</v>
      </c>
      <c r="C484" s="156">
        <v>3</v>
      </c>
      <c r="D484" s="156"/>
      <c r="E484" s="156">
        <v>11</v>
      </c>
      <c r="F484" s="156">
        <v>2</v>
      </c>
      <c r="G484" s="156"/>
      <c r="H484" s="156">
        <v>1</v>
      </c>
      <c r="I484" s="156">
        <v>1</v>
      </c>
      <c r="J484" s="156"/>
      <c r="K484" s="157">
        <v>18</v>
      </c>
    </row>
    <row r="485" spans="1:11" s="586" customFormat="1" ht="13.5" thickBot="1" x14ac:dyDescent="0.35">
      <c r="A485" s="718"/>
      <c r="B485" s="577" t="s">
        <v>526</v>
      </c>
      <c r="C485" s="156">
        <v>5</v>
      </c>
      <c r="D485" s="156">
        <v>1</v>
      </c>
      <c r="E485" s="156">
        <v>12</v>
      </c>
      <c r="F485" s="156">
        <v>3</v>
      </c>
      <c r="G485" s="156"/>
      <c r="H485" s="156">
        <v>1</v>
      </c>
      <c r="I485" s="156">
        <v>3</v>
      </c>
      <c r="J485" s="156"/>
      <c r="K485" s="157">
        <v>25</v>
      </c>
    </row>
    <row r="486" spans="1:11" s="586" customFormat="1" ht="26.5" thickTop="1" x14ac:dyDescent="0.3">
      <c r="A486" s="717" t="s">
        <v>211</v>
      </c>
      <c r="B486" s="574" t="s">
        <v>530</v>
      </c>
      <c r="C486" s="575"/>
      <c r="D486" s="575"/>
      <c r="E486" s="575">
        <v>2</v>
      </c>
      <c r="F486" s="575"/>
      <c r="G486" s="575"/>
      <c r="H486" s="575"/>
      <c r="I486" s="575">
        <v>2</v>
      </c>
      <c r="J486" s="575"/>
      <c r="K486" s="576">
        <v>4</v>
      </c>
    </row>
    <row r="487" spans="1:11" s="586" customFormat="1" ht="13" x14ac:dyDescent="0.3">
      <c r="A487" s="718"/>
      <c r="B487" s="577" t="s">
        <v>483</v>
      </c>
      <c r="C487" s="156"/>
      <c r="D487" s="156"/>
      <c r="E487" s="156">
        <v>5</v>
      </c>
      <c r="F487" s="156">
        <v>1</v>
      </c>
      <c r="G487" s="156">
        <v>1</v>
      </c>
      <c r="H487" s="156"/>
      <c r="I487" s="156">
        <v>1</v>
      </c>
      <c r="J487" s="156"/>
      <c r="K487" s="157">
        <v>8</v>
      </c>
    </row>
    <row r="488" spans="1:11" s="586" customFormat="1" ht="13" x14ac:dyDescent="0.3">
      <c r="A488" s="718"/>
      <c r="B488" s="577" t="s">
        <v>525</v>
      </c>
      <c r="C488" s="156">
        <v>1</v>
      </c>
      <c r="D488" s="156"/>
      <c r="E488" s="156">
        <v>17</v>
      </c>
      <c r="F488" s="156"/>
      <c r="G488" s="156"/>
      <c r="H488" s="156"/>
      <c r="I488" s="156">
        <v>1</v>
      </c>
      <c r="J488" s="156"/>
      <c r="K488" s="157">
        <v>19</v>
      </c>
    </row>
    <row r="489" spans="1:11" s="586" customFormat="1" ht="13" x14ac:dyDescent="0.3">
      <c r="A489" s="718"/>
      <c r="B489" s="577" t="s">
        <v>526</v>
      </c>
      <c r="C489" s="156">
        <v>1</v>
      </c>
      <c r="D489" s="156">
        <v>2</v>
      </c>
      <c r="E489" s="156">
        <v>168</v>
      </c>
      <c r="F489" s="156"/>
      <c r="G489" s="156"/>
      <c r="H489" s="156">
        <v>2</v>
      </c>
      <c r="I489" s="156">
        <v>33</v>
      </c>
      <c r="J489" s="156"/>
      <c r="K489" s="157">
        <v>206</v>
      </c>
    </row>
    <row r="490" spans="1:11" s="586" customFormat="1" ht="13.5" thickBot="1" x14ac:dyDescent="0.35">
      <c r="A490" s="719"/>
      <c r="B490" s="578" t="s">
        <v>527</v>
      </c>
      <c r="C490" s="579"/>
      <c r="D490" s="579"/>
      <c r="E490" s="579">
        <v>26</v>
      </c>
      <c r="F490" s="579"/>
      <c r="G490" s="579"/>
      <c r="H490" s="579"/>
      <c r="I490" s="579">
        <v>5</v>
      </c>
      <c r="J490" s="579"/>
      <c r="K490" s="580">
        <v>31</v>
      </c>
    </row>
    <row r="491" spans="1:11" s="586" customFormat="1" ht="26.5" thickTop="1" x14ac:dyDescent="0.3">
      <c r="A491" s="717" t="s">
        <v>531</v>
      </c>
      <c r="B491" s="574" t="s">
        <v>530</v>
      </c>
      <c r="C491" s="575">
        <v>2</v>
      </c>
      <c r="D491" s="575"/>
      <c r="E491" s="575">
        <v>2</v>
      </c>
      <c r="F491" s="575">
        <v>1</v>
      </c>
      <c r="G491" s="575"/>
      <c r="H491" s="575"/>
      <c r="I491" s="575">
        <v>1</v>
      </c>
      <c r="J491" s="575"/>
      <c r="K491" s="576">
        <v>6</v>
      </c>
    </row>
    <row r="492" spans="1:11" s="586" customFormat="1" ht="13" x14ac:dyDescent="0.3">
      <c r="A492" s="718"/>
      <c r="B492" s="577" t="s">
        <v>483</v>
      </c>
      <c r="C492" s="156">
        <v>1</v>
      </c>
      <c r="D492" s="156"/>
      <c r="E492" s="156">
        <v>2</v>
      </c>
      <c r="F492" s="156">
        <v>4</v>
      </c>
      <c r="G492" s="156"/>
      <c r="H492" s="156"/>
      <c r="I492" s="156"/>
      <c r="J492" s="156"/>
      <c r="K492" s="157">
        <v>7</v>
      </c>
    </row>
    <row r="493" spans="1:11" s="586" customFormat="1" ht="13" x14ac:dyDescent="0.3">
      <c r="A493" s="718"/>
      <c r="B493" s="577" t="s">
        <v>525</v>
      </c>
      <c r="C493" s="156">
        <v>5</v>
      </c>
      <c r="D493" s="156">
        <v>1</v>
      </c>
      <c r="E493" s="156">
        <v>4</v>
      </c>
      <c r="F493" s="156">
        <v>2</v>
      </c>
      <c r="G493" s="156"/>
      <c r="H493" s="156">
        <v>1</v>
      </c>
      <c r="I493" s="156">
        <v>5</v>
      </c>
      <c r="J493" s="156"/>
      <c r="K493" s="157">
        <v>18</v>
      </c>
    </row>
    <row r="494" spans="1:11" s="586" customFormat="1" ht="13.5" thickBot="1" x14ac:dyDescent="0.35">
      <c r="A494" s="718"/>
      <c r="B494" s="577" t="s">
        <v>526</v>
      </c>
      <c r="C494" s="156">
        <v>4</v>
      </c>
      <c r="D494" s="156"/>
      <c r="E494" s="156">
        <v>4</v>
      </c>
      <c r="F494" s="156">
        <v>2</v>
      </c>
      <c r="G494" s="156"/>
      <c r="H494" s="156"/>
      <c r="I494" s="156">
        <v>2</v>
      </c>
      <c r="J494" s="156"/>
      <c r="K494" s="157">
        <v>12</v>
      </c>
    </row>
    <row r="495" spans="1:11" s="586" customFormat="1" ht="27" thickTop="1" thickBot="1" x14ac:dyDescent="0.35">
      <c r="A495" s="631" t="s">
        <v>222</v>
      </c>
      <c r="B495" s="574" t="s">
        <v>526</v>
      </c>
      <c r="C495" s="575"/>
      <c r="D495" s="575"/>
      <c r="E495" s="575"/>
      <c r="F495" s="575"/>
      <c r="G495" s="575"/>
      <c r="H495" s="575"/>
      <c r="I495" s="575">
        <v>1</v>
      </c>
      <c r="J495" s="575"/>
      <c r="K495" s="576">
        <v>1</v>
      </c>
    </row>
    <row r="496" spans="1:11" s="586" customFormat="1" ht="26.5" thickTop="1" x14ac:dyDescent="0.3">
      <c r="A496" s="717" t="s">
        <v>225</v>
      </c>
      <c r="B496" s="574" t="s">
        <v>530</v>
      </c>
      <c r="C496" s="575">
        <v>305</v>
      </c>
      <c r="D496" s="575"/>
      <c r="E496" s="575">
        <v>3</v>
      </c>
      <c r="F496" s="575">
        <v>1</v>
      </c>
      <c r="G496" s="575"/>
      <c r="H496" s="575"/>
      <c r="I496" s="575">
        <v>27</v>
      </c>
      <c r="J496" s="575"/>
      <c r="K496" s="576">
        <v>336</v>
      </c>
    </row>
    <row r="497" spans="1:11" s="586" customFormat="1" ht="13" x14ac:dyDescent="0.3">
      <c r="A497" s="718"/>
      <c r="B497" s="577" t="s">
        <v>483</v>
      </c>
      <c r="C497" s="156">
        <v>364</v>
      </c>
      <c r="D497" s="156"/>
      <c r="E497" s="156">
        <v>4</v>
      </c>
      <c r="F497" s="156"/>
      <c r="G497" s="156"/>
      <c r="H497" s="156">
        <v>2</v>
      </c>
      <c r="I497" s="156">
        <v>35</v>
      </c>
      <c r="J497" s="156">
        <v>1</v>
      </c>
      <c r="K497" s="157">
        <v>406</v>
      </c>
    </row>
    <row r="498" spans="1:11" s="586" customFormat="1" ht="13" x14ac:dyDescent="0.3">
      <c r="A498" s="718"/>
      <c r="B498" s="577" t="s">
        <v>525</v>
      </c>
      <c r="C498" s="156">
        <v>477</v>
      </c>
      <c r="D498" s="156"/>
      <c r="E498" s="156">
        <v>8</v>
      </c>
      <c r="F498" s="156"/>
      <c r="G498" s="156"/>
      <c r="H498" s="156">
        <v>3</v>
      </c>
      <c r="I498" s="156">
        <v>53</v>
      </c>
      <c r="J498" s="156"/>
      <c r="K498" s="157">
        <v>541</v>
      </c>
    </row>
    <row r="499" spans="1:11" s="586" customFormat="1" ht="13" x14ac:dyDescent="0.3">
      <c r="A499" s="718"/>
      <c r="B499" s="577" t="s">
        <v>526</v>
      </c>
      <c r="C499" s="156">
        <v>428</v>
      </c>
      <c r="D499" s="156"/>
      <c r="E499" s="156">
        <v>5</v>
      </c>
      <c r="F499" s="156">
        <v>2</v>
      </c>
      <c r="G499" s="156"/>
      <c r="H499" s="156">
        <v>3</v>
      </c>
      <c r="I499" s="156">
        <v>33</v>
      </c>
      <c r="J499" s="156">
        <v>2</v>
      </c>
      <c r="K499" s="157">
        <v>473</v>
      </c>
    </row>
    <row r="500" spans="1:11" s="586" customFormat="1" ht="13.5" thickBot="1" x14ac:dyDescent="0.35">
      <c r="A500" s="719"/>
      <c r="B500" s="578" t="s">
        <v>527</v>
      </c>
      <c r="C500" s="579">
        <v>4</v>
      </c>
      <c r="D500" s="579"/>
      <c r="E500" s="579"/>
      <c r="F500" s="579"/>
      <c r="G500" s="579"/>
      <c r="H500" s="579"/>
      <c r="I500" s="579"/>
      <c r="J500" s="579"/>
      <c r="K500" s="580">
        <v>4</v>
      </c>
    </row>
    <row r="501" spans="1:11" s="586" customFormat="1" ht="26.5" thickTop="1" x14ac:dyDescent="0.3">
      <c r="A501" s="717" t="s">
        <v>228</v>
      </c>
      <c r="B501" s="574" t="s">
        <v>530</v>
      </c>
      <c r="C501" s="575">
        <v>1</v>
      </c>
      <c r="D501" s="575"/>
      <c r="E501" s="575"/>
      <c r="F501" s="575"/>
      <c r="G501" s="575"/>
      <c r="H501" s="575"/>
      <c r="I501" s="575">
        <v>3</v>
      </c>
      <c r="J501" s="575"/>
      <c r="K501" s="576">
        <v>4</v>
      </c>
    </row>
    <row r="502" spans="1:11" s="586" customFormat="1" ht="13" x14ac:dyDescent="0.3">
      <c r="A502" s="718"/>
      <c r="B502" s="577" t="s">
        <v>483</v>
      </c>
      <c r="C502" s="156"/>
      <c r="D502" s="156"/>
      <c r="E502" s="156">
        <v>1</v>
      </c>
      <c r="F502" s="156">
        <v>1</v>
      </c>
      <c r="G502" s="156"/>
      <c r="H502" s="156"/>
      <c r="I502" s="156">
        <v>3</v>
      </c>
      <c r="J502" s="156"/>
      <c r="K502" s="157">
        <v>5</v>
      </c>
    </row>
    <row r="503" spans="1:11" s="586" customFormat="1" ht="13" x14ac:dyDescent="0.3">
      <c r="A503" s="718"/>
      <c r="B503" s="577" t="s">
        <v>525</v>
      </c>
      <c r="C503" s="156">
        <v>2</v>
      </c>
      <c r="D503" s="156"/>
      <c r="E503" s="156">
        <v>7</v>
      </c>
      <c r="F503" s="156"/>
      <c r="G503" s="156"/>
      <c r="H503" s="156"/>
      <c r="I503" s="156">
        <v>7</v>
      </c>
      <c r="J503" s="156">
        <v>1</v>
      </c>
      <c r="K503" s="157">
        <v>17</v>
      </c>
    </row>
    <row r="504" spans="1:11" s="586" customFormat="1" ht="13" x14ac:dyDescent="0.3">
      <c r="A504" s="718"/>
      <c r="B504" s="577" t="s">
        <v>526</v>
      </c>
      <c r="C504" s="156">
        <v>41</v>
      </c>
      <c r="D504" s="156">
        <v>1</v>
      </c>
      <c r="E504" s="156">
        <v>31</v>
      </c>
      <c r="F504" s="156">
        <v>1</v>
      </c>
      <c r="G504" s="156"/>
      <c r="H504" s="156">
        <v>12</v>
      </c>
      <c r="I504" s="156">
        <v>18</v>
      </c>
      <c r="J504" s="156"/>
      <c r="K504" s="157">
        <v>104</v>
      </c>
    </row>
    <row r="505" spans="1:11" s="586" customFormat="1" ht="13.5" thickBot="1" x14ac:dyDescent="0.35">
      <c r="A505" s="719"/>
      <c r="B505" s="578" t="s">
        <v>527</v>
      </c>
      <c r="C505" s="579">
        <v>22</v>
      </c>
      <c r="D505" s="579"/>
      <c r="E505" s="579">
        <v>5</v>
      </c>
      <c r="F505" s="579"/>
      <c r="G505" s="579"/>
      <c r="H505" s="579">
        <v>3</v>
      </c>
      <c r="I505" s="579">
        <v>1</v>
      </c>
      <c r="J505" s="579"/>
      <c r="K505" s="580">
        <v>31</v>
      </c>
    </row>
    <row r="506" spans="1:11" s="586" customFormat="1" thickTop="1" thickBot="1" x14ac:dyDescent="0.3">
      <c r="A506" s="720" t="s">
        <v>102</v>
      </c>
      <c r="B506" s="721"/>
      <c r="C506" s="199">
        <v>7354</v>
      </c>
      <c r="D506" s="199">
        <v>5567</v>
      </c>
      <c r="E506" s="199">
        <v>760</v>
      </c>
      <c r="F506" s="199">
        <v>2282</v>
      </c>
      <c r="G506" s="199">
        <v>108</v>
      </c>
      <c r="H506" s="199">
        <v>403</v>
      </c>
      <c r="I506" s="199">
        <v>2159</v>
      </c>
      <c r="J506" s="199">
        <v>69</v>
      </c>
      <c r="K506" s="581">
        <v>18702</v>
      </c>
    </row>
    <row r="507" spans="1:11" ht="14.5" thickTop="1" x14ac:dyDescent="0.3"/>
    <row r="510" spans="1:11" x14ac:dyDescent="0.3">
      <c r="A510" s="148" t="s">
        <v>287</v>
      </c>
    </row>
    <row r="511" spans="1:11" ht="14.5" thickBot="1" x14ac:dyDescent="0.35"/>
    <row r="512" spans="1:11" ht="53" thickTop="1" thickBot="1" x14ac:dyDescent="0.35">
      <c r="A512" s="655" t="s">
        <v>190</v>
      </c>
      <c r="B512" s="655" t="s">
        <v>191</v>
      </c>
      <c r="C512" s="655" t="s">
        <v>288</v>
      </c>
      <c r="D512" s="655" t="s">
        <v>289</v>
      </c>
      <c r="E512" s="655" t="s">
        <v>290</v>
      </c>
      <c r="F512" s="655" t="s">
        <v>291</v>
      </c>
      <c r="G512" s="655" t="s">
        <v>292</v>
      </c>
      <c r="H512" s="655" t="s">
        <v>260</v>
      </c>
      <c r="I512" s="655" t="s">
        <v>102</v>
      </c>
    </row>
    <row r="513" spans="1:9" ht="14.5" thickTop="1" x14ac:dyDescent="0.3">
      <c r="A513" s="744" t="s">
        <v>195</v>
      </c>
      <c r="B513" s="152" t="s">
        <v>196</v>
      </c>
      <c r="C513" s="153">
        <v>25980</v>
      </c>
      <c r="D513" s="153">
        <v>5340</v>
      </c>
      <c r="E513" s="153">
        <v>8704</v>
      </c>
      <c r="F513" s="153">
        <v>3489</v>
      </c>
      <c r="G513" s="153">
        <v>11590</v>
      </c>
      <c r="H513" s="153">
        <v>23197</v>
      </c>
      <c r="I513" s="154">
        <v>78300</v>
      </c>
    </row>
    <row r="514" spans="1:9" ht="26" x14ac:dyDescent="0.3">
      <c r="A514" s="729"/>
      <c r="B514" s="155" t="s">
        <v>197</v>
      </c>
      <c r="C514" s="156">
        <v>452</v>
      </c>
      <c r="D514" s="156">
        <v>110</v>
      </c>
      <c r="E514" s="156">
        <v>71</v>
      </c>
      <c r="F514" s="156">
        <v>13</v>
      </c>
      <c r="G514" s="156">
        <v>46</v>
      </c>
      <c r="H514" s="156">
        <v>270</v>
      </c>
      <c r="I514" s="157">
        <v>962</v>
      </c>
    </row>
    <row r="515" spans="1:9" ht="26" x14ac:dyDescent="0.3">
      <c r="A515" s="729"/>
      <c r="B515" s="155" t="s">
        <v>198</v>
      </c>
      <c r="C515" s="156">
        <v>134</v>
      </c>
      <c r="D515" s="156">
        <v>65</v>
      </c>
      <c r="E515" s="156">
        <v>28</v>
      </c>
      <c r="F515" s="156">
        <v>3</v>
      </c>
      <c r="G515" s="156">
        <v>21</v>
      </c>
      <c r="H515" s="156">
        <v>46</v>
      </c>
      <c r="I515" s="157">
        <v>297</v>
      </c>
    </row>
    <row r="516" spans="1:9" ht="26" x14ac:dyDescent="0.3">
      <c r="A516" s="729"/>
      <c r="B516" s="155" t="s">
        <v>407</v>
      </c>
      <c r="C516" s="156">
        <v>5</v>
      </c>
      <c r="D516" s="156">
        <v>1</v>
      </c>
      <c r="E516" s="325">
        <v>1</v>
      </c>
      <c r="F516" s="325">
        <v>1</v>
      </c>
      <c r="G516" s="325"/>
      <c r="H516" s="325"/>
      <c r="I516" s="157">
        <v>8</v>
      </c>
    </row>
    <row r="517" spans="1:9" x14ac:dyDescent="0.3">
      <c r="A517" s="730"/>
      <c r="B517" s="155" t="s">
        <v>199</v>
      </c>
      <c r="C517" s="156">
        <v>868</v>
      </c>
      <c r="D517" s="156">
        <v>164</v>
      </c>
      <c r="E517" s="156">
        <v>199</v>
      </c>
      <c r="F517" s="156">
        <v>41</v>
      </c>
      <c r="G517" s="156">
        <v>177</v>
      </c>
      <c r="H517" s="156">
        <v>316</v>
      </c>
      <c r="I517" s="157">
        <v>1765</v>
      </c>
    </row>
    <row r="518" spans="1:9" x14ac:dyDescent="0.3">
      <c r="A518" s="731" t="s">
        <v>200</v>
      </c>
      <c r="B518" s="769"/>
      <c r="C518" s="158">
        <v>27439</v>
      </c>
      <c r="D518" s="158">
        <v>5680</v>
      </c>
      <c r="E518" s="158">
        <v>9003</v>
      </c>
      <c r="F518" s="158">
        <v>3547</v>
      </c>
      <c r="G518" s="158">
        <v>11834</v>
      </c>
      <c r="H518" s="158">
        <v>23829</v>
      </c>
      <c r="I518" s="159">
        <v>81332</v>
      </c>
    </row>
    <row r="519" spans="1:9" ht="26" x14ac:dyDescent="0.3">
      <c r="A519" s="759" t="s">
        <v>201</v>
      </c>
      <c r="B519" s="155" t="s">
        <v>202</v>
      </c>
      <c r="C519" s="156">
        <v>6488</v>
      </c>
      <c r="D519" s="156">
        <v>1906</v>
      </c>
      <c r="E519" s="156">
        <v>6305</v>
      </c>
      <c r="F519" s="156">
        <v>2826</v>
      </c>
      <c r="G519" s="156">
        <v>5154</v>
      </c>
      <c r="H519" s="156">
        <v>6647</v>
      </c>
      <c r="I519" s="157">
        <v>29326</v>
      </c>
    </row>
    <row r="520" spans="1:9" x14ac:dyDescent="0.3">
      <c r="A520" s="759"/>
      <c r="B520" s="155" t="s">
        <v>203</v>
      </c>
      <c r="C520" s="156">
        <v>556</v>
      </c>
      <c r="D520" s="156">
        <v>443</v>
      </c>
      <c r="E520" s="156">
        <v>508</v>
      </c>
      <c r="F520" s="156">
        <v>162</v>
      </c>
      <c r="G520" s="156">
        <v>217</v>
      </c>
      <c r="H520" s="156">
        <v>468</v>
      </c>
      <c r="I520" s="157">
        <v>2354</v>
      </c>
    </row>
    <row r="521" spans="1:9" x14ac:dyDescent="0.3">
      <c r="A521" s="731" t="s">
        <v>204</v>
      </c>
      <c r="B521" s="769"/>
      <c r="C521" s="158">
        <v>7044</v>
      </c>
      <c r="D521" s="158">
        <v>2349</v>
      </c>
      <c r="E521" s="158">
        <v>6813</v>
      </c>
      <c r="F521" s="158">
        <v>2988</v>
      </c>
      <c r="G521" s="158">
        <v>5371</v>
      </c>
      <c r="H521" s="158">
        <v>7115</v>
      </c>
      <c r="I521" s="159">
        <v>31680</v>
      </c>
    </row>
    <row r="522" spans="1:9" x14ac:dyDescent="0.3">
      <c r="A522" s="728" t="s">
        <v>205</v>
      </c>
      <c r="B522" s="155" t="s">
        <v>206</v>
      </c>
      <c r="C522" s="156">
        <v>32</v>
      </c>
      <c r="D522" s="156">
        <v>7</v>
      </c>
      <c r="E522" s="156">
        <v>21</v>
      </c>
      <c r="F522" s="156">
        <v>19</v>
      </c>
      <c r="G522" s="156">
        <v>31</v>
      </c>
      <c r="H522" s="156">
        <v>37</v>
      </c>
      <c r="I522" s="157">
        <v>147</v>
      </c>
    </row>
    <row r="523" spans="1:9" ht="26" x14ac:dyDescent="0.3">
      <c r="A523" s="729"/>
      <c r="B523" s="155" t="s">
        <v>207</v>
      </c>
      <c r="C523" s="156">
        <v>9</v>
      </c>
      <c r="D523" s="156">
        <v>4</v>
      </c>
      <c r="E523" s="156">
        <v>10</v>
      </c>
      <c r="F523" s="156">
        <v>4</v>
      </c>
      <c r="G523" s="156">
        <v>24</v>
      </c>
      <c r="H523" s="156">
        <v>7</v>
      </c>
      <c r="I523" s="157">
        <v>58</v>
      </c>
    </row>
    <row r="524" spans="1:9" ht="26" x14ac:dyDescent="0.3">
      <c r="A524" s="729"/>
      <c r="B524" s="155" t="s">
        <v>208</v>
      </c>
      <c r="C524" s="156">
        <v>12</v>
      </c>
      <c r="D524" s="156">
        <v>3</v>
      </c>
      <c r="E524" s="156">
        <v>21</v>
      </c>
      <c r="F524" s="156">
        <v>9</v>
      </c>
      <c r="G524" s="156">
        <v>27</v>
      </c>
      <c r="H524" s="156">
        <v>21</v>
      </c>
      <c r="I524" s="157">
        <v>93</v>
      </c>
    </row>
    <row r="525" spans="1:9" ht="26" x14ac:dyDescent="0.3">
      <c r="A525" s="729"/>
      <c r="B525" s="155" t="s">
        <v>445</v>
      </c>
      <c r="C525" s="156"/>
      <c r="D525" s="325"/>
      <c r="E525" s="325">
        <v>1</v>
      </c>
      <c r="F525" s="325"/>
      <c r="G525" s="156">
        <v>3</v>
      </c>
      <c r="H525" s="325"/>
      <c r="I525" s="157">
        <v>4</v>
      </c>
    </row>
    <row r="526" spans="1:9" x14ac:dyDescent="0.3">
      <c r="A526" s="730"/>
      <c r="B526" s="155" t="s">
        <v>209</v>
      </c>
      <c r="C526" s="156">
        <v>13</v>
      </c>
      <c r="D526" s="156">
        <v>1</v>
      </c>
      <c r="E526" s="156">
        <v>12</v>
      </c>
      <c r="F526" s="156">
        <v>9</v>
      </c>
      <c r="G526" s="156">
        <v>12</v>
      </c>
      <c r="H526" s="156">
        <v>3</v>
      </c>
      <c r="I526" s="157">
        <v>50</v>
      </c>
    </row>
    <row r="527" spans="1:9" x14ac:dyDescent="0.3">
      <c r="A527" s="731" t="s">
        <v>210</v>
      </c>
      <c r="B527" s="769"/>
      <c r="C527" s="158">
        <v>66</v>
      </c>
      <c r="D527" s="158">
        <v>15</v>
      </c>
      <c r="E527" s="158">
        <v>65</v>
      </c>
      <c r="F527" s="158">
        <v>41</v>
      </c>
      <c r="G527" s="158">
        <v>97</v>
      </c>
      <c r="H527" s="158">
        <v>68</v>
      </c>
      <c r="I527" s="159">
        <v>352</v>
      </c>
    </row>
    <row r="528" spans="1:9" ht="26" x14ac:dyDescent="0.3">
      <c r="A528" s="770" t="s">
        <v>211</v>
      </c>
      <c r="B528" s="155" t="s">
        <v>212</v>
      </c>
      <c r="C528" s="156">
        <v>111</v>
      </c>
      <c r="D528" s="156">
        <v>3</v>
      </c>
      <c r="E528" s="156">
        <v>7</v>
      </c>
      <c r="F528" s="156">
        <v>4</v>
      </c>
      <c r="G528" s="156">
        <v>6</v>
      </c>
      <c r="H528" s="156">
        <v>66</v>
      </c>
      <c r="I528" s="157">
        <v>197</v>
      </c>
    </row>
    <row r="529" spans="1:9" ht="39" x14ac:dyDescent="0.3">
      <c r="A529" s="770"/>
      <c r="B529" s="155" t="s">
        <v>213</v>
      </c>
      <c r="C529" s="156">
        <v>190</v>
      </c>
      <c r="D529" s="156">
        <v>82</v>
      </c>
      <c r="E529" s="156">
        <v>18</v>
      </c>
      <c r="F529" s="156">
        <v>8</v>
      </c>
      <c r="G529" s="156">
        <v>48</v>
      </c>
      <c r="H529" s="156">
        <v>25</v>
      </c>
      <c r="I529" s="157">
        <v>371</v>
      </c>
    </row>
    <row r="530" spans="1:9" x14ac:dyDescent="0.3">
      <c r="A530" s="770"/>
      <c r="B530" s="155" t="s">
        <v>214</v>
      </c>
      <c r="C530" s="156">
        <v>3</v>
      </c>
      <c r="D530" s="325">
        <v>1</v>
      </c>
      <c r="E530" s="325">
        <v>1</v>
      </c>
      <c r="F530" s="156">
        <v>1</v>
      </c>
      <c r="G530" s="156">
        <v>2</v>
      </c>
      <c r="H530" s="156">
        <v>1</v>
      </c>
      <c r="I530" s="157">
        <v>9</v>
      </c>
    </row>
    <row r="531" spans="1:9" ht="26" x14ac:dyDescent="0.3">
      <c r="A531" s="770"/>
      <c r="B531" s="155" t="s">
        <v>215</v>
      </c>
      <c r="C531" s="156">
        <v>44</v>
      </c>
      <c r="D531" s="156">
        <v>5</v>
      </c>
      <c r="E531" s="156">
        <v>3</v>
      </c>
      <c r="F531" s="156">
        <v>7</v>
      </c>
      <c r="G531" s="156">
        <v>7</v>
      </c>
      <c r="H531" s="156">
        <v>22</v>
      </c>
      <c r="I531" s="157">
        <v>88</v>
      </c>
    </row>
    <row r="532" spans="1:9" x14ac:dyDescent="0.3">
      <c r="A532" s="731" t="s">
        <v>216</v>
      </c>
      <c r="B532" s="769"/>
      <c r="C532" s="158">
        <v>348</v>
      </c>
      <c r="D532" s="158">
        <v>91</v>
      </c>
      <c r="E532" s="158">
        <v>29</v>
      </c>
      <c r="F532" s="158">
        <v>20</v>
      </c>
      <c r="G532" s="158">
        <v>63</v>
      </c>
      <c r="H532" s="158">
        <v>114</v>
      </c>
      <c r="I532" s="159">
        <v>665</v>
      </c>
    </row>
    <row r="533" spans="1:9" x14ac:dyDescent="0.3">
      <c r="A533" s="759" t="s">
        <v>217</v>
      </c>
      <c r="B533" s="155" t="s">
        <v>218</v>
      </c>
      <c r="C533" s="156">
        <v>2</v>
      </c>
      <c r="D533" s="156">
        <v>1</v>
      </c>
      <c r="E533" s="156">
        <v>2</v>
      </c>
      <c r="F533" s="156">
        <v>7</v>
      </c>
      <c r="G533" s="156">
        <v>5</v>
      </c>
      <c r="H533" s="156">
        <v>3</v>
      </c>
      <c r="I533" s="157">
        <v>20</v>
      </c>
    </row>
    <row r="534" spans="1:9" x14ac:dyDescent="0.3">
      <c r="A534" s="759"/>
      <c r="B534" s="155" t="s">
        <v>219</v>
      </c>
      <c r="C534" s="156">
        <v>14</v>
      </c>
      <c r="D534" s="156">
        <v>14</v>
      </c>
      <c r="E534" s="156">
        <v>14</v>
      </c>
      <c r="F534" s="156">
        <v>7</v>
      </c>
      <c r="G534" s="156">
        <v>12</v>
      </c>
      <c r="H534" s="156">
        <v>15</v>
      </c>
      <c r="I534" s="157">
        <v>76</v>
      </c>
    </row>
    <row r="535" spans="1:9" ht="26" x14ac:dyDescent="0.3">
      <c r="A535" s="759"/>
      <c r="B535" s="155" t="s">
        <v>220</v>
      </c>
      <c r="C535" s="156">
        <v>7</v>
      </c>
      <c r="D535" s="325"/>
      <c r="E535" s="156">
        <v>11</v>
      </c>
      <c r="F535" s="156">
        <v>4</v>
      </c>
      <c r="G535" s="156">
        <v>6</v>
      </c>
      <c r="H535" s="156">
        <v>6</v>
      </c>
      <c r="I535" s="157">
        <v>34</v>
      </c>
    </row>
    <row r="536" spans="1:9" x14ac:dyDescent="0.3">
      <c r="A536" s="731" t="s">
        <v>221</v>
      </c>
      <c r="B536" s="769"/>
      <c r="C536" s="158">
        <v>23</v>
      </c>
      <c r="D536" s="158">
        <v>15</v>
      </c>
      <c r="E536" s="158">
        <v>27</v>
      </c>
      <c r="F536" s="158">
        <v>18</v>
      </c>
      <c r="G536" s="158">
        <v>23</v>
      </c>
      <c r="H536" s="158">
        <v>24</v>
      </c>
      <c r="I536" s="159">
        <v>130</v>
      </c>
    </row>
    <row r="537" spans="1:9" ht="26" x14ac:dyDescent="0.3">
      <c r="A537" s="654" t="s">
        <v>222</v>
      </c>
      <c r="B537" s="155" t="s">
        <v>223</v>
      </c>
      <c r="C537" s="156">
        <v>2</v>
      </c>
      <c r="D537" s="325">
        <v>1</v>
      </c>
      <c r="E537" s="156">
        <v>1</v>
      </c>
      <c r="F537" s="156">
        <v>1</v>
      </c>
      <c r="G537" s="156">
        <v>2</v>
      </c>
      <c r="H537" s="325">
        <v>2</v>
      </c>
      <c r="I537" s="157">
        <v>9</v>
      </c>
    </row>
    <row r="538" spans="1:9" x14ac:dyDescent="0.3">
      <c r="A538" s="731" t="s">
        <v>224</v>
      </c>
      <c r="B538" s="769"/>
      <c r="C538" s="158">
        <v>2</v>
      </c>
      <c r="D538" s="327">
        <v>1</v>
      </c>
      <c r="E538" s="158">
        <v>1</v>
      </c>
      <c r="F538" s="158">
        <v>1</v>
      </c>
      <c r="G538" s="158">
        <v>2</v>
      </c>
      <c r="H538" s="327">
        <v>2</v>
      </c>
      <c r="I538" s="159">
        <v>9</v>
      </c>
    </row>
    <row r="539" spans="1:9" ht="14" customHeight="1" x14ac:dyDescent="0.3">
      <c r="A539" s="654" t="s">
        <v>225</v>
      </c>
      <c r="B539" s="155" t="s">
        <v>226</v>
      </c>
      <c r="C539" s="156">
        <v>4235</v>
      </c>
      <c r="D539" s="156">
        <v>1058</v>
      </c>
      <c r="E539" s="156">
        <v>1898</v>
      </c>
      <c r="F539" s="156">
        <v>909</v>
      </c>
      <c r="G539" s="156">
        <v>2422</v>
      </c>
      <c r="H539" s="156">
        <v>3991</v>
      </c>
      <c r="I539" s="157">
        <v>14513</v>
      </c>
    </row>
    <row r="540" spans="1:9" x14ac:dyDescent="0.3">
      <c r="A540" s="731" t="s">
        <v>227</v>
      </c>
      <c r="B540" s="769"/>
      <c r="C540" s="158">
        <v>4235</v>
      </c>
      <c r="D540" s="158">
        <v>1058</v>
      </c>
      <c r="E540" s="158">
        <v>1898</v>
      </c>
      <c r="F540" s="158">
        <v>909</v>
      </c>
      <c r="G540" s="158">
        <v>2422</v>
      </c>
      <c r="H540" s="158">
        <v>3991</v>
      </c>
      <c r="I540" s="159">
        <v>14513</v>
      </c>
    </row>
    <row r="541" spans="1:9" ht="26" x14ac:dyDescent="0.3">
      <c r="A541" s="654" t="s">
        <v>228</v>
      </c>
      <c r="B541" s="155" t="s">
        <v>229</v>
      </c>
      <c r="C541" s="156">
        <v>223</v>
      </c>
      <c r="D541" s="156">
        <v>22</v>
      </c>
      <c r="E541" s="156">
        <v>33</v>
      </c>
      <c r="F541" s="156">
        <v>11</v>
      </c>
      <c r="G541" s="156">
        <v>52</v>
      </c>
      <c r="H541" s="156">
        <v>237</v>
      </c>
      <c r="I541" s="157">
        <v>578</v>
      </c>
    </row>
    <row r="542" spans="1:9" ht="14.5" thickBot="1" x14ac:dyDescent="0.35">
      <c r="A542" s="740" t="s">
        <v>230</v>
      </c>
      <c r="B542" s="771"/>
      <c r="C542" s="328">
        <v>223</v>
      </c>
      <c r="D542" s="328">
        <v>22</v>
      </c>
      <c r="E542" s="328">
        <v>33</v>
      </c>
      <c r="F542" s="328">
        <v>11</v>
      </c>
      <c r="G542" s="328">
        <v>52</v>
      </c>
      <c r="H542" s="328">
        <v>237</v>
      </c>
      <c r="I542" s="400">
        <v>578</v>
      </c>
    </row>
    <row r="543" spans="1:9" ht="15" thickTop="1" thickBot="1" x14ac:dyDescent="0.35">
      <c r="A543" s="735" t="s">
        <v>102</v>
      </c>
      <c r="B543" s="772"/>
      <c r="C543" s="330">
        <v>39380</v>
      </c>
      <c r="D543" s="330">
        <v>9231</v>
      </c>
      <c r="E543" s="330">
        <v>17869</v>
      </c>
      <c r="F543" s="330">
        <v>7535</v>
      </c>
      <c r="G543" s="330">
        <v>19864</v>
      </c>
      <c r="H543" s="330">
        <v>35380</v>
      </c>
      <c r="I543" s="401">
        <v>129259</v>
      </c>
    </row>
    <row r="544" spans="1:9" ht="14.5" thickTop="1" x14ac:dyDescent="0.3"/>
    <row r="550" spans="1:10" ht="14.5" thickBot="1" x14ac:dyDescent="0.35">
      <c r="A550" s="148" t="s">
        <v>294</v>
      </c>
    </row>
    <row r="551" spans="1:10" ht="17" customHeight="1" thickTop="1" thickBot="1" x14ac:dyDescent="0.35">
      <c r="A551" s="710" t="s">
        <v>190</v>
      </c>
      <c r="B551" s="710" t="s">
        <v>191</v>
      </c>
      <c r="C551" s="693" t="s">
        <v>379</v>
      </c>
      <c r="D551" s="737" t="s">
        <v>380</v>
      </c>
      <c r="E551" s="738"/>
      <c r="F551" s="738"/>
      <c r="G551" s="739"/>
      <c r="H551" s="693" t="s">
        <v>382</v>
      </c>
      <c r="I551" s="693" t="s">
        <v>383</v>
      </c>
      <c r="J551" s="693" t="s">
        <v>102</v>
      </c>
    </row>
    <row r="552" spans="1:10" ht="92" thickTop="1" thickBot="1" x14ac:dyDescent="0.35">
      <c r="A552" s="711"/>
      <c r="B552" s="711" t="s">
        <v>191</v>
      </c>
      <c r="C552" s="694"/>
      <c r="D552" s="482" t="s">
        <v>424</v>
      </c>
      <c r="E552" s="482" t="s">
        <v>425</v>
      </c>
      <c r="F552" s="482" t="s">
        <v>381</v>
      </c>
      <c r="G552" s="482" t="s">
        <v>426</v>
      </c>
      <c r="H552" s="694"/>
      <c r="I552" s="694" t="s">
        <v>383</v>
      </c>
      <c r="J552" s="694" t="s">
        <v>102</v>
      </c>
    </row>
    <row r="553" spans="1:10" ht="14.5" thickTop="1" x14ac:dyDescent="0.3">
      <c r="A553" s="399" t="s">
        <v>195</v>
      </c>
      <c r="B553" s="152" t="s">
        <v>196</v>
      </c>
      <c r="C553" s="153">
        <v>23055</v>
      </c>
      <c r="D553" s="153">
        <v>16024</v>
      </c>
      <c r="E553" s="153">
        <v>4109</v>
      </c>
      <c r="F553" s="153">
        <v>21259</v>
      </c>
      <c r="G553" s="153">
        <v>41392</v>
      </c>
      <c r="H553" s="153">
        <v>1834</v>
      </c>
      <c r="I553" s="153">
        <v>12019</v>
      </c>
      <c r="J553" s="154">
        <v>78300</v>
      </c>
    </row>
    <row r="554" spans="1:10" ht="26" x14ac:dyDescent="0.3">
      <c r="A554" s="402"/>
      <c r="B554" s="155" t="s">
        <v>197</v>
      </c>
      <c r="C554" s="156">
        <v>445</v>
      </c>
      <c r="D554" s="156">
        <v>129</v>
      </c>
      <c r="E554" s="156">
        <v>30</v>
      </c>
      <c r="F554" s="156">
        <v>116</v>
      </c>
      <c r="G554" s="156">
        <v>275</v>
      </c>
      <c r="H554" s="156">
        <v>50</v>
      </c>
      <c r="I554" s="156">
        <v>192</v>
      </c>
      <c r="J554" s="157">
        <v>962</v>
      </c>
    </row>
    <row r="555" spans="1:10" ht="26" x14ac:dyDescent="0.3">
      <c r="A555" s="402"/>
      <c r="B555" s="155" t="s">
        <v>198</v>
      </c>
      <c r="C555" s="156">
        <v>157</v>
      </c>
      <c r="D555" s="156">
        <v>43</v>
      </c>
      <c r="E555" s="156">
        <v>11</v>
      </c>
      <c r="F555" s="156">
        <v>35</v>
      </c>
      <c r="G555" s="156">
        <v>89</v>
      </c>
      <c r="H555" s="156">
        <v>6</v>
      </c>
      <c r="I555" s="156">
        <v>45</v>
      </c>
      <c r="J555" s="157">
        <v>297</v>
      </c>
    </row>
    <row r="556" spans="1:10" ht="26" x14ac:dyDescent="0.3">
      <c r="A556" s="402"/>
      <c r="B556" s="155" t="s">
        <v>407</v>
      </c>
      <c r="C556" s="156">
        <v>4</v>
      </c>
      <c r="D556" s="325">
        <v>2</v>
      </c>
      <c r="E556" s="325">
        <v>1</v>
      </c>
      <c r="F556" s="325">
        <v>1</v>
      </c>
      <c r="G556" s="325">
        <v>4</v>
      </c>
      <c r="H556" s="325">
        <v>0</v>
      </c>
      <c r="I556" s="156">
        <v>0</v>
      </c>
      <c r="J556" s="157">
        <v>8</v>
      </c>
    </row>
    <row r="557" spans="1:10" x14ac:dyDescent="0.3">
      <c r="A557" s="402"/>
      <c r="B557" s="155" t="s">
        <v>199</v>
      </c>
      <c r="C557" s="156">
        <v>1003</v>
      </c>
      <c r="D557" s="156">
        <v>133</v>
      </c>
      <c r="E557" s="156">
        <v>50</v>
      </c>
      <c r="F557" s="156">
        <v>196</v>
      </c>
      <c r="G557" s="156">
        <v>379</v>
      </c>
      <c r="H557" s="156">
        <v>45</v>
      </c>
      <c r="I557" s="156">
        <v>338</v>
      </c>
      <c r="J557" s="157">
        <v>1765</v>
      </c>
    </row>
    <row r="558" spans="1:10" x14ac:dyDescent="0.3">
      <c r="A558" s="731" t="s">
        <v>200</v>
      </c>
      <c r="B558" s="769"/>
      <c r="C558" s="158">
        <v>24664</v>
      </c>
      <c r="D558" s="158">
        <v>16331</v>
      </c>
      <c r="E558" s="158">
        <v>4201</v>
      </c>
      <c r="F558" s="158">
        <v>21607</v>
      </c>
      <c r="G558" s="158">
        <v>42139</v>
      </c>
      <c r="H558" s="158">
        <v>1935</v>
      </c>
      <c r="I558" s="158">
        <v>12594</v>
      </c>
      <c r="J558" s="159">
        <v>81332</v>
      </c>
    </row>
    <row r="559" spans="1:10" ht="26" x14ac:dyDescent="0.3">
      <c r="A559" s="759" t="s">
        <v>201</v>
      </c>
      <c r="B559" s="155" t="s">
        <v>202</v>
      </c>
      <c r="C559" s="156">
        <v>18946</v>
      </c>
      <c r="D559" s="156">
        <v>863</v>
      </c>
      <c r="E559" s="156">
        <v>360</v>
      </c>
      <c r="F559" s="156">
        <v>1276</v>
      </c>
      <c r="G559" s="156">
        <v>2499</v>
      </c>
      <c r="H559" s="156">
        <v>1414</v>
      </c>
      <c r="I559" s="156">
        <v>6467</v>
      </c>
      <c r="J559" s="157">
        <v>29326</v>
      </c>
    </row>
    <row r="560" spans="1:10" x14ac:dyDescent="0.3">
      <c r="A560" s="759"/>
      <c r="B560" s="155" t="s">
        <v>203</v>
      </c>
      <c r="C560" s="156">
        <v>1707</v>
      </c>
      <c r="D560" s="156">
        <v>54</v>
      </c>
      <c r="E560" s="156">
        <v>22</v>
      </c>
      <c r="F560" s="156">
        <v>47</v>
      </c>
      <c r="G560" s="156">
        <v>123</v>
      </c>
      <c r="H560" s="156">
        <v>179</v>
      </c>
      <c r="I560" s="156">
        <v>345</v>
      </c>
      <c r="J560" s="157">
        <v>2354</v>
      </c>
    </row>
    <row r="561" spans="1:10" x14ac:dyDescent="0.3">
      <c r="A561" s="731" t="s">
        <v>204</v>
      </c>
      <c r="B561" s="769"/>
      <c r="C561" s="158">
        <v>20653</v>
      </c>
      <c r="D561" s="158">
        <v>917</v>
      </c>
      <c r="E561" s="158">
        <v>382</v>
      </c>
      <c r="F561" s="158">
        <v>1323</v>
      </c>
      <c r="G561" s="158">
        <v>2622</v>
      </c>
      <c r="H561" s="158">
        <v>1593</v>
      </c>
      <c r="I561" s="158">
        <v>6812</v>
      </c>
      <c r="J561" s="159">
        <v>31680</v>
      </c>
    </row>
    <row r="562" spans="1:10" x14ac:dyDescent="0.3">
      <c r="A562" s="402" t="s">
        <v>205</v>
      </c>
      <c r="B562" s="155" t="s">
        <v>206</v>
      </c>
      <c r="C562" s="156">
        <v>84</v>
      </c>
      <c r="D562" s="156">
        <v>9</v>
      </c>
      <c r="E562" s="325">
        <v>3</v>
      </c>
      <c r="F562" s="156">
        <v>6</v>
      </c>
      <c r="G562" s="156">
        <v>18</v>
      </c>
      <c r="H562" s="156">
        <v>4</v>
      </c>
      <c r="I562" s="156">
        <v>41</v>
      </c>
      <c r="J562" s="157">
        <v>147</v>
      </c>
    </row>
    <row r="563" spans="1:10" ht="26" x14ac:dyDescent="0.3">
      <c r="A563" s="402"/>
      <c r="B563" s="155" t="s">
        <v>207</v>
      </c>
      <c r="C563" s="156">
        <v>48</v>
      </c>
      <c r="D563" s="156">
        <v>2</v>
      </c>
      <c r="E563" s="156">
        <v>0</v>
      </c>
      <c r="F563" s="156">
        <v>1</v>
      </c>
      <c r="G563" s="156">
        <v>3</v>
      </c>
      <c r="H563" s="325">
        <v>1</v>
      </c>
      <c r="I563" s="156">
        <v>6</v>
      </c>
      <c r="J563" s="157">
        <v>58</v>
      </c>
    </row>
    <row r="564" spans="1:10" ht="26" x14ac:dyDescent="0.3">
      <c r="A564" s="402"/>
      <c r="B564" s="155" t="s">
        <v>208</v>
      </c>
      <c r="C564" s="156">
        <v>57</v>
      </c>
      <c r="D564" s="156">
        <v>6</v>
      </c>
      <c r="E564" s="156">
        <v>2</v>
      </c>
      <c r="F564" s="156">
        <v>4</v>
      </c>
      <c r="G564" s="156">
        <v>12</v>
      </c>
      <c r="H564" s="156">
        <v>2</v>
      </c>
      <c r="I564" s="156">
        <v>22</v>
      </c>
      <c r="J564" s="157">
        <v>93</v>
      </c>
    </row>
    <row r="565" spans="1:10" ht="26" x14ac:dyDescent="0.3">
      <c r="A565" s="402"/>
      <c r="B565" s="155" t="s">
        <v>445</v>
      </c>
      <c r="C565" s="156">
        <v>2</v>
      </c>
      <c r="D565" s="325">
        <v>1</v>
      </c>
      <c r="E565" s="325">
        <v>0</v>
      </c>
      <c r="F565" s="325">
        <v>1</v>
      </c>
      <c r="G565" s="325">
        <v>2</v>
      </c>
      <c r="H565" s="325">
        <v>0</v>
      </c>
      <c r="I565" s="156">
        <v>0</v>
      </c>
      <c r="J565" s="157">
        <v>4</v>
      </c>
    </row>
    <row r="566" spans="1:10" x14ac:dyDescent="0.3">
      <c r="A566" s="402"/>
      <c r="B566" s="155" t="s">
        <v>209</v>
      </c>
      <c r="C566" s="156">
        <v>39</v>
      </c>
      <c r="D566" s="156">
        <v>3</v>
      </c>
      <c r="E566" s="156">
        <v>1</v>
      </c>
      <c r="F566" s="156">
        <v>6</v>
      </c>
      <c r="G566" s="156">
        <v>10</v>
      </c>
      <c r="H566" s="325">
        <v>0</v>
      </c>
      <c r="I566" s="156">
        <v>1</v>
      </c>
      <c r="J566" s="157">
        <v>50</v>
      </c>
    </row>
    <row r="567" spans="1:10" x14ac:dyDescent="0.3">
      <c r="A567" s="731" t="s">
        <v>210</v>
      </c>
      <c r="B567" s="769"/>
      <c r="C567" s="158">
        <v>230</v>
      </c>
      <c r="D567" s="158">
        <v>21</v>
      </c>
      <c r="E567" s="158">
        <v>6</v>
      </c>
      <c r="F567" s="158">
        <v>18</v>
      </c>
      <c r="G567" s="158">
        <v>45</v>
      </c>
      <c r="H567" s="158">
        <v>7</v>
      </c>
      <c r="I567" s="158">
        <v>70</v>
      </c>
      <c r="J567" s="159">
        <v>352</v>
      </c>
    </row>
    <row r="568" spans="1:10" ht="26" x14ac:dyDescent="0.3">
      <c r="A568" s="728" t="s">
        <v>211</v>
      </c>
      <c r="B568" s="155" t="s">
        <v>212</v>
      </c>
      <c r="C568" s="156">
        <v>95</v>
      </c>
      <c r="D568" s="156">
        <v>14</v>
      </c>
      <c r="E568" s="156">
        <v>4</v>
      </c>
      <c r="F568" s="325">
        <v>7</v>
      </c>
      <c r="G568" s="156">
        <v>25</v>
      </c>
      <c r="H568" s="156">
        <v>21</v>
      </c>
      <c r="I568" s="156">
        <v>56</v>
      </c>
      <c r="J568" s="157">
        <v>197</v>
      </c>
    </row>
    <row r="569" spans="1:10" ht="39" x14ac:dyDescent="0.3">
      <c r="A569" s="729"/>
      <c r="B569" s="155" t="s">
        <v>213</v>
      </c>
      <c r="C569" s="156">
        <v>282</v>
      </c>
      <c r="D569" s="156">
        <v>13</v>
      </c>
      <c r="E569" s="156">
        <v>11</v>
      </c>
      <c r="F569" s="156">
        <v>13</v>
      </c>
      <c r="G569" s="156">
        <v>37</v>
      </c>
      <c r="H569" s="156">
        <v>0</v>
      </c>
      <c r="I569" s="156">
        <v>52</v>
      </c>
      <c r="J569" s="157">
        <v>371</v>
      </c>
    </row>
    <row r="570" spans="1:10" x14ac:dyDescent="0.3">
      <c r="A570" s="729"/>
      <c r="B570" s="155" t="s">
        <v>214</v>
      </c>
      <c r="C570" s="156">
        <v>5</v>
      </c>
      <c r="D570" s="156">
        <v>1</v>
      </c>
      <c r="E570" s="325">
        <v>0</v>
      </c>
      <c r="F570" s="156">
        <v>0</v>
      </c>
      <c r="G570" s="156">
        <v>1</v>
      </c>
      <c r="H570" s="156">
        <v>2</v>
      </c>
      <c r="I570" s="156">
        <v>1</v>
      </c>
      <c r="J570" s="157">
        <v>9</v>
      </c>
    </row>
    <row r="571" spans="1:10" ht="26" x14ac:dyDescent="0.3">
      <c r="A571" s="730"/>
      <c r="B571" s="155" t="s">
        <v>215</v>
      </c>
      <c r="C571" s="156">
        <v>55</v>
      </c>
      <c r="D571" s="156">
        <v>4</v>
      </c>
      <c r="E571" s="156">
        <v>2</v>
      </c>
      <c r="F571" s="156">
        <v>3</v>
      </c>
      <c r="G571" s="156">
        <v>9</v>
      </c>
      <c r="H571" s="156">
        <v>3</v>
      </c>
      <c r="I571" s="156">
        <v>21</v>
      </c>
      <c r="J571" s="157">
        <v>88</v>
      </c>
    </row>
    <row r="572" spans="1:10" x14ac:dyDescent="0.3">
      <c r="A572" s="731" t="s">
        <v>216</v>
      </c>
      <c r="B572" s="769"/>
      <c r="C572" s="158">
        <v>437</v>
      </c>
      <c r="D572" s="158">
        <v>32</v>
      </c>
      <c r="E572" s="158">
        <v>17</v>
      </c>
      <c r="F572" s="158">
        <v>23</v>
      </c>
      <c r="G572" s="158">
        <v>72</v>
      </c>
      <c r="H572" s="158">
        <v>26</v>
      </c>
      <c r="I572" s="158">
        <v>130</v>
      </c>
      <c r="J572" s="159">
        <v>665</v>
      </c>
    </row>
    <row r="573" spans="1:10" ht="15" customHeight="1" x14ac:dyDescent="0.3">
      <c r="A573" s="759" t="s">
        <v>217</v>
      </c>
      <c r="B573" s="155" t="s">
        <v>218</v>
      </c>
      <c r="C573" s="156">
        <v>15</v>
      </c>
      <c r="D573" s="325">
        <v>1</v>
      </c>
      <c r="E573" s="325">
        <v>0</v>
      </c>
      <c r="F573" s="325">
        <v>1</v>
      </c>
      <c r="G573" s="325">
        <v>2</v>
      </c>
      <c r="H573" s="156">
        <v>0</v>
      </c>
      <c r="I573" s="156">
        <v>3</v>
      </c>
      <c r="J573" s="157">
        <v>20</v>
      </c>
    </row>
    <row r="574" spans="1:10" x14ac:dyDescent="0.3">
      <c r="A574" s="759"/>
      <c r="B574" s="155" t="s">
        <v>219</v>
      </c>
      <c r="C574" s="156">
        <v>52</v>
      </c>
      <c r="D574" s="156">
        <v>4</v>
      </c>
      <c r="E574" s="325">
        <v>1</v>
      </c>
      <c r="F574" s="156">
        <v>1</v>
      </c>
      <c r="G574" s="156">
        <v>6</v>
      </c>
      <c r="H574" s="325">
        <v>2</v>
      </c>
      <c r="I574" s="156">
        <v>16</v>
      </c>
      <c r="J574" s="157">
        <v>76</v>
      </c>
    </row>
    <row r="575" spans="1:10" ht="26" x14ac:dyDescent="0.3">
      <c r="A575" s="759"/>
      <c r="B575" s="155" t="s">
        <v>220</v>
      </c>
      <c r="C575" s="156">
        <v>17</v>
      </c>
      <c r="D575" s="156">
        <v>3</v>
      </c>
      <c r="E575" s="325">
        <v>1</v>
      </c>
      <c r="F575" s="156">
        <v>3</v>
      </c>
      <c r="G575" s="156">
        <v>7</v>
      </c>
      <c r="H575" s="156">
        <v>1</v>
      </c>
      <c r="I575" s="156">
        <v>9</v>
      </c>
      <c r="J575" s="157">
        <v>34</v>
      </c>
    </row>
    <row r="576" spans="1:10" x14ac:dyDescent="0.3">
      <c r="A576" s="731" t="s">
        <v>221</v>
      </c>
      <c r="B576" s="769"/>
      <c r="C576" s="158">
        <v>84</v>
      </c>
      <c r="D576" s="158">
        <v>8</v>
      </c>
      <c r="E576" s="327">
        <v>2</v>
      </c>
      <c r="F576" s="158">
        <v>5</v>
      </c>
      <c r="G576" s="158">
        <v>15</v>
      </c>
      <c r="H576" s="158">
        <v>3</v>
      </c>
      <c r="I576" s="158">
        <v>28</v>
      </c>
      <c r="J576" s="159">
        <v>130</v>
      </c>
    </row>
    <row r="577" spans="1:10" ht="26" x14ac:dyDescent="0.3">
      <c r="A577" s="485" t="s">
        <v>222</v>
      </c>
      <c r="B577" s="155" t="s">
        <v>223</v>
      </c>
      <c r="C577" s="156">
        <v>6</v>
      </c>
      <c r="D577" s="325">
        <v>0</v>
      </c>
      <c r="E577" s="325">
        <v>0</v>
      </c>
      <c r="F577" s="156">
        <v>1</v>
      </c>
      <c r="G577" s="156">
        <v>1</v>
      </c>
      <c r="H577" s="156">
        <v>0</v>
      </c>
      <c r="I577" s="156">
        <v>2</v>
      </c>
      <c r="J577" s="157">
        <v>9</v>
      </c>
    </row>
    <row r="578" spans="1:10" x14ac:dyDescent="0.3">
      <c r="A578" s="731" t="s">
        <v>224</v>
      </c>
      <c r="B578" s="769"/>
      <c r="C578" s="158">
        <v>6</v>
      </c>
      <c r="D578" s="327">
        <v>0</v>
      </c>
      <c r="E578" s="327">
        <v>0</v>
      </c>
      <c r="F578" s="158">
        <v>1</v>
      </c>
      <c r="G578" s="158">
        <v>1</v>
      </c>
      <c r="H578" s="158">
        <v>0</v>
      </c>
      <c r="I578" s="158">
        <v>2</v>
      </c>
      <c r="J578" s="159">
        <v>9</v>
      </c>
    </row>
    <row r="579" spans="1:10" ht="14" customHeight="1" x14ac:dyDescent="0.3">
      <c r="A579" s="485" t="s">
        <v>225</v>
      </c>
      <c r="B579" s="155" t="s">
        <v>226</v>
      </c>
      <c r="C579" s="156">
        <v>9119</v>
      </c>
      <c r="D579" s="156">
        <v>299</v>
      </c>
      <c r="E579" s="156">
        <v>117</v>
      </c>
      <c r="F579" s="156">
        <v>294</v>
      </c>
      <c r="G579" s="156">
        <v>710</v>
      </c>
      <c r="H579" s="156">
        <v>955</v>
      </c>
      <c r="I579" s="156">
        <v>3729</v>
      </c>
      <c r="J579" s="157">
        <v>14513</v>
      </c>
    </row>
    <row r="580" spans="1:10" x14ac:dyDescent="0.3">
      <c r="A580" s="731" t="s">
        <v>227</v>
      </c>
      <c r="B580" s="769"/>
      <c r="C580" s="158">
        <v>9119</v>
      </c>
      <c r="D580" s="158">
        <v>299</v>
      </c>
      <c r="E580" s="158">
        <v>117</v>
      </c>
      <c r="F580" s="158">
        <v>294</v>
      </c>
      <c r="G580" s="158">
        <v>710</v>
      </c>
      <c r="H580" s="158">
        <v>955</v>
      </c>
      <c r="I580" s="158">
        <v>3729</v>
      </c>
      <c r="J580" s="159">
        <v>14513</v>
      </c>
    </row>
    <row r="581" spans="1:10" ht="26" x14ac:dyDescent="0.3">
      <c r="A581" s="485" t="s">
        <v>228</v>
      </c>
      <c r="B581" s="155" t="s">
        <v>229</v>
      </c>
      <c r="C581" s="156">
        <v>346</v>
      </c>
      <c r="D581" s="156">
        <v>22</v>
      </c>
      <c r="E581" s="156">
        <v>6</v>
      </c>
      <c r="F581" s="156">
        <v>17</v>
      </c>
      <c r="G581" s="156">
        <v>45</v>
      </c>
      <c r="H581" s="156">
        <v>19</v>
      </c>
      <c r="I581" s="156">
        <v>168</v>
      </c>
      <c r="J581" s="157">
        <v>578</v>
      </c>
    </row>
    <row r="582" spans="1:10" ht="14.5" thickBot="1" x14ac:dyDescent="0.35">
      <c r="A582" s="740" t="s">
        <v>230</v>
      </c>
      <c r="B582" s="771"/>
      <c r="C582" s="328">
        <v>346</v>
      </c>
      <c r="D582" s="328">
        <v>22</v>
      </c>
      <c r="E582" s="328">
        <v>6</v>
      </c>
      <c r="F582" s="328">
        <v>17</v>
      </c>
      <c r="G582" s="328">
        <v>45</v>
      </c>
      <c r="H582" s="328">
        <v>19</v>
      </c>
      <c r="I582" s="328">
        <v>168</v>
      </c>
      <c r="J582" s="400">
        <v>578</v>
      </c>
    </row>
    <row r="583" spans="1:10" ht="15" thickTop="1" thickBot="1" x14ac:dyDescent="0.35">
      <c r="A583" s="735" t="s">
        <v>102</v>
      </c>
      <c r="B583" s="772"/>
      <c r="C583" s="330">
        <v>55539</v>
      </c>
      <c r="D583" s="330">
        <v>17630</v>
      </c>
      <c r="E583" s="330">
        <v>4731</v>
      </c>
      <c r="F583" s="330">
        <v>23288</v>
      </c>
      <c r="G583" s="330">
        <v>45649</v>
      </c>
      <c r="H583" s="330">
        <v>4538</v>
      </c>
      <c r="I583" s="330">
        <v>23533</v>
      </c>
      <c r="J583" s="401">
        <v>129259</v>
      </c>
    </row>
    <row r="584" spans="1:10" ht="14.5" thickTop="1" x14ac:dyDescent="0.3"/>
    <row r="588" spans="1:10" x14ac:dyDescent="0.3">
      <c r="A588" s="148" t="s">
        <v>293</v>
      </c>
    </row>
    <row r="589" spans="1:10" ht="14.5" thickBot="1" x14ac:dyDescent="0.35"/>
    <row r="590" spans="1:10" ht="15" thickTop="1" thickBot="1" x14ac:dyDescent="0.35">
      <c r="A590" s="710" t="s">
        <v>295</v>
      </c>
      <c r="B590" s="773" t="s">
        <v>296</v>
      </c>
      <c r="C590" s="774"/>
      <c r="D590" s="774"/>
      <c r="E590" s="774"/>
      <c r="F590" s="774"/>
      <c r="G590" s="775"/>
    </row>
    <row r="591" spans="1:10" ht="40" thickTop="1" thickBot="1" x14ac:dyDescent="0.35">
      <c r="A591" s="711"/>
      <c r="B591" s="118" t="s">
        <v>297</v>
      </c>
      <c r="C591" s="118" t="s">
        <v>298</v>
      </c>
      <c r="D591" s="118" t="s">
        <v>299</v>
      </c>
      <c r="E591" s="118" t="s">
        <v>300</v>
      </c>
      <c r="F591" s="118" t="s">
        <v>260</v>
      </c>
      <c r="G591" s="118" t="s">
        <v>102</v>
      </c>
    </row>
    <row r="592" spans="1:10" ht="14.5" thickTop="1" x14ac:dyDescent="0.3">
      <c r="A592" s="343"/>
      <c r="B592" s="344"/>
      <c r="C592" s="344"/>
      <c r="D592" s="344"/>
      <c r="E592" s="344"/>
      <c r="F592" s="344"/>
      <c r="G592" s="345"/>
    </row>
    <row r="593" spans="1:7" ht="26" x14ac:dyDescent="0.3">
      <c r="A593" s="265" t="s">
        <v>448</v>
      </c>
      <c r="B593" s="346"/>
      <c r="C593" s="346"/>
      <c r="D593" s="346"/>
      <c r="E593" s="346"/>
      <c r="F593" s="153">
        <v>2</v>
      </c>
      <c r="G593" s="183">
        <v>2</v>
      </c>
    </row>
    <row r="594" spans="1:7" x14ac:dyDescent="0.3">
      <c r="A594" s="265" t="s">
        <v>301</v>
      </c>
      <c r="B594" s="153">
        <v>4</v>
      </c>
      <c r="C594" s="153">
        <v>5</v>
      </c>
      <c r="D594" s="153"/>
      <c r="E594" s="346"/>
      <c r="F594" s="153">
        <v>29</v>
      </c>
      <c r="G594" s="183">
        <v>38</v>
      </c>
    </row>
    <row r="595" spans="1:7" x14ac:dyDescent="0.3">
      <c r="A595" s="265" t="s">
        <v>302</v>
      </c>
      <c r="B595" s="156">
        <v>40</v>
      </c>
      <c r="C595" s="156">
        <v>92</v>
      </c>
      <c r="D595" s="156">
        <v>97</v>
      </c>
      <c r="E595" s="325">
        <v>1</v>
      </c>
      <c r="F595" s="156">
        <v>164</v>
      </c>
      <c r="G595" s="184">
        <v>394</v>
      </c>
    </row>
    <row r="596" spans="1:7" x14ac:dyDescent="0.3">
      <c r="A596" s="265" t="s">
        <v>303</v>
      </c>
      <c r="B596" s="156">
        <v>83</v>
      </c>
      <c r="C596" s="156">
        <v>83</v>
      </c>
      <c r="D596" s="156">
        <v>330</v>
      </c>
      <c r="E596" s="156">
        <v>172</v>
      </c>
      <c r="F596" s="156">
        <v>547</v>
      </c>
      <c r="G596" s="184">
        <v>1215</v>
      </c>
    </row>
    <row r="597" spans="1:7" x14ac:dyDescent="0.3">
      <c r="A597" s="265" t="s">
        <v>304</v>
      </c>
      <c r="B597" s="156">
        <v>113</v>
      </c>
      <c r="C597" s="156">
        <v>49</v>
      </c>
      <c r="D597" s="156">
        <v>254</v>
      </c>
      <c r="E597" s="156">
        <v>919</v>
      </c>
      <c r="F597" s="156">
        <v>1009</v>
      </c>
      <c r="G597" s="184">
        <v>2344</v>
      </c>
    </row>
    <row r="598" spans="1:7" x14ac:dyDescent="0.3">
      <c r="A598" s="265" t="s">
        <v>305</v>
      </c>
      <c r="B598" s="156">
        <v>172</v>
      </c>
      <c r="C598" s="156">
        <v>46</v>
      </c>
      <c r="D598" s="156">
        <v>184</v>
      </c>
      <c r="E598" s="156">
        <v>1724</v>
      </c>
      <c r="F598" s="156">
        <v>1599</v>
      </c>
      <c r="G598" s="184">
        <v>3725</v>
      </c>
    </row>
    <row r="599" spans="1:7" x14ac:dyDescent="0.3">
      <c r="A599" s="265" t="s">
        <v>306</v>
      </c>
      <c r="B599" s="156">
        <v>200</v>
      </c>
      <c r="C599" s="156">
        <v>27</v>
      </c>
      <c r="D599" s="156">
        <v>138</v>
      </c>
      <c r="E599" s="156">
        <v>3010</v>
      </c>
      <c r="F599" s="156">
        <v>2226</v>
      </c>
      <c r="G599" s="184">
        <v>5601</v>
      </c>
    </row>
    <row r="600" spans="1:7" x14ac:dyDescent="0.3">
      <c r="A600" s="265" t="s">
        <v>307</v>
      </c>
      <c r="B600" s="156">
        <v>265</v>
      </c>
      <c r="C600" s="156">
        <v>25</v>
      </c>
      <c r="D600" s="156">
        <v>143</v>
      </c>
      <c r="E600" s="156">
        <v>4236</v>
      </c>
      <c r="F600" s="156">
        <v>2916</v>
      </c>
      <c r="G600" s="184">
        <v>7585</v>
      </c>
    </row>
    <row r="601" spans="1:7" x14ac:dyDescent="0.3">
      <c r="A601" s="265" t="s">
        <v>308</v>
      </c>
      <c r="B601" s="156">
        <v>306</v>
      </c>
      <c r="C601" s="156">
        <v>26</v>
      </c>
      <c r="D601" s="156">
        <v>142</v>
      </c>
      <c r="E601" s="156">
        <v>5599</v>
      </c>
      <c r="F601" s="156">
        <v>3805</v>
      </c>
      <c r="G601" s="184">
        <v>9878</v>
      </c>
    </row>
    <row r="602" spans="1:7" x14ac:dyDescent="0.3">
      <c r="A602" s="265" t="s">
        <v>309</v>
      </c>
      <c r="B602" s="156">
        <v>254</v>
      </c>
      <c r="C602" s="156">
        <v>12</v>
      </c>
      <c r="D602" s="156">
        <v>100</v>
      </c>
      <c r="E602" s="156">
        <v>5045</v>
      </c>
      <c r="F602" s="156">
        <v>3681</v>
      </c>
      <c r="G602" s="184">
        <v>9092</v>
      </c>
    </row>
    <row r="603" spans="1:7" x14ac:dyDescent="0.3">
      <c r="A603" s="265" t="s">
        <v>310</v>
      </c>
      <c r="B603" s="156">
        <v>93</v>
      </c>
      <c r="C603" s="156">
        <v>9</v>
      </c>
      <c r="D603" s="156">
        <v>35</v>
      </c>
      <c r="E603" s="156">
        <v>2228</v>
      </c>
      <c r="F603" s="156">
        <v>1917</v>
      </c>
      <c r="G603" s="184">
        <v>4282</v>
      </c>
    </row>
    <row r="604" spans="1:7" ht="14.5" thickBot="1" x14ac:dyDescent="0.35">
      <c r="A604" s="265" t="s">
        <v>311</v>
      </c>
      <c r="B604" s="325">
        <v>31</v>
      </c>
      <c r="C604" s="156">
        <v>1</v>
      </c>
      <c r="D604" s="156">
        <v>16</v>
      </c>
      <c r="E604" s="156">
        <v>720</v>
      </c>
      <c r="F604" s="156">
        <v>725</v>
      </c>
      <c r="G604" s="184">
        <v>1493</v>
      </c>
    </row>
    <row r="605" spans="1:7" ht="15" thickTop="1" thickBot="1" x14ac:dyDescent="0.35">
      <c r="A605" s="320" t="s">
        <v>102</v>
      </c>
      <c r="B605" s="185">
        <v>1561</v>
      </c>
      <c r="C605" s="185">
        <v>375</v>
      </c>
      <c r="D605" s="185">
        <v>1439</v>
      </c>
      <c r="E605" s="185">
        <v>23654</v>
      </c>
      <c r="F605" s="185">
        <v>18620</v>
      </c>
      <c r="G605" s="186">
        <v>45649</v>
      </c>
    </row>
    <row r="606" spans="1:7" ht="14.5" thickTop="1" x14ac:dyDescent="0.3"/>
    <row r="608" spans="1:7" ht="14.5" thickBot="1" x14ac:dyDescent="0.35">
      <c r="A608" s="147" t="s">
        <v>316</v>
      </c>
    </row>
    <row r="609" spans="1:10" ht="39.5" thickTop="1" x14ac:dyDescent="0.3">
      <c r="A609" s="119"/>
      <c r="B609" s="119" t="s">
        <v>312</v>
      </c>
      <c r="C609" s="119" t="s">
        <v>313</v>
      </c>
      <c r="D609" s="119" t="s">
        <v>260</v>
      </c>
      <c r="E609" s="119" t="s">
        <v>102</v>
      </c>
    </row>
    <row r="610" spans="1:10" x14ac:dyDescent="0.3">
      <c r="A610" s="187" t="s">
        <v>314</v>
      </c>
      <c r="B610" s="169">
        <v>8525</v>
      </c>
      <c r="C610" s="169">
        <v>45238</v>
      </c>
      <c r="D610" s="169">
        <v>57999</v>
      </c>
      <c r="E610" s="188">
        <v>111762</v>
      </c>
    </row>
    <row r="611" spans="1:10" ht="30" x14ac:dyDescent="0.3">
      <c r="A611" s="187" t="s">
        <v>315</v>
      </c>
      <c r="B611" s="169">
        <v>752</v>
      </c>
      <c r="C611" s="169">
        <v>9412</v>
      </c>
      <c r="D611" s="169">
        <v>7333</v>
      </c>
      <c r="E611" s="188">
        <v>17497</v>
      </c>
    </row>
    <row r="612" spans="1:10" ht="14.5" thickBot="1" x14ac:dyDescent="0.35">
      <c r="A612" s="189" t="s">
        <v>102</v>
      </c>
      <c r="B612" s="185">
        <v>9277</v>
      </c>
      <c r="C612" s="185">
        <v>54650</v>
      </c>
      <c r="D612" s="185">
        <v>65332</v>
      </c>
      <c r="E612" s="186">
        <v>129259</v>
      </c>
    </row>
    <row r="613" spans="1:10" ht="14.5" thickTop="1" x14ac:dyDescent="0.3"/>
    <row r="615" spans="1:10" x14ac:dyDescent="0.3">
      <c r="A615" s="347" t="s">
        <v>449</v>
      </c>
      <c r="B615" s="348"/>
      <c r="C615" s="348"/>
      <c r="D615" s="348"/>
      <c r="E615" s="348"/>
      <c r="F615" s="348"/>
      <c r="G615" s="348"/>
    </row>
    <row r="616" spans="1:10" ht="14.5" thickBot="1" x14ac:dyDescent="0.35">
      <c r="A616" s="347"/>
      <c r="B616" s="348"/>
      <c r="C616" s="348"/>
      <c r="D616" s="348"/>
      <c r="E616" s="348"/>
      <c r="F616" s="348"/>
      <c r="G616" s="348"/>
    </row>
    <row r="617" spans="1:10" ht="16.5" thickTop="1" thickBot="1" x14ac:dyDescent="0.4">
      <c r="B617" s="722" t="s">
        <v>450</v>
      </c>
      <c r="C617" s="723"/>
      <c r="D617" s="723"/>
      <c r="E617" s="723"/>
      <c r="F617" s="723"/>
      <c r="G617" s="723"/>
      <c r="H617" s="723"/>
      <c r="I617" s="723"/>
      <c r="J617" s="724"/>
    </row>
    <row r="618" spans="1:10" ht="37" thickTop="1" thickBot="1" x14ac:dyDescent="0.35">
      <c r="A618" s="349" t="s">
        <v>451</v>
      </c>
      <c r="B618" s="350" t="s">
        <v>195</v>
      </c>
      <c r="C618" s="350" t="s">
        <v>201</v>
      </c>
      <c r="D618" s="350" t="s">
        <v>205</v>
      </c>
      <c r="E618" s="350" t="s">
        <v>211</v>
      </c>
      <c r="F618" s="350" t="s">
        <v>217</v>
      </c>
      <c r="G618" s="350" t="s">
        <v>222</v>
      </c>
      <c r="H618" s="350" t="s">
        <v>225</v>
      </c>
      <c r="I618" s="350" t="s">
        <v>228</v>
      </c>
      <c r="J618" s="350" t="s">
        <v>102</v>
      </c>
    </row>
    <row r="619" spans="1:10" ht="14.5" thickTop="1" x14ac:dyDescent="0.3">
      <c r="A619" s="351" t="s">
        <v>196</v>
      </c>
      <c r="B619" s="352">
        <v>0.56054809146721241</v>
      </c>
      <c r="C619" s="352">
        <v>12.120007947546195</v>
      </c>
      <c r="D619" s="352">
        <v>7.7348066298342539</v>
      </c>
      <c r="E619" s="352">
        <v>12.851405622489958</v>
      </c>
      <c r="F619" s="352">
        <v>11.340206185567011</v>
      </c>
      <c r="G619" s="352">
        <v>20</v>
      </c>
      <c r="H619" s="352">
        <v>9.5248020008336809</v>
      </c>
      <c r="I619" s="352">
        <v>8.9430894308943092</v>
      </c>
      <c r="J619" s="353">
        <v>3.9811931367161262</v>
      </c>
    </row>
    <row r="620" spans="1:10" ht="20" x14ac:dyDescent="0.3">
      <c r="A620" s="354" t="s">
        <v>197</v>
      </c>
      <c r="B620" s="352">
        <v>2.1821336417830768</v>
      </c>
      <c r="C620" s="352">
        <v>0.45698390621895485</v>
      </c>
      <c r="D620" s="352">
        <v>1.1049723756906076</v>
      </c>
      <c r="E620" s="352">
        <v>1.2048192771084338</v>
      </c>
      <c r="F620" s="352">
        <v>2.0618556701030926</v>
      </c>
      <c r="G620" s="355">
        <v>0</v>
      </c>
      <c r="H620" s="352">
        <v>0.50020842017507294</v>
      </c>
      <c r="I620" s="352">
        <v>0.81300813008130091</v>
      </c>
      <c r="J620" s="353">
        <v>1.6517066617817673</v>
      </c>
    </row>
    <row r="621" spans="1:10" ht="20" x14ac:dyDescent="0.3">
      <c r="A621" s="354" t="s">
        <v>198</v>
      </c>
      <c r="B621" s="352">
        <v>0.36035234451463655</v>
      </c>
      <c r="C621" s="352">
        <v>0.41724617524339358</v>
      </c>
      <c r="D621" s="355">
        <v>0.55248618784530379</v>
      </c>
      <c r="E621" s="352">
        <v>0.80321285140562237</v>
      </c>
      <c r="F621" s="352">
        <v>0</v>
      </c>
      <c r="G621" s="355">
        <v>0</v>
      </c>
      <c r="H621" s="352">
        <v>0.33347228011671531</v>
      </c>
      <c r="I621" s="352">
        <v>0.81300813008130091</v>
      </c>
      <c r="J621" s="353">
        <v>0.37400012212248884</v>
      </c>
    </row>
    <row r="622" spans="1:10" ht="20" x14ac:dyDescent="0.3">
      <c r="A622" s="354" t="s">
        <v>407</v>
      </c>
      <c r="B622" s="352">
        <v>4.448794376723908E-3</v>
      </c>
      <c r="C622" s="352">
        <v>0</v>
      </c>
      <c r="D622" s="355">
        <v>0</v>
      </c>
      <c r="E622" s="355">
        <v>0</v>
      </c>
      <c r="F622" s="355">
        <v>0</v>
      </c>
      <c r="G622" s="355">
        <v>0</v>
      </c>
      <c r="H622" s="352">
        <v>0</v>
      </c>
      <c r="I622" s="355">
        <v>0</v>
      </c>
      <c r="J622" s="353">
        <v>3.053062221408072E-3</v>
      </c>
    </row>
    <row r="623" spans="1:10" x14ac:dyDescent="0.3">
      <c r="A623" s="354" t="s">
        <v>199</v>
      </c>
      <c r="B623" s="352">
        <v>0.49159177862799186</v>
      </c>
      <c r="C623" s="352">
        <v>0.49009868203192264</v>
      </c>
      <c r="D623" s="352">
        <v>0.55248618784530379</v>
      </c>
      <c r="E623" s="352">
        <v>3.2128514056224895</v>
      </c>
      <c r="F623" s="352">
        <v>1.0309278350515463</v>
      </c>
      <c r="G623" s="355">
        <v>0</v>
      </c>
      <c r="H623" s="352">
        <v>0.62526052521884123</v>
      </c>
      <c r="I623" s="352">
        <v>1.6260162601626018</v>
      </c>
      <c r="J623" s="353">
        <v>0.51444098430726026</v>
      </c>
    </row>
    <row r="624" spans="1:10" ht="20" x14ac:dyDescent="0.3">
      <c r="A624" s="354" t="s">
        <v>202</v>
      </c>
      <c r="B624" s="352">
        <v>41.814218346828007</v>
      </c>
      <c r="C624" s="352">
        <v>1.2980992118683357</v>
      </c>
      <c r="D624" s="352">
        <v>25.966850828729282</v>
      </c>
      <c r="E624" s="352">
        <v>23.694779116465863</v>
      </c>
      <c r="F624" s="352">
        <v>19.587628865979383</v>
      </c>
      <c r="G624" s="352">
        <v>40</v>
      </c>
      <c r="H624" s="352">
        <v>46.040016673614005</v>
      </c>
      <c r="I624" s="352">
        <v>26.016260162601629</v>
      </c>
      <c r="J624" s="353">
        <v>32.609757586859622</v>
      </c>
    </row>
    <row r="625" spans="1:10" x14ac:dyDescent="0.3">
      <c r="A625" s="354" t="s">
        <v>203</v>
      </c>
      <c r="B625" s="352">
        <v>1.6505027137645698</v>
      </c>
      <c r="C625" s="352">
        <v>1.5828862838598583</v>
      </c>
      <c r="D625" s="352">
        <v>2.2099447513812152</v>
      </c>
      <c r="E625" s="355">
        <v>0.40160642570281119</v>
      </c>
      <c r="F625" s="352">
        <v>4.1237113402061851</v>
      </c>
      <c r="G625" s="355">
        <v>0</v>
      </c>
      <c r="H625" s="352">
        <v>2.063359733222176</v>
      </c>
      <c r="I625" s="352">
        <v>0.81300813008130091</v>
      </c>
      <c r="J625" s="353">
        <v>1.6639189106673995</v>
      </c>
    </row>
    <row r="626" spans="1:10" x14ac:dyDescent="0.3">
      <c r="A626" s="354" t="s">
        <v>206</v>
      </c>
      <c r="B626" s="352">
        <v>1.3390871073938964</v>
      </c>
      <c r="C626" s="352">
        <v>1.0331810053645938</v>
      </c>
      <c r="D626" s="352">
        <v>2.2099447513812152</v>
      </c>
      <c r="E626" s="352">
        <v>1.2048192771084338</v>
      </c>
      <c r="F626" s="352">
        <v>4.1237113402061851</v>
      </c>
      <c r="G626" s="355">
        <v>0</v>
      </c>
      <c r="H626" s="352">
        <v>1.3547311379741558</v>
      </c>
      <c r="I626" s="352">
        <v>0.81300813008130091</v>
      </c>
      <c r="J626" s="353">
        <v>1.2746534774378702</v>
      </c>
    </row>
    <row r="627" spans="1:10" ht="20" x14ac:dyDescent="0.3">
      <c r="A627" s="354" t="s">
        <v>207</v>
      </c>
      <c r="B627" s="352">
        <v>0.13123943411335529</v>
      </c>
      <c r="C627" s="352">
        <v>0.18544274455261936</v>
      </c>
      <c r="D627" s="352">
        <v>1.1049723756906076</v>
      </c>
      <c r="E627" s="355">
        <v>0.40160642570281119</v>
      </c>
      <c r="F627" s="352">
        <v>2.0618556701030926</v>
      </c>
      <c r="G627" s="355">
        <v>0</v>
      </c>
      <c r="H627" s="352">
        <v>0.37515631513130471</v>
      </c>
      <c r="I627" s="355">
        <v>0</v>
      </c>
      <c r="J627" s="353">
        <v>0.16791842217744399</v>
      </c>
    </row>
    <row r="628" spans="1:10" ht="20" x14ac:dyDescent="0.3">
      <c r="A628" s="354" t="s">
        <v>208</v>
      </c>
      <c r="B628" s="352">
        <v>2.7849452798291661</v>
      </c>
      <c r="C628" s="352">
        <v>2.4041327240214581</v>
      </c>
      <c r="D628" s="352">
        <v>4.4198895027624303</v>
      </c>
      <c r="E628" s="352">
        <v>1.6064257028112447</v>
      </c>
      <c r="F628" s="352">
        <v>9.2783505154639183</v>
      </c>
      <c r="G628" s="355">
        <v>0</v>
      </c>
      <c r="H628" s="352">
        <v>4.0641934139224674</v>
      </c>
      <c r="I628" s="352">
        <v>2.4390243902439024</v>
      </c>
      <c r="J628" s="353">
        <v>2.7996580570312024</v>
      </c>
    </row>
    <row r="629" spans="1:10" ht="20" x14ac:dyDescent="0.3">
      <c r="A629" s="354" t="s">
        <v>445</v>
      </c>
      <c r="B629" s="355">
        <v>0</v>
      </c>
      <c r="C629" s="352">
        <v>3.9737730975561297E-2</v>
      </c>
      <c r="D629" s="352">
        <v>0</v>
      </c>
      <c r="E629" s="355">
        <v>0</v>
      </c>
      <c r="F629" s="355">
        <v>0</v>
      </c>
      <c r="G629" s="355">
        <v>0</v>
      </c>
      <c r="H629" s="355">
        <v>0</v>
      </c>
      <c r="I629" s="355">
        <v>0</v>
      </c>
      <c r="J629" s="353">
        <v>9.159186664224217E-3</v>
      </c>
    </row>
    <row r="630" spans="1:10" x14ac:dyDescent="0.3">
      <c r="A630" s="354" t="s">
        <v>209</v>
      </c>
      <c r="B630" s="352">
        <v>9.1200284722840114E-2</v>
      </c>
      <c r="C630" s="352">
        <v>9.9344327438903243E-2</v>
      </c>
      <c r="D630" s="355">
        <v>0.55248618784530379</v>
      </c>
      <c r="E630" s="355">
        <v>0</v>
      </c>
      <c r="F630" s="355">
        <v>0</v>
      </c>
      <c r="G630" s="355">
        <v>0</v>
      </c>
      <c r="H630" s="352">
        <v>4.1684035014589414E-2</v>
      </c>
      <c r="I630" s="352">
        <v>0</v>
      </c>
      <c r="J630" s="353">
        <v>9.0065335531538129E-2</v>
      </c>
    </row>
    <row r="631" spans="1:10" ht="20" x14ac:dyDescent="0.3">
      <c r="A631" s="354" t="s">
        <v>212</v>
      </c>
      <c r="B631" s="352">
        <v>0.91422724441676317</v>
      </c>
      <c r="C631" s="352">
        <v>0.40400026491820651</v>
      </c>
      <c r="D631" s="352">
        <v>0</v>
      </c>
      <c r="E631" s="352">
        <v>0</v>
      </c>
      <c r="F631" s="355">
        <v>0</v>
      </c>
      <c r="G631" s="355">
        <v>0</v>
      </c>
      <c r="H631" s="352">
        <v>0.66694456023343063</v>
      </c>
      <c r="I631" s="352">
        <v>2.4390243902439024</v>
      </c>
      <c r="J631" s="353">
        <v>0.77395127312694634</v>
      </c>
    </row>
    <row r="632" spans="1:10" ht="30" x14ac:dyDescent="0.3">
      <c r="A632" s="354" t="s">
        <v>213</v>
      </c>
      <c r="B632" s="352">
        <v>1.8017617225731826</v>
      </c>
      <c r="C632" s="352">
        <v>0.88085303662494197</v>
      </c>
      <c r="D632" s="352">
        <v>2.2099447513812152</v>
      </c>
      <c r="E632" s="352">
        <v>0.80321285140562237</v>
      </c>
      <c r="F632" s="352">
        <v>0</v>
      </c>
      <c r="G632" s="355">
        <v>0</v>
      </c>
      <c r="H632" s="352">
        <v>0.93789078782826174</v>
      </c>
      <c r="I632" s="352">
        <v>1.6260162601626018</v>
      </c>
      <c r="J632" s="353">
        <v>1.52042498626122</v>
      </c>
    </row>
    <row r="633" spans="1:10" x14ac:dyDescent="0.3">
      <c r="A633" s="354" t="s">
        <v>214</v>
      </c>
      <c r="B633" s="352">
        <v>2.224397188361954E-3</v>
      </c>
      <c r="C633" s="352">
        <v>2.6491820650374195E-2</v>
      </c>
      <c r="D633" s="355">
        <v>2.7624309392265194</v>
      </c>
      <c r="E633" s="355">
        <v>0</v>
      </c>
      <c r="F633" s="355">
        <v>0</v>
      </c>
      <c r="G633" s="355">
        <v>0</v>
      </c>
      <c r="H633" s="355">
        <v>2.0842017507294707E-2</v>
      </c>
      <c r="I633" s="355">
        <v>0</v>
      </c>
      <c r="J633" s="353">
        <v>1.6791842217744397E-2</v>
      </c>
    </row>
    <row r="634" spans="1:10" ht="20" x14ac:dyDescent="0.3">
      <c r="A634" s="354" t="s">
        <v>215</v>
      </c>
      <c r="B634" s="352">
        <v>0.24468369071981494</v>
      </c>
      <c r="C634" s="352">
        <v>0.10596728260149678</v>
      </c>
      <c r="D634" s="355">
        <v>0.55248618784530379</v>
      </c>
      <c r="E634" s="352">
        <v>1.2048192771084338</v>
      </c>
      <c r="F634" s="355">
        <v>0</v>
      </c>
      <c r="G634" s="355">
        <v>0</v>
      </c>
      <c r="H634" s="352">
        <v>0.27094622759483117</v>
      </c>
      <c r="I634" s="352">
        <v>0.81300813008130091</v>
      </c>
      <c r="J634" s="353">
        <v>0.21982047994138121</v>
      </c>
    </row>
    <row r="635" spans="1:10" x14ac:dyDescent="0.3">
      <c r="A635" s="354" t="s">
        <v>218</v>
      </c>
      <c r="B635" s="352">
        <v>1.1299937716878725</v>
      </c>
      <c r="C635" s="352">
        <v>0.64904960593416783</v>
      </c>
      <c r="D635" s="352">
        <v>2.7624309392265194</v>
      </c>
      <c r="E635" s="352">
        <v>0</v>
      </c>
      <c r="F635" s="352">
        <v>2.0618556701030926</v>
      </c>
      <c r="G635" s="355">
        <v>0</v>
      </c>
      <c r="H635" s="355">
        <v>1.208837015423093</v>
      </c>
      <c r="I635" s="352">
        <v>0</v>
      </c>
      <c r="J635" s="353">
        <v>1.0243023752824083</v>
      </c>
    </row>
    <row r="636" spans="1:10" x14ac:dyDescent="0.3">
      <c r="A636" s="354" t="s">
        <v>219</v>
      </c>
      <c r="B636" s="352">
        <v>0.44265504048402887</v>
      </c>
      <c r="C636" s="352">
        <v>0.65567256109676131</v>
      </c>
      <c r="D636" s="352">
        <v>3.3149171270718232</v>
      </c>
      <c r="E636" s="352">
        <v>1.2048192771084338</v>
      </c>
      <c r="F636" s="355">
        <v>0</v>
      </c>
      <c r="G636" s="355">
        <v>0</v>
      </c>
      <c r="H636" s="352">
        <v>1.41725719049604</v>
      </c>
      <c r="I636" s="355">
        <v>0</v>
      </c>
      <c r="J636" s="353">
        <v>0.57244916651401356</v>
      </c>
    </row>
    <row r="637" spans="1:10" ht="20" x14ac:dyDescent="0.3">
      <c r="A637" s="354" t="s">
        <v>220</v>
      </c>
      <c r="B637" s="352">
        <v>0.63840199305988077</v>
      </c>
      <c r="C637" s="352">
        <v>0.49672163719451623</v>
      </c>
      <c r="D637" s="352">
        <v>1.6574585635359116</v>
      </c>
      <c r="E637" s="355">
        <v>0.40160642570281119</v>
      </c>
      <c r="F637" s="355">
        <v>0</v>
      </c>
      <c r="G637" s="352">
        <v>0</v>
      </c>
      <c r="H637" s="352">
        <v>0.9587328053355566</v>
      </c>
      <c r="I637" s="352">
        <v>0</v>
      </c>
      <c r="J637" s="353">
        <v>0.62893081761006298</v>
      </c>
    </row>
    <row r="638" spans="1:10" x14ac:dyDescent="0.3">
      <c r="A638" s="354" t="s">
        <v>223</v>
      </c>
      <c r="B638" s="352">
        <v>0.11566865379482161</v>
      </c>
      <c r="C638" s="352">
        <v>5.9606596463341946E-2</v>
      </c>
      <c r="D638" s="355">
        <v>1.6574585635359116</v>
      </c>
      <c r="E638" s="352">
        <v>0</v>
      </c>
      <c r="F638" s="355">
        <v>0</v>
      </c>
      <c r="G638" s="355">
        <v>0</v>
      </c>
      <c r="H638" s="352">
        <v>0.16673614005835766</v>
      </c>
      <c r="I638" s="352">
        <v>0</v>
      </c>
      <c r="J638" s="353">
        <v>0.1099102399706906</v>
      </c>
    </row>
    <row r="639" spans="1:10" x14ac:dyDescent="0.3">
      <c r="A639" s="354" t="s">
        <v>226</v>
      </c>
      <c r="B639" s="352">
        <v>30.400836373342827</v>
      </c>
      <c r="C639" s="352">
        <v>41.10868269421816</v>
      </c>
      <c r="D639" s="352">
        <v>24.861878453038674</v>
      </c>
      <c r="E639" s="352">
        <v>18.072289156626507</v>
      </c>
      <c r="F639" s="352">
        <v>29.896907216494846</v>
      </c>
      <c r="G639" s="352">
        <v>20</v>
      </c>
      <c r="H639" s="352">
        <v>8.3368070029178828E-2</v>
      </c>
      <c r="I639" s="352">
        <v>25.203252032520325</v>
      </c>
      <c r="J639" s="353">
        <v>30.57489161629114</v>
      </c>
    </row>
    <row r="640" spans="1:10" x14ac:dyDescent="0.3">
      <c r="A640" s="354" t="s">
        <v>317</v>
      </c>
      <c r="B640" s="352">
        <v>11.1553518996352</v>
      </c>
      <c r="C640" s="352">
        <v>33.028677395854025</v>
      </c>
      <c r="D640" s="352">
        <v>11.602209944751381</v>
      </c>
      <c r="E640" s="352">
        <v>30.522088353413658</v>
      </c>
      <c r="F640" s="352">
        <v>13.402061855670103</v>
      </c>
      <c r="G640" s="355">
        <v>20</v>
      </c>
      <c r="H640" s="352">
        <v>25.802417674030849</v>
      </c>
      <c r="I640" s="352">
        <v>22.76422764227642</v>
      </c>
      <c r="J640" s="353">
        <v>17.370397508701227</v>
      </c>
    </row>
    <row r="641" spans="1:12" x14ac:dyDescent="0.3">
      <c r="A641" s="354" t="s">
        <v>229</v>
      </c>
      <c r="B641" s="352">
        <v>1.7439273956757719</v>
      </c>
      <c r="C641" s="352">
        <v>2.4571163653222068</v>
      </c>
      <c r="D641" s="352">
        <v>2.2099447513812152</v>
      </c>
      <c r="E641" s="352">
        <v>2.4096385542168677</v>
      </c>
      <c r="F641" s="352">
        <v>1.0309278350515463</v>
      </c>
      <c r="G641" s="355">
        <v>0</v>
      </c>
      <c r="H641" s="352">
        <v>3.5431429762401003</v>
      </c>
      <c r="I641" s="352">
        <v>4.8780487804878048</v>
      </c>
      <c r="J641" s="353">
        <v>2.0486047505648166</v>
      </c>
    </row>
    <row r="642" spans="1:12" ht="14.5" thickBot="1" x14ac:dyDescent="0.35">
      <c r="A642" s="356" t="s">
        <v>102</v>
      </c>
      <c r="B642" s="357">
        <v>100</v>
      </c>
      <c r="C642" s="357">
        <v>100</v>
      </c>
      <c r="D642" s="357">
        <v>99.999999999999986</v>
      </c>
      <c r="E642" s="357">
        <v>99.999999999999986</v>
      </c>
      <c r="F642" s="357">
        <v>99.999999999999986</v>
      </c>
      <c r="G642" s="357">
        <v>100</v>
      </c>
      <c r="H642" s="357">
        <v>100.00000000000003</v>
      </c>
      <c r="I642" s="357">
        <v>100</v>
      </c>
      <c r="J642" s="358">
        <v>100.00000000000001</v>
      </c>
    </row>
    <row r="643" spans="1:12" ht="14.5" thickTop="1" x14ac:dyDescent="0.3">
      <c r="A643" s="347"/>
      <c r="B643" s="348"/>
      <c r="C643" s="348"/>
      <c r="D643" s="348"/>
      <c r="E643" s="348"/>
      <c r="F643" s="348"/>
      <c r="G643" s="348"/>
    </row>
    <row r="646" spans="1:12" x14ac:dyDescent="0.3">
      <c r="A646" s="222" t="s">
        <v>318</v>
      </c>
    </row>
    <row r="647" spans="1:12" x14ac:dyDescent="0.3">
      <c r="A647" s="163"/>
    </row>
    <row r="648" spans="1:12" ht="14.5" thickBot="1" x14ac:dyDescent="0.35">
      <c r="A648" s="229" t="s">
        <v>319</v>
      </c>
    </row>
    <row r="649" spans="1:12" ht="15.5" thickTop="1" thickBot="1" x14ac:dyDescent="0.4">
      <c r="B649" s="725" t="s">
        <v>452</v>
      </c>
      <c r="C649" s="726"/>
      <c r="D649" s="726"/>
      <c r="E649" s="726"/>
      <c r="F649" s="726"/>
      <c r="G649" s="726"/>
      <c r="H649" s="726"/>
      <c r="I649" s="726"/>
      <c r="J649" s="726"/>
      <c r="K649" s="726"/>
      <c r="L649" s="727"/>
    </row>
    <row r="650" spans="1:12" ht="44" thickTop="1" x14ac:dyDescent="0.3">
      <c r="A650" s="359" t="s">
        <v>453</v>
      </c>
      <c r="B650" s="239" t="s">
        <v>320</v>
      </c>
      <c r="C650" s="239" t="s">
        <v>199</v>
      </c>
      <c r="D650" s="239" t="s">
        <v>321</v>
      </c>
      <c r="E650" s="239" t="s">
        <v>322</v>
      </c>
      <c r="F650" s="239" t="s">
        <v>454</v>
      </c>
      <c r="G650" s="239" t="s">
        <v>226</v>
      </c>
      <c r="H650" s="239" t="s">
        <v>209</v>
      </c>
      <c r="I650" s="239" t="s">
        <v>323</v>
      </c>
      <c r="J650" s="239" t="s">
        <v>317</v>
      </c>
      <c r="K650" s="239" t="s">
        <v>229</v>
      </c>
      <c r="L650" s="239" t="s">
        <v>102</v>
      </c>
    </row>
    <row r="651" spans="1:12" x14ac:dyDescent="0.3">
      <c r="A651" s="360" t="s">
        <v>320</v>
      </c>
      <c r="B651" s="362">
        <v>70.776771065199441</v>
      </c>
      <c r="C651" s="363">
        <v>0</v>
      </c>
      <c r="D651" s="363">
        <v>0</v>
      </c>
      <c r="E651" s="363">
        <v>0</v>
      </c>
      <c r="F651" s="363">
        <v>0</v>
      </c>
      <c r="G651" s="363">
        <v>0</v>
      </c>
      <c r="H651" s="363">
        <v>0</v>
      </c>
      <c r="I651" s="363">
        <v>0</v>
      </c>
      <c r="J651" s="363">
        <v>0</v>
      </c>
      <c r="K651" s="363">
        <v>0</v>
      </c>
      <c r="L651" s="364">
        <v>60.160066798131076</v>
      </c>
    </row>
    <row r="652" spans="1:12" x14ac:dyDescent="0.3">
      <c r="A652" s="361" t="s">
        <v>196</v>
      </c>
      <c r="B652" s="365">
        <v>0.15466449300352175</v>
      </c>
      <c r="C652" s="365">
        <v>11.602209944751381</v>
      </c>
      <c r="D652" s="365">
        <v>15.639097744360903</v>
      </c>
      <c r="E652" s="365">
        <v>0.39525691699604742</v>
      </c>
      <c r="F652" s="365">
        <v>0.79239302694136293</v>
      </c>
      <c r="G652" s="365">
        <v>0.88987764182424911</v>
      </c>
      <c r="H652" s="365">
        <v>0.89206066012488849</v>
      </c>
      <c r="I652" s="365">
        <v>1.1207970112079702</v>
      </c>
      <c r="J652" s="365">
        <v>1.1494252873563218</v>
      </c>
      <c r="K652" s="365">
        <v>0.72202166064981954</v>
      </c>
      <c r="L652" s="364">
        <v>0.3748512142692178</v>
      </c>
    </row>
    <row r="653" spans="1:12" x14ac:dyDescent="0.3">
      <c r="A653" s="361" t="s">
        <v>199</v>
      </c>
      <c r="B653" s="365">
        <v>1.0450303581319038</v>
      </c>
      <c r="C653" s="362">
        <v>30.939226519337016</v>
      </c>
      <c r="D653" s="365">
        <v>84.360902255639104</v>
      </c>
      <c r="E653" s="365">
        <v>18.972332015810274</v>
      </c>
      <c r="F653" s="365">
        <v>14.738510301109351</v>
      </c>
      <c r="G653" s="365">
        <v>6.4763317266098133</v>
      </c>
      <c r="H653" s="365">
        <v>9.4558429973238187</v>
      </c>
      <c r="I653" s="365">
        <v>11.207970112079702</v>
      </c>
      <c r="J653" s="365">
        <v>5.7471264367816088</v>
      </c>
      <c r="K653" s="365">
        <v>12.033694344163658</v>
      </c>
      <c r="L653" s="364">
        <v>2.5564497503952817</v>
      </c>
    </row>
    <row r="654" spans="1:12" x14ac:dyDescent="0.3">
      <c r="A654" s="361" t="s">
        <v>321</v>
      </c>
      <c r="B654" s="365">
        <v>9.6080091126647229</v>
      </c>
      <c r="C654" s="365">
        <v>40.883977900552487</v>
      </c>
      <c r="D654" s="362" t="s">
        <v>418</v>
      </c>
      <c r="E654" s="365">
        <v>80.632411067193672</v>
      </c>
      <c r="F654" s="365">
        <v>80.190174326465922</v>
      </c>
      <c r="G654" s="365">
        <v>84.068718329007538</v>
      </c>
      <c r="H654" s="365">
        <v>85.905441570026767</v>
      </c>
      <c r="I654" s="365">
        <v>78.953922789539234</v>
      </c>
      <c r="J654" s="365">
        <v>68.419540229885058</v>
      </c>
      <c r="K654" s="365">
        <v>68.170878459687117</v>
      </c>
      <c r="L654" s="364">
        <v>19.445184671960774</v>
      </c>
    </row>
    <row r="655" spans="1:12" x14ac:dyDescent="0.3">
      <c r="A655" s="361" t="s">
        <v>322</v>
      </c>
      <c r="B655" s="365">
        <v>0.52147014870781994</v>
      </c>
      <c r="C655" s="365">
        <v>1.6574585635359116</v>
      </c>
      <c r="D655" s="365">
        <v>0</v>
      </c>
      <c r="E655" s="362" t="s">
        <v>418</v>
      </c>
      <c r="F655" s="365">
        <v>3.3280507131537238</v>
      </c>
      <c r="G655" s="365">
        <v>2.2988505747126435</v>
      </c>
      <c r="H655" s="365">
        <v>1.9625334522747548</v>
      </c>
      <c r="I655" s="365">
        <v>1.7434620174346203</v>
      </c>
      <c r="J655" s="365">
        <v>2.0689655172413794</v>
      </c>
      <c r="K655" s="365">
        <v>2.5270758122743682</v>
      </c>
      <c r="L655" s="364">
        <v>0.76302652383236513</v>
      </c>
    </row>
    <row r="656" spans="1:12" ht="20" x14ac:dyDescent="0.3">
      <c r="A656" s="361" t="s">
        <v>454</v>
      </c>
      <c r="B656" s="365">
        <v>0.7618271310781578</v>
      </c>
      <c r="C656" s="365">
        <v>0.55248618784530379</v>
      </c>
      <c r="D656" s="365">
        <v>0</v>
      </c>
      <c r="E656" s="365">
        <v>0</v>
      </c>
      <c r="F656" s="362">
        <v>0</v>
      </c>
      <c r="G656" s="365">
        <v>0.85279940674823884</v>
      </c>
      <c r="H656" s="365">
        <v>1.784121320249777</v>
      </c>
      <c r="I656" s="365">
        <v>3.2378580323785799</v>
      </c>
      <c r="J656" s="365">
        <v>0.77586206896551724</v>
      </c>
      <c r="K656" s="365">
        <v>2.1660649819494582</v>
      </c>
      <c r="L656" s="364">
        <v>0.80655190179253489</v>
      </c>
    </row>
    <row r="657" spans="1:12" x14ac:dyDescent="0.3">
      <c r="A657" s="361" t="s">
        <v>226</v>
      </c>
      <c r="B657" s="365">
        <v>9.1335653300728392</v>
      </c>
      <c r="C657" s="365">
        <v>4.4198895027624303</v>
      </c>
      <c r="D657" s="365">
        <v>0</v>
      </c>
      <c r="E657" s="365">
        <v>0</v>
      </c>
      <c r="F657" s="365">
        <v>0</v>
      </c>
      <c r="G657" s="362" t="s">
        <v>418</v>
      </c>
      <c r="H657" s="365">
        <v>0</v>
      </c>
      <c r="I657" s="365">
        <v>0</v>
      </c>
      <c r="J657" s="365">
        <v>15.919540229885056</v>
      </c>
      <c r="K657" s="365">
        <v>6.9795427196149218</v>
      </c>
      <c r="L657" s="364">
        <v>8.3657552985485619</v>
      </c>
    </row>
    <row r="658" spans="1:12" x14ac:dyDescent="0.3">
      <c r="A658" s="361" t="s">
        <v>209</v>
      </c>
      <c r="B658" s="365">
        <v>1.4149711049105977</v>
      </c>
      <c r="C658" s="365">
        <v>1.6574585635359116</v>
      </c>
      <c r="D658" s="365">
        <v>0</v>
      </c>
      <c r="E658" s="365">
        <v>0</v>
      </c>
      <c r="F658" s="365">
        <v>0.15847860538827258</v>
      </c>
      <c r="G658" s="365">
        <v>2.6201952787047338</v>
      </c>
      <c r="H658" s="362">
        <v>0</v>
      </c>
      <c r="I658" s="365">
        <v>3.1133250311332503</v>
      </c>
      <c r="J658" s="365">
        <v>1.6379310344827587</v>
      </c>
      <c r="K658" s="365">
        <v>4.4524669073405532</v>
      </c>
      <c r="L658" s="364">
        <v>1.5331592318214926</v>
      </c>
    </row>
    <row r="659" spans="1:12" ht="20" x14ac:dyDescent="0.3">
      <c r="A659" s="361" t="s">
        <v>323</v>
      </c>
      <c r="B659" s="365">
        <v>1.1108672706942138</v>
      </c>
      <c r="C659" s="365">
        <v>4.4198895027624303</v>
      </c>
      <c r="D659" s="365">
        <v>0</v>
      </c>
      <c r="E659" s="365">
        <v>0</v>
      </c>
      <c r="F659" s="365">
        <v>0.31695721077654515</v>
      </c>
      <c r="G659" s="365">
        <v>2.2617723396366332</v>
      </c>
      <c r="H659" s="365">
        <v>0</v>
      </c>
      <c r="I659" s="362">
        <v>0.62266500622665</v>
      </c>
      <c r="J659" s="365">
        <v>3.6206896551724141</v>
      </c>
      <c r="K659" s="365">
        <v>1.0830324909747291</v>
      </c>
      <c r="L659" s="364">
        <v>1.2480235925314005</v>
      </c>
    </row>
    <row r="660" spans="1:12" x14ac:dyDescent="0.3">
      <c r="A660" s="361" t="s">
        <v>317</v>
      </c>
      <c r="B660" s="365">
        <v>3.6691015874011144</v>
      </c>
      <c r="C660" s="365">
        <v>2.7624309392265194</v>
      </c>
      <c r="D660" s="365">
        <v>0</v>
      </c>
      <c r="E660" s="365">
        <v>0</v>
      </c>
      <c r="F660" s="365">
        <v>0</v>
      </c>
      <c r="G660" s="365">
        <v>0</v>
      </c>
      <c r="H660" s="365">
        <v>0</v>
      </c>
      <c r="I660" s="365">
        <v>0</v>
      </c>
      <c r="J660" s="362" t="s">
        <v>418</v>
      </c>
      <c r="K660" s="365">
        <v>1.5643802647412757</v>
      </c>
      <c r="L660" s="364">
        <v>3.1462630354065624</v>
      </c>
    </row>
    <row r="661" spans="1:12" x14ac:dyDescent="0.3">
      <c r="A661" s="316" t="s">
        <v>229</v>
      </c>
      <c r="B661" s="366">
        <v>1.8037223981356658</v>
      </c>
      <c r="C661" s="366">
        <v>1.1049723756906076</v>
      </c>
      <c r="D661" s="366">
        <v>0</v>
      </c>
      <c r="E661" s="366">
        <v>0</v>
      </c>
      <c r="F661" s="366">
        <v>0.47543581616481778</v>
      </c>
      <c r="G661" s="366">
        <v>0.53145470275614881</v>
      </c>
      <c r="H661" s="366">
        <v>0</v>
      </c>
      <c r="I661" s="366">
        <v>0</v>
      </c>
      <c r="J661" s="366">
        <v>0.66091954022988508</v>
      </c>
      <c r="K661" s="367">
        <v>0.30084235860409148</v>
      </c>
      <c r="L661" s="368">
        <v>1.6006679813107354</v>
      </c>
    </row>
    <row r="662" spans="1:12" ht="14.5" thickBot="1" x14ac:dyDescent="0.35">
      <c r="A662" s="332" t="s">
        <v>102</v>
      </c>
      <c r="B662" s="369">
        <v>100</v>
      </c>
      <c r="C662" s="369">
        <v>99.999999999999986</v>
      </c>
      <c r="D662" s="369">
        <v>100</v>
      </c>
      <c r="E662" s="369">
        <v>100</v>
      </c>
      <c r="F662" s="369">
        <v>100</v>
      </c>
      <c r="G662" s="369">
        <v>99.986807387862797</v>
      </c>
      <c r="H662" s="369">
        <v>100</v>
      </c>
      <c r="I662" s="369">
        <v>100</v>
      </c>
      <c r="J662" s="369">
        <v>100.00000000000001</v>
      </c>
      <c r="K662" s="369">
        <v>99.999999999999986</v>
      </c>
      <c r="L662" s="370">
        <v>99.999999999999986</v>
      </c>
    </row>
    <row r="663" spans="1:12" ht="14.5" thickTop="1" x14ac:dyDescent="0.3"/>
    <row r="664" spans="1:12" ht="14.5" thickBot="1" x14ac:dyDescent="0.35">
      <c r="A664" s="229" t="s">
        <v>324</v>
      </c>
    </row>
    <row r="665" spans="1:12" ht="15.5" thickTop="1" thickBot="1" x14ac:dyDescent="0.4">
      <c r="B665" s="725" t="s">
        <v>452</v>
      </c>
      <c r="C665" s="726"/>
      <c r="D665" s="726"/>
      <c r="E665" s="726"/>
      <c r="F665" s="726"/>
      <c r="G665" s="726"/>
      <c r="H665" s="726"/>
      <c r="I665" s="726"/>
      <c r="J665" s="726"/>
      <c r="K665" s="726"/>
      <c r="L665" s="727"/>
    </row>
    <row r="666" spans="1:12" ht="44" thickTop="1" x14ac:dyDescent="0.3">
      <c r="A666" s="359" t="s">
        <v>453</v>
      </c>
      <c r="B666" s="239" t="s">
        <v>320</v>
      </c>
      <c r="C666" s="239" t="s">
        <v>199</v>
      </c>
      <c r="D666" s="239" t="s">
        <v>321</v>
      </c>
      <c r="E666" s="239" t="s">
        <v>322</v>
      </c>
      <c r="F666" s="100" t="s">
        <v>455</v>
      </c>
      <c r="G666" s="100" t="s">
        <v>226</v>
      </c>
      <c r="H666" s="239" t="s">
        <v>209</v>
      </c>
      <c r="I666" s="239" t="s">
        <v>323</v>
      </c>
      <c r="J666" s="239" t="s">
        <v>317</v>
      </c>
      <c r="K666" s="239" t="s">
        <v>229</v>
      </c>
      <c r="L666" s="239" t="s">
        <v>102</v>
      </c>
    </row>
    <row r="667" spans="1:12" x14ac:dyDescent="0.3">
      <c r="A667" s="360" t="s">
        <v>320</v>
      </c>
      <c r="B667" s="371">
        <v>77.415278575531303</v>
      </c>
      <c r="C667" s="372">
        <v>0</v>
      </c>
      <c r="D667" s="372">
        <v>0</v>
      </c>
      <c r="E667" s="372">
        <v>0</v>
      </c>
      <c r="F667" s="372">
        <v>0</v>
      </c>
      <c r="G667" s="372">
        <v>0</v>
      </c>
      <c r="H667" s="372">
        <v>0</v>
      </c>
      <c r="I667" s="372">
        <v>0</v>
      </c>
      <c r="J667" s="372">
        <v>0</v>
      </c>
      <c r="K667" s="372">
        <v>0</v>
      </c>
      <c r="L667" s="373">
        <v>68.496213853737871</v>
      </c>
    </row>
    <row r="668" spans="1:12" x14ac:dyDescent="0.3">
      <c r="A668" s="361" t="s">
        <v>196</v>
      </c>
      <c r="B668" s="371">
        <v>2.6995979322228605</v>
      </c>
      <c r="C668" s="371">
        <v>64.077669902912632</v>
      </c>
      <c r="D668" s="371">
        <v>90.625</v>
      </c>
      <c r="E668" s="371">
        <v>95.348837209302332</v>
      </c>
      <c r="F668" s="371">
        <v>60.227272727272727</v>
      </c>
      <c r="G668" s="371">
        <v>56.301824212271981</v>
      </c>
      <c r="H668" s="371">
        <v>62.195121951219512</v>
      </c>
      <c r="I668" s="371">
        <v>58.620689655172406</v>
      </c>
      <c r="J668" s="371">
        <v>16.792202038103675</v>
      </c>
      <c r="K668" s="371">
        <v>25.451263537906136</v>
      </c>
      <c r="L668" s="373">
        <v>6.3043146821161757</v>
      </c>
    </row>
    <row r="669" spans="1:12" x14ac:dyDescent="0.3">
      <c r="A669" s="361" t="s">
        <v>199</v>
      </c>
      <c r="B669" s="371">
        <v>0.49109707064905228</v>
      </c>
      <c r="C669" s="372">
        <v>3.8834951456310676</v>
      </c>
      <c r="D669" s="371">
        <v>9.375</v>
      </c>
      <c r="E669" s="372">
        <v>4.6511627906976747</v>
      </c>
      <c r="F669" s="371">
        <v>7.9545454545454541</v>
      </c>
      <c r="G669" s="371">
        <v>3.3996683250414592</v>
      </c>
      <c r="H669" s="371">
        <v>7.9268292682926829</v>
      </c>
      <c r="I669" s="371">
        <v>12.643678160919542</v>
      </c>
      <c r="J669" s="371">
        <v>0.84182543198936632</v>
      </c>
      <c r="K669" s="371">
        <v>4.3321299638989164</v>
      </c>
      <c r="L669" s="373">
        <v>0.74960613914722773</v>
      </c>
    </row>
    <row r="670" spans="1:12" x14ac:dyDescent="0.3">
      <c r="A670" s="361" t="s">
        <v>321</v>
      </c>
      <c r="B670" s="371">
        <v>0.43078690407811604</v>
      </c>
      <c r="C670" s="371">
        <v>2.912621359223301</v>
      </c>
      <c r="D670" s="374" t="s">
        <v>418</v>
      </c>
      <c r="E670" s="372">
        <v>0</v>
      </c>
      <c r="F670" s="371">
        <v>3.4090909090909087</v>
      </c>
      <c r="G670" s="371">
        <v>7.4626865671641784</v>
      </c>
      <c r="H670" s="371">
        <v>2.4390243902439024</v>
      </c>
      <c r="I670" s="372">
        <v>1.1494252873563218</v>
      </c>
      <c r="J670" s="371">
        <v>2.259636685866194</v>
      </c>
      <c r="K670" s="371">
        <v>0.54151624548736454</v>
      </c>
      <c r="L670" s="373">
        <v>0.77501651674543892</v>
      </c>
    </row>
    <row r="671" spans="1:12" x14ac:dyDescent="0.3">
      <c r="A671" s="361" t="s">
        <v>322</v>
      </c>
      <c r="B671" s="371">
        <v>0.53417576105686393</v>
      </c>
      <c r="C671" s="371">
        <v>3.8834951456310676</v>
      </c>
      <c r="D671" s="372">
        <v>0</v>
      </c>
      <c r="E671" s="374" t="s">
        <v>418</v>
      </c>
      <c r="F671" s="371">
        <v>11.363636363636363</v>
      </c>
      <c r="G671" s="371">
        <v>8.5406301824212267</v>
      </c>
      <c r="H671" s="371">
        <v>9.1463414634146343</v>
      </c>
      <c r="I671" s="371">
        <v>10.344827586206897</v>
      </c>
      <c r="J671" s="371">
        <v>2.9685423128046078</v>
      </c>
      <c r="K671" s="371">
        <v>4.512635379061372</v>
      </c>
      <c r="L671" s="373">
        <v>1.0646948213650456</v>
      </c>
    </row>
    <row r="672" spans="1:12" ht="20" x14ac:dyDescent="0.3">
      <c r="A672" s="361" t="s">
        <v>454</v>
      </c>
      <c r="B672" s="371">
        <v>0.4939689833429064</v>
      </c>
      <c r="C672" s="372">
        <v>0</v>
      </c>
      <c r="D672" s="372">
        <v>0</v>
      </c>
      <c r="E672" s="372">
        <v>0</v>
      </c>
      <c r="F672" s="371">
        <v>2.2727272727272729</v>
      </c>
      <c r="G672" s="371">
        <v>5.3067993366500827</v>
      </c>
      <c r="H672" s="371">
        <v>17.073170731707318</v>
      </c>
      <c r="I672" s="371">
        <v>3.4482758620689653</v>
      </c>
      <c r="J672" s="371">
        <v>1.9937970757642889</v>
      </c>
      <c r="K672" s="371">
        <v>6.8592057761732859</v>
      </c>
      <c r="L672" s="373">
        <v>0.894445291457031</v>
      </c>
    </row>
    <row r="673" spans="1:12" x14ac:dyDescent="0.3">
      <c r="A673" s="361" t="s">
        <v>226</v>
      </c>
      <c r="B673" s="371">
        <v>8.0901780585870195</v>
      </c>
      <c r="C673" s="371">
        <v>18.446601941747574</v>
      </c>
      <c r="D673" s="372">
        <v>0</v>
      </c>
      <c r="E673" s="372">
        <v>0</v>
      </c>
      <c r="F673" s="371">
        <v>11.363636363636363</v>
      </c>
      <c r="G673" s="371">
        <v>0</v>
      </c>
      <c r="H673" s="372">
        <v>0</v>
      </c>
      <c r="I673" s="372">
        <v>0</v>
      </c>
      <c r="J673" s="371">
        <v>66.459902525476295</v>
      </c>
      <c r="K673" s="371">
        <v>32.490974729241877</v>
      </c>
      <c r="L673" s="373">
        <v>11.500736900950347</v>
      </c>
    </row>
    <row r="674" spans="1:12" x14ac:dyDescent="0.3">
      <c r="A674" s="361" t="s">
        <v>209</v>
      </c>
      <c r="B674" s="371">
        <v>1.0626076967260196</v>
      </c>
      <c r="C674" s="371">
        <v>0.97087378640776689</v>
      </c>
      <c r="D674" s="372">
        <v>0</v>
      </c>
      <c r="E674" s="372">
        <v>0</v>
      </c>
      <c r="F674" s="371">
        <v>1.1363636363636365</v>
      </c>
      <c r="G674" s="371">
        <v>13.515754560530679</v>
      </c>
      <c r="H674" s="371">
        <v>0.6097560975609756</v>
      </c>
      <c r="I674" s="371">
        <v>12.643678160919542</v>
      </c>
      <c r="J674" s="371">
        <v>4.918032786885246</v>
      </c>
      <c r="K674" s="371">
        <v>16.60649819494585</v>
      </c>
      <c r="L674" s="373">
        <v>1.9057783198658331</v>
      </c>
    </row>
    <row r="675" spans="1:12" ht="20" x14ac:dyDescent="0.3">
      <c r="A675" s="361" t="s">
        <v>323</v>
      </c>
      <c r="B675" s="371">
        <v>0.43078690407811604</v>
      </c>
      <c r="C675" s="372">
        <v>0.97087378640776689</v>
      </c>
      <c r="D675" s="372">
        <v>0</v>
      </c>
      <c r="E675" s="372">
        <v>0</v>
      </c>
      <c r="F675" s="372">
        <v>0</v>
      </c>
      <c r="G675" s="371">
        <v>2.8192371475953566</v>
      </c>
      <c r="H675" s="372">
        <v>0</v>
      </c>
      <c r="I675" s="372">
        <v>1.1494252873563218</v>
      </c>
      <c r="J675" s="371">
        <v>2.3039432875498451</v>
      </c>
      <c r="K675" s="371">
        <v>0.90252707581227432</v>
      </c>
      <c r="L675" s="373">
        <v>0.61747217563653001</v>
      </c>
    </row>
    <row r="676" spans="1:12" x14ac:dyDescent="0.3">
      <c r="A676" s="361" t="s">
        <v>317</v>
      </c>
      <c r="B676" s="371">
        <v>6.6197587593337159</v>
      </c>
      <c r="C676" s="371">
        <v>4.8543689320388346</v>
      </c>
      <c r="D676" s="372">
        <v>0</v>
      </c>
      <c r="E676" s="372">
        <v>0</v>
      </c>
      <c r="F676" s="371">
        <v>1.1363636363636365</v>
      </c>
      <c r="G676" s="371">
        <v>0.33167495854063017</v>
      </c>
      <c r="H676" s="372">
        <v>0.6097560975609756</v>
      </c>
      <c r="I676" s="372">
        <v>0</v>
      </c>
      <c r="J676" s="374" t="s">
        <v>418</v>
      </c>
      <c r="K676" s="371">
        <v>7.2202166064981945</v>
      </c>
      <c r="L676" s="373">
        <v>5.9866849621385372</v>
      </c>
    </row>
    <row r="677" spans="1:12" x14ac:dyDescent="0.3">
      <c r="A677" s="316" t="s">
        <v>229</v>
      </c>
      <c r="B677" s="371">
        <v>1.7317633543940263</v>
      </c>
      <c r="C677" s="372">
        <v>0</v>
      </c>
      <c r="D677" s="372">
        <v>0</v>
      </c>
      <c r="E677" s="372">
        <v>0</v>
      </c>
      <c r="F677" s="371">
        <v>1.1363636363636365</v>
      </c>
      <c r="G677" s="371">
        <v>2.3217247097844109</v>
      </c>
      <c r="H677" s="372">
        <v>0</v>
      </c>
      <c r="I677" s="372">
        <v>0</v>
      </c>
      <c r="J677" s="371">
        <v>1.4621178555604786</v>
      </c>
      <c r="K677" s="371">
        <v>1.0830324909747291</v>
      </c>
      <c r="L677" s="373">
        <v>1.7050363368399652</v>
      </c>
    </row>
    <row r="678" spans="1:12" ht="14.5" thickBot="1" x14ac:dyDescent="0.35">
      <c r="A678" s="332" t="s">
        <v>102</v>
      </c>
      <c r="B678" s="369">
        <v>100</v>
      </c>
      <c r="C678" s="369">
        <v>100.00000000000001</v>
      </c>
      <c r="D678" s="369">
        <v>100</v>
      </c>
      <c r="E678" s="369">
        <v>100</v>
      </c>
      <c r="F678" s="369">
        <v>99.999999999999986</v>
      </c>
      <c r="G678" s="369">
        <v>99.999999999999972</v>
      </c>
      <c r="H678" s="369">
        <v>99.999999999999986</v>
      </c>
      <c r="I678" s="369">
        <v>99.999999999999986</v>
      </c>
      <c r="J678" s="369">
        <v>100</v>
      </c>
      <c r="K678" s="369">
        <v>100</v>
      </c>
      <c r="L678" s="370">
        <v>99.999999999999986</v>
      </c>
    </row>
    <row r="679" spans="1:12" ht="14.5" thickTop="1" x14ac:dyDescent="0.3"/>
    <row r="680" spans="1:12" ht="14.5" thickBot="1" x14ac:dyDescent="0.35">
      <c r="A680" s="222" t="s">
        <v>325</v>
      </c>
    </row>
    <row r="681" spans="1:12" ht="15.5" thickTop="1" thickBot="1" x14ac:dyDescent="0.4">
      <c r="B681" s="725" t="s">
        <v>452</v>
      </c>
      <c r="C681" s="726"/>
      <c r="D681" s="726"/>
      <c r="E681" s="726"/>
      <c r="F681" s="726"/>
      <c r="G681" s="726"/>
      <c r="H681" s="726"/>
      <c r="I681" s="726"/>
      <c r="J681" s="726"/>
      <c r="K681" s="726"/>
      <c r="L681" s="727"/>
    </row>
    <row r="682" spans="1:12" ht="44" thickTop="1" x14ac:dyDescent="0.3">
      <c r="A682" s="359" t="s">
        <v>453</v>
      </c>
      <c r="B682" s="239" t="s">
        <v>320</v>
      </c>
      <c r="C682" s="239" t="s">
        <v>199</v>
      </c>
      <c r="D682" s="239" t="s">
        <v>321</v>
      </c>
      <c r="E682" s="239" t="s">
        <v>322</v>
      </c>
      <c r="F682" s="100" t="s">
        <v>455</v>
      </c>
      <c r="G682" s="100" t="s">
        <v>226</v>
      </c>
      <c r="H682" s="239" t="s">
        <v>209</v>
      </c>
      <c r="I682" s="239" t="s">
        <v>323</v>
      </c>
      <c r="J682" s="239" t="s">
        <v>317</v>
      </c>
      <c r="K682" s="239" t="s">
        <v>229</v>
      </c>
      <c r="L682" s="239" t="s">
        <v>102</v>
      </c>
    </row>
    <row r="683" spans="1:12" x14ac:dyDescent="0.3">
      <c r="A683" s="360" t="s">
        <v>320</v>
      </c>
      <c r="B683" s="371">
        <v>83.938053097345133</v>
      </c>
      <c r="C683" s="372">
        <v>0</v>
      </c>
      <c r="D683" s="372">
        <v>0</v>
      </c>
      <c r="E683" s="372">
        <v>0</v>
      </c>
      <c r="F683" s="372">
        <v>0</v>
      </c>
      <c r="G683" s="372">
        <v>0</v>
      </c>
      <c r="H683" s="372">
        <v>0</v>
      </c>
      <c r="I683" s="372">
        <v>0</v>
      </c>
      <c r="J683" s="372">
        <v>0</v>
      </c>
      <c r="K683" s="372">
        <v>0</v>
      </c>
      <c r="L683" s="373">
        <v>76.695159986138378</v>
      </c>
    </row>
    <row r="684" spans="1:12" x14ac:dyDescent="0.3">
      <c r="A684" s="361" t="s">
        <v>196</v>
      </c>
      <c r="B684" s="371">
        <v>1.8141592920353982</v>
      </c>
      <c r="C684" s="371">
        <v>67.857142857142861</v>
      </c>
      <c r="D684" s="371">
        <v>94.8</v>
      </c>
      <c r="E684" s="371">
        <v>37.209302325581397</v>
      </c>
      <c r="F684" s="371">
        <v>32.8125</v>
      </c>
      <c r="G684" s="371">
        <v>50</v>
      </c>
      <c r="H684" s="371">
        <v>18.857142857142858</v>
      </c>
      <c r="I684" s="371">
        <v>28.8135593220339</v>
      </c>
      <c r="J684" s="371">
        <v>9.433962264150944</v>
      </c>
      <c r="K684" s="371">
        <v>18.96551724137931</v>
      </c>
      <c r="L684" s="373">
        <v>4.2797735936236574</v>
      </c>
    </row>
    <row r="685" spans="1:12" x14ac:dyDescent="0.3">
      <c r="A685" s="361" t="s">
        <v>199</v>
      </c>
      <c r="B685" s="371">
        <v>0.30973451327433627</v>
      </c>
      <c r="C685" s="371">
        <v>3.5714285714285712</v>
      </c>
      <c r="D685" s="371">
        <v>5.2</v>
      </c>
      <c r="E685" s="371">
        <v>0</v>
      </c>
      <c r="F685" s="371">
        <v>3.125</v>
      </c>
      <c r="G685" s="371">
        <v>0</v>
      </c>
      <c r="H685" s="371">
        <v>2.8571428571428572</v>
      </c>
      <c r="I685" s="371">
        <v>11.864406779661017</v>
      </c>
      <c r="J685" s="371">
        <v>0.17152658662092624</v>
      </c>
      <c r="K685" s="371">
        <v>2.7586206896551726</v>
      </c>
      <c r="L685" s="373">
        <v>0.49670786646644333</v>
      </c>
    </row>
    <row r="686" spans="1:12" x14ac:dyDescent="0.3">
      <c r="A686" s="361" t="s">
        <v>321</v>
      </c>
      <c r="B686" s="371">
        <v>5.5941845764854614</v>
      </c>
      <c r="C686" s="371">
        <v>14.285714285714285</v>
      </c>
      <c r="D686" s="374" t="s">
        <v>418</v>
      </c>
      <c r="E686" s="371">
        <v>62.790697674418603</v>
      </c>
      <c r="F686" s="371">
        <v>64.0625</v>
      </c>
      <c r="G686" s="371">
        <v>50</v>
      </c>
      <c r="H686" s="371">
        <v>73.142857142857139</v>
      </c>
      <c r="I686" s="371">
        <v>50.847457627118644</v>
      </c>
      <c r="J686" s="371">
        <v>80.102915951972548</v>
      </c>
      <c r="K686" s="371">
        <v>59.655172413793103</v>
      </c>
      <c r="L686" s="373">
        <v>10.142081552500866</v>
      </c>
    </row>
    <row r="687" spans="1:12" x14ac:dyDescent="0.3">
      <c r="A687" s="361" t="s">
        <v>322</v>
      </c>
      <c r="B687" s="371">
        <v>0.35398230088495575</v>
      </c>
      <c r="C687" s="372">
        <v>3.5714285714285712</v>
      </c>
      <c r="D687" s="372">
        <v>0</v>
      </c>
      <c r="E687" s="374" t="s">
        <v>418</v>
      </c>
      <c r="F687" s="372">
        <v>0</v>
      </c>
      <c r="G687" s="372">
        <v>0</v>
      </c>
      <c r="H687" s="371">
        <v>1.1428571428571428</v>
      </c>
      <c r="I687" s="372">
        <v>1.6949152542372881</v>
      </c>
      <c r="J687" s="371">
        <v>2.0583190394511153</v>
      </c>
      <c r="K687" s="371">
        <v>0.68965517241379315</v>
      </c>
      <c r="L687" s="373">
        <v>0.42739979207577683</v>
      </c>
    </row>
    <row r="688" spans="1:12" ht="20" x14ac:dyDescent="0.3">
      <c r="A688" s="361" t="s">
        <v>454</v>
      </c>
      <c r="B688" s="371">
        <v>0.47408343868520864</v>
      </c>
      <c r="C688" s="372">
        <v>0</v>
      </c>
      <c r="D688" s="372">
        <v>0</v>
      </c>
      <c r="E688" s="372">
        <v>0</v>
      </c>
      <c r="F688" s="372">
        <v>0</v>
      </c>
      <c r="G688" s="372">
        <v>0</v>
      </c>
      <c r="H688" s="371">
        <v>3.4285714285714288</v>
      </c>
      <c r="I688" s="371">
        <v>1.6949152542372881</v>
      </c>
      <c r="J688" s="371">
        <v>1.3722126929674099</v>
      </c>
      <c r="K688" s="371">
        <v>0.34482758620689657</v>
      </c>
      <c r="L688" s="373">
        <v>0.52558623079588773</v>
      </c>
    </row>
    <row r="689" spans="1:12" x14ac:dyDescent="0.3">
      <c r="A689" s="361" t="s">
        <v>226</v>
      </c>
      <c r="B689" s="371">
        <v>1.2642225031605562E-2</v>
      </c>
      <c r="C689" s="372">
        <v>0</v>
      </c>
      <c r="D689" s="372">
        <v>0</v>
      </c>
      <c r="E689" s="372">
        <v>0</v>
      </c>
      <c r="F689" s="372">
        <v>0</v>
      </c>
      <c r="G689" s="372">
        <v>0</v>
      </c>
      <c r="H689" s="372">
        <v>0</v>
      </c>
      <c r="I689" s="372">
        <v>0</v>
      </c>
      <c r="J689" s="372">
        <v>0</v>
      </c>
      <c r="K689" s="372">
        <v>0</v>
      </c>
      <c r="L689" s="373">
        <v>1.1551345731777752E-2</v>
      </c>
    </row>
    <row r="690" spans="1:12" x14ac:dyDescent="0.3">
      <c r="A690" s="361" t="s">
        <v>209</v>
      </c>
      <c r="B690" s="371">
        <v>1.3021491782553729</v>
      </c>
      <c r="C690" s="372">
        <v>3.5714285714285712</v>
      </c>
      <c r="D690" s="372">
        <v>0</v>
      </c>
      <c r="E690" s="372">
        <v>0</v>
      </c>
      <c r="F690" s="371">
        <v>0</v>
      </c>
      <c r="G690" s="372">
        <v>0</v>
      </c>
      <c r="H690" s="372">
        <v>0.5714285714285714</v>
      </c>
      <c r="I690" s="372">
        <v>5.0847457627118651</v>
      </c>
      <c r="J690" s="371">
        <v>3.7735849056603774</v>
      </c>
      <c r="K690" s="371">
        <v>6.8965517241379306</v>
      </c>
      <c r="L690" s="373">
        <v>1.4612452350698857</v>
      </c>
    </row>
    <row r="691" spans="1:12" ht="20" x14ac:dyDescent="0.3">
      <c r="A691" s="361" t="s">
        <v>323</v>
      </c>
      <c r="B691" s="371">
        <v>0.45512010113780021</v>
      </c>
      <c r="C691" s="372">
        <v>3.5714285714285712</v>
      </c>
      <c r="D691" s="372">
        <v>0</v>
      </c>
      <c r="E691" s="372">
        <v>0</v>
      </c>
      <c r="F691" s="372">
        <v>0</v>
      </c>
      <c r="G691" s="372">
        <v>0</v>
      </c>
      <c r="H691" s="372">
        <v>0</v>
      </c>
      <c r="I691" s="371">
        <v>0</v>
      </c>
      <c r="J691" s="371">
        <v>1.3722126929674099</v>
      </c>
      <c r="K691" s="371">
        <v>2.0689655172413794</v>
      </c>
      <c r="L691" s="373">
        <v>0.50248353933233214</v>
      </c>
    </row>
    <row r="692" spans="1:12" x14ac:dyDescent="0.3">
      <c r="A692" s="361" t="s">
        <v>317</v>
      </c>
      <c r="B692" s="371">
        <v>3.8305941845764857</v>
      </c>
      <c r="C692" s="371">
        <v>3.5714285714285712</v>
      </c>
      <c r="D692" s="372">
        <v>0</v>
      </c>
      <c r="E692" s="372">
        <v>0</v>
      </c>
      <c r="F692" s="371">
        <v>0</v>
      </c>
      <c r="G692" s="372">
        <v>0</v>
      </c>
      <c r="H692" s="372">
        <v>0</v>
      </c>
      <c r="I692" s="372">
        <v>0</v>
      </c>
      <c r="J692" s="374" t="s">
        <v>418</v>
      </c>
      <c r="K692" s="371">
        <v>7.5862068965517242</v>
      </c>
      <c r="L692" s="373">
        <v>3.6328982326441031</v>
      </c>
    </row>
    <row r="693" spans="1:12" x14ac:dyDescent="0.3">
      <c r="A693" s="316" t="s">
        <v>229</v>
      </c>
      <c r="B693" s="371">
        <v>1.9152970922882429</v>
      </c>
      <c r="C693" s="371">
        <v>0</v>
      </c>
      <c r="D693" s="372">
        <v>0</v>
      </c>
      <c r="E693" s="372">
        <v>0</v>
      </c>
      <c r="F693" s="371">
        <v>0</v>
      </c>
      <c r="G693" s="372">
        <v>0</v>
      </c>
      <c r="H693" s="372">
        <v>0</v>
      </c>
      <c r="I693" s="372">
        <v>0</v>
      </c>
      <c r="J693" s="371">
        <v>1.7152658662092626</v>
      </c>
      <c r="K693" s="371">
        <v>1.0344827586206897</v>
      </c>
      <c r="L693" s="373">
        <v>1.8251126256208849</v>
      </c>
    </row>
    <row r="694" spans="1:12" ht="14.5" thickBot="1" x14ac:dyDescent="0.35">
      <c r="A694" s="332" t="s">
        <v>102</v>
      </c>
      <c r="B694" s="375">
        <v>99.999999999999986</v>
      </c>
      <c r="C694" s="375">
        <v>100.00000000000001</v>
      </c>
      <c r="D694" s="375">
        <v>100</v>
      </c>
      <c r="E694" s="375">
        <v>100</v>
      </c>
      <c r="F694" s="375">
        <v>100.00000000000001</v>
      </c>
      <c r="G694" s="375">
        <v>99.999999999999986</v>
      </c>
      <c r="H694" s="375">
        <v>99.999999999999986</v>
      </c>
      <c r="I694" s="375">
        <v>99.999999999999986</v>
      </c>
      <c r="J694" s="375">
        <v>100</v>
      </c>
      <c r="K694" s="375">
        <v>100</v>
      </c>
      <c r="L694" s="376">
        <v>100</v>
      </c>
    </row>
    <row r="695" spans="1:12" ht="14.5" thickTop="1" x14ac:dyDescent="0.3"/>
    <row r="696" spans="1:12" x14ac:dyDescent="0.3">
      <c r="A696" s="148" t="s">
        <v>326</v>
      </c>
    </row>
    <row r="697" spans="1:12" ht="14.5" thickBot="1" x14ac:dyDescent="0.35"/>
    <row r="698" spans="1:12" ht="16" customHeight="1" thickTop="1" thickBot="1" x14ac:dyDescent="0.35">
      <c r="A698" s="710" t="s">
        <v>327</v>
      </c>
      <c r="B698" s="776" t="s">
        <v>192</v>
      </c>
      <c r="C698" s="777"/>
      <c r="D698" s="776" t="s">
        <v>328</v>
      </c>
      <c r="E698" s="777"/>
      <c r="F698" s="776" t="s">
        <v>102</v>
      </c>
      <c r="G698" s="777"/>
    </row>
    <row r="699" spans="1:12" ht="64" customHeight="1" thickTop="1" thickBot="1" x14ac:dyDescent="0.35">
      <c r="A699" s="711"/>
      <c r="B699" s="240" t="s">
        <v>159</v>
      </c>
      <c r="C699" s="240" t="s">
        <v>63</v>
      </c>
      <c r="D699" s="240" t="s">
        <v>159</v>
      </c>
      <c r="E699" s="240" t="s">
        <v>63</v>
      </c>
      <c r="F699" s="240" t="s">
        <v>159</v>
      </c>
      <c r="G699" s="240" t="s">
        <v>63</v>
      </c>
    </row>
    <row r="700" spans="1:12" ht="14.5" thickTop="1" x14ac:dyDescent="0.3">
      <c r="A700" s="190" t="s">
        <v>329</v>
      </c>
      <c r="B700" s="191">
        <v>3993</v>
      </c>
      <c r="C700" s="377">
        <v>0.29997746224926802</v>
      </c>
      <c r="D700" s="191">
        <v>13997</v>
      </c>
      <c r="E700" s="192">
        <v>0.139722690837218</v>
      </c>
      <c r="F700" s="191">
        <v>17990</v>
      </c>
      <c r="G700" s="193">
        <v>0.19432246706610784</v>
      </c>
    </row>
    <row r="701" spans="1:12" x14ac:dyDescent="0.3">
      <c r="A701" s="194" t="s">
        <v>330</v>
      </c>
      <c r="B701" s="195">
        <v>3002</v>
      </c>
      <c r="C701" s="196">
        <v>0.22552775899631899</v>
      </c>
      <c r="D701" s="195">
        <v>18486</v>
      </c>
      <c r="E701" s="196">
        <v>0.184533375924613</v>
      </c>
      <c r="F701" s="195">
        <v>21488</v>
      </c>
      <c r="G701" s="197">
        <v>0.17823812429355926</v>
      </c>
    </row>
    <row r="702" spans="1:12" x14ac:dyDescent="0.3">
      <c r="A702" s="194" t="s">
        <v>331</v>
      </c>
      <c r="B702" s="195">
        <v>6316</v>
      </c>
      <c r="C702" s="196">
        <v>0.47449477875441398</v>
      </c>
      <c r="D702" s="195">
        <v>67694</v>
      </c>
      <c r="E702" s="196">
        <v>0.67574393323816795</v>
      </c>
      <c r="F702" s="195">
        <v>74010</v>
      </c>
      <c r="G702" s="197">
        <v>0.62743940864033287</v>
      </c>
    </row>
    <row r="703" spans="1:12" ht="14.5" thickBot="1" x14ac:dyDescent="0.35">
      <c r="A703" s="198" t="s">
        <v>102</v>
      </c>
      <c r="B703" s="199">
        <v>13311</v>
      </c>
      <c r="C703" s="200">
        <v>1</v>
      </c>
      <c r="D703" s="199">
        <v>100177</v>
      </c>
      <c r="E703" s="200">
        <v>1</v>
      </c>
      <c r="F703" s="199">
        <v>113488</v>
      </c>
      <c r="G703" s="201">
        <v>1</v>
      </c>
    </row>
    <row r="704" spans="1:12" ht="14.5" thickTop="1" x14ac:dyDescent="0.3"/>
  </sheetData>
  <mergeCells count="214">
    <mergeCell ref="A308:A312"/>
    <mergeCell ref="A313:A317"/>
    <mergeCell ref="A318:A322"/>
    <mergeCell ref="A323:A327"/>
    <mergeCell ref="A328:A330"/>
    <mergeCell ref="A331:A333"/>
    <mergeCell ref="A334:A338"/>
    <mergeCell ref="A339:A343"/>
    <mergeCell ref="A344:B344"/>
    <mergeCell ref="A583:B583"/>
    <mergeCell ref="A590:A591"/>
    <mergeCell ref="B590:G590"/>
    <mergeCell ref="A698:A699"/>
    <mergeCell ref="B698:C698"/>
    <mergeCell ref="D698:E698"/>
    <mergeCell ref="F698:G698"/>
    <mergeCell ref="A572:B572"/>
    <mergeCell ref="A573:A575"/>
    <mergeCell ref="A576:B576"/>
    <mergeCell ref="A578:B578"/>
    <mergeCell ref="A580:B580"/>
    <mergeCell ref="A582:B582"/>
    <mergeCell ref="A558:B558"/>
    <mergeCell ref="A559:A560"/>
    <mergeCell ref="A561:B561"/>
    <mergeCell ref="A567:B567"/>
    <mergeCell ref="A568:A571"/>
    <mergeCell ref="A536:B536"/>
    <mergeCell ref="A538:B538"/>
    <mergeCell ref="A540:B540"/>
    <mergeCell ref="A542:B542"/>
    <mergeCell ref="A543:B543"/>
    <mergeCell ref="A521:B521"/>
    <mergeCell ref="A522:A526"/>
    <mergeCell ref="A527:B527"/>
    <mergeCell ref="A528:A531"/>
    <mergeCell ref="A532:B532"/>
    <mergeCell ref="A533:A535"/>
    <mergeCell ref="A513:A517"/>
    <mergeCell ref="A518:B518"/>
    <mergeCell ref="A519:A520"/>
    <mergeCell ref="A265:B265"/>
    <mergeCell ref="A267:B267"/>
    <mergeCell ref="A269:B269"/>
    <mergeCell ref="A270:B270"/>
    <mergeCell ref="A274:J274"/>
    <mergeCell ref="A284:J284"/>
    <mergeCell ref="A294:J294"/>
    <mergeCell ref="A255:A258"/>
    <mergeCell ref="A259:B259"/>
    <mergeCell ref="A232:B232"/>
    <mergeCell ref="A234:B234"/>
    <mergeCell ref="A235:B235"/>
    <mergeCell ref="A240:A244"/>
    <mergeCell ref="A245:B245"/>
    <mergeCell ref="A260:A262"/>
    <mergeCell ref="A263:B263"/>
    <mergeCell ref="A215:A216"/>
    <mergeCell ref="A217:B217"/>
    <mergeCell ref="A218:A219"/>
    <mergeCell ref="A220:B220"/>
    <mergeCell ref="A221:A222"/>
    <mergeCell ref="A246:A247"/>
    <mergeCell ref="A248:B248"/>
    <mergeCell ref="A249:A253"/>
    <mergeCell ref="A254:B254"/>
    <mergeCell ref="A173:D173"/>
    <mergeCell ref="A209:A210"/>
    <mergeCell ref="A211:B211"/>
    <mergeCell ref="A212:A213"/>
    <mergeCell ref="A202:B202"/>
    <mergeCell ref="A198:B198"/>
    <mergeCell ref="A200:B200"/>
    <mergeCell ref="A175:A179"/>
    <mergeCell ref="A180:B180"/>
    <mergeCell ref="A181:A182"/>
    <mergeCell ref="A183:B183"/>
    <mergeCell ref="A184:A188"/>
    <mergeCell ref="A189:B189"/>
    <mergeCell ref="A165:A166"/>
    <mergeCell ref="A167:B167"/>
    <mergeCell ref="A169:B169"/>
    <mergeCell ref="A170:B170"/>
    <mergeCell ref="A156:A157"/>
    <mergeCell ref="A158:B158"/>
    <mergeCell ref="A159:A160"/>
    <mergeCell ref="A161:B161"/>
    <mergeCell ref="A162:A163"/>
    <mergeCell ref="A164:B164"/>
    <mergeCell ref="A168:B168"/>
    <mergeCell ref="A128:B128"/>
    <mergeCell ref="A129:A131"/>
    <mergeCell ref="A147:A148"/>
    <mergeCell ref="A149:B149"/>
    <mergeCell ref="A150:A151"/>
    <mergeCell ref="A152:B152"/>
    <mergeCell ref="A153:A154"/>
    <mergeCell ref="A155:B155"/>
    <mergeCell ref="A132:B132"/>
    <mergeCell ref="A134:B134"/>
    <mergeCell ref="A136:B136"/>
    <mergeCell ref="A138:B138"/>
    <mergeCell ref="A144:A145"/>
    <mergeCell ref="A146:B146"/>
    <mergeCell ref="A139:B139"/>
    <mergeCell ref="A103:B103"/>
    <mergeCell ref="A104:B104"/>
    <mergeCell ref="A109:A113"/>
    <mergeCell ref="A114:B114"/>
    <mergeCell ref="A115:A116"/>
    <mergeCell ref="A117:B117"/>
    <mergeCell ref="A118:A122"/>
    <mergeCell ref="A123:B123"/>
    <mergeCell ref="A124:A127"/>
    <mergeCell ref="A95:B95"/>
    <mergeCell ref="A96:A97"/>
    <mergeCell ref="A98:B98"/>
    <mergeCell ref="A99:A100"/>
    <mergeCell ref="A101:B101"/>
    <mergeCell ref="A102:B102"/>
    <mergeCell ref="A86:B86"/>
    <mergeCell ref="A87:A88"/>
    <mergeCell ref="A89:B89"/>
    <mergeCell ref="A90:A91"/>
    <mergeCell ref="A92:B92"/>
    <mergeCell ref="A93:A94"/>
    <mergeCell ref="A64:A66"/>
    <mergeCell ref="A78:A79"/>
    <mergeCell ref="A80:B80"/>
    <mergeCell ref="A81:A82"/>
    <mergeCell ref="A83:B83"/>
    <mergeCell ref="A84:A85"/>
    <mergeCell ref="A67:B67"/>
    <mergeCell ref="A69:B69"/>
    <mergeCell ref="A71:B71"/>
    <mergeCell ref="A73:B73"/>
    <mergeCell ref="A74:B74"/>
    <mergeCell ref="A30:B30"/>
    <mergeCell ref="A32:B32"/>
    <mergeCell ref="A34:B34"/>
    <mergeCell ref="A10:B10"/>
    <mergeCell ref="A11:A12"/>
    <mergeCell ref="A13:B13"/>
    <mergeCell ref="A14:A18"/>
    <mergeCell ref="A19:B19"/>
    <mergeCell ref="A20:A23"/>
    <mergeCell ref="A3:A4"/>
    <mergeCell ref="B3:B4"/>
    <mergeCell ref="C3:F3"/>
    <mergeCell ref="G3:J3"/>
    <mergeCell ref="A5:A9"/>
    <mergeCell ref="A24:B24"/>
    <mergeCell ref="A25:A27"/>
    <mergeCell ref="A28:B28"/>
    <mergeCell ref="K3:N3"/>
    <mergeCell ref="A35:B35"/>
    <mergeCell ref="A44:A48"/>
    <mergeCell ref="A49:B49"/>
    <mergeCell ref="A50:A51"/>
    <mergeCell ref="A52:B52"/>
    <mergeCell ref="A53:A57"/>
    <mergeCell ref="A58:B58"/>
    <mergeCell ref="A59:A62"/>
    <mergeCell ref="A63:B63"/>
    <mergeCell ref="A40:E40"/>
    <mergeCell ref="A41:E41"/>
    <mergeCell ref="H551:H552"/>
    <mergeCell ref="I551:I552"/>
    <mergeCell ref="J551:J552"/>
    <mergeCell ref="B617:J617"/>
    <mergeCell ref="B649:L649"/>
    <mergeCell ref="B665:L665"/>
    <mergeCell ref="B681:L681"/>
    <mergeCell ref="A190:A193"/>
    <mergeCell ref="A194:B194"/>
    <mergeCell ref="A195:A197"/>
    <mergeCell ref="A205:B205"/>
    <mergeCell ref="A233:B233"/>
    <mergeCell ref="A551:A552"/>
    <mergeCell ref="B551:B552"/>
    <mergeCell ref="C551:C552"/>
    <mergeCell ref="D551:G551"/>
    <mergeCell ref="A204:B204"/>
    <mergeCell ref="A223:B223"/>
    <mergeCell ref="A224:A225"/>
    <mergeCell ref="A226:B226"/>
    <mergeCell ref="A227:A228"/>
    <mergeCell ref="A229:B229"/>
    <mergeCell ref="A230:A231"/>
    <mergeCell ref="A214:B214"/>
    <mergeCell ref="A491:A494"/>
    <mergeCell ref="A496:A500"/>
    <mergeCell ref="A501:A505"/>
    <mergeCell ref="A506:B506"/>
    <mergeCell ref="A351:A355"/>
    <mergeCell ref="A356:A360"/>
    <mergeCell ref="A361:A364"/>
    <mergeCell ref="A365:A368"/>
    <mergeCell ref="A369:A373"/>
    <mergeCell ref="A375:A379"/>
    <mergeCell ref="A380:A384"/>
    <mergeCell ref="A385:B385"/>
    <mergeCell ref="A430:A434"/>
    <mergeCell ref="A477:A481"/>
    <mergeCell ref="A482:A485"/>
    <mergeCell ref="A486:A490"/>
    <mergeCell ref="A435:A439"/>
    <mergeCell ref="A440:A444"/>
    <mergeCell ref="A445:A449"/>
    <mergeCell ref="A463:A466"/>
    <mergeCell ref="A472:A476"/>
    <mergeCell ref="A450:A452"/>
    <mergeCell ref="A453:A455"/>
    <mergeCell ref="A456:A460"/>
  </mergeCells>
  <pageMargins left="0.7" right="0.7" top="0.75" bottom="0.75" header="0.3" footer="0.3"/>
  <pageSetup paperSize="9" orientation="landscape" horizontalDpi="200" verticalDpi="20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33"/>
  <sheetViews>
    <sheetView topLeftCell="F112" workbookViewId="0">
      <selection activeCell="N131" sqref="N131"/>
    </sheetView>
  </sheetViews>
  <sheetFormatPr defaultColWidth="8.6640625" defaultRowHeight="14" x14ac:dyDescent="0.3"/>
  <cols>
    <col min="1" max="1" width="17.1640625" customWidth="1"/>
    <col min="4" max="4" width="10" bestFit="1" customWidth="1"/>
    <col min="9" max="9" width="10" customWidth="1"/>
    <col min="10" max="10" width="12" customWidth="1"/>
  </cols>
  <sheetData>
    <row r="1" spans="1:11" ht="14.5" thickBot="1" x14ac:dyDescent="0.35">
      <c r="A1" s="202" t="s">
        <v>332</v>
      </c>
      <c r="B1" s="202"/>
      <c r="C1" s="202"/>
      <c r="D1" s="202"/>
      <c r="E1" s="202"/>
    </row>
    <row r="2" spans="1:11" ht="21" customHeight="1" thickTop="1" x14ac:dyDescent="0.3">
      <c r="A2" s="693" t="s">
        <v>27</v>
      </c>
      <c r="B2" s="778" t="s">
        <v>338</v>
      </c>
      <c r="C2" s="779"/>
      <c r="D2" s="778" t="s">
        <v>339</v>
      </c>
      <c r="E2" s="779"/>
      <c r="F2" s="778" t="s">
        <v>363</v>
      </c>
      <c r="G2" s="779"/>
      <c r="H2" s="778" t="s">
        <v>340</v>
      </c>
      <c r="I2" s="779"/>
      <c r="J2" s="780" t="s">
        <v>98</v>
      </c>
      <c r="K2" s="779"/>
    </row>
    <row r="3" spans="1:11" ht="39.5" thickBot="1" x14ac:dyDescent="0.35">
      <c r="A3" s="694"/>
      <c r="B3" s="203" t="s">
        <v>341</v>
      </c>
      <c r="C3" s="204" t="s">
        <v>342</v>
      </c>
      <c r="D3" s="203" t="s">
        <v>341</v>
      </c>
      <c r="E3" s="204" t="s">
        <v>342</v>
      </c>
      <c r="F3" s="203" t="s">
        <v>341</v>
      </c>
      <c r="G3" s="204" t="s">
        <v>342</v>
      </c>
      <c r="H3" s="203" t="s">
        <v>341</v>
      </c>
      <c r="I3" s="204" t="s">
        <v>342</v>
      </c>
      <c r="J3" s="205" t="s">
        <v>341</v>
      </c>
      <c r="K3" s="204" t="s">
        <v>342</v>
      </c>
    </row>
    <row r="4" spans="1:11" ht="14.5" thickTop="1" x14ac:dyDescent="0.3">
      <c r="A4" s="101" t="s">
        <v>28</v>
      </c>
      <c r="B4" s="206">
        <v>126212</v>
      </c>
      <c r="C4" s="207">
        <v>12.384653125306643</v>
      </c>
      <c r="D4" s="206">
        <v>2254249</v>
      </c>
      <c r="E4" s="207">
        <v>336.15404115717268</v>
      </c>
      <c r="F4" s="207">
        <v>961</v>
      </c>
      <c r="G4" s="207">
        <v>1.0445652173913043</v>
      </c>
      <c r="H4" s="206">
        <v>160657</v>
      </c>
      <c r="I4" s="207">
        <v>15.984180678539449</v>
      </c>
      <c r="J4" s="208">
        <v>67264</v>
      </c>
      <c r="K4" s="209">
        <v>8.8505263157894731</v>
      </c>
    </row>
    <row r="5" spans="1:11" x14ac:dyDescent="0.3">
      <c r="A5" s="105" t="s">
        <v>29</v>
      </c>
      <c r="B5" s="76">
        <v>1188</v>
      </c>
      <c r="C5" s="207">
        <v>5.5</v>
      </c>
      <c r="D5" s="76">
        <v>103525</v>
      </c>
      <c r="E5" s="207">
        <v>512.5</v>
      </c>
      <c r="F5" s="76">
        <v>2</v>
      </c>
      <c r="G5" s="207">
        <v>2</v>
      </c>
      <c r="H5" s="76">
        <v>2956</v>
      </c>
      <c r="I5" s="207">
        <v>15.395833333333334</v>
      </c>
      <c r="J5" s="210">
        <v>2657</v>
      </c>
      <c r="K5" s="209">
        <v>11.704845814977974</v>
      </c>
    </row>
    <row r="6" spans="1:11" x14ac:dyDescent="0.3">
      <c r="A6" s="105" t="s">
        <v>30</v>
      </c>
      <c r="B6" s="110">
        <v>476153</v>
      </c>
      <c r="C6" s="207">
        <v>23.581269809825674</v>
      </c>
      <c r="D6" s="110">
        <v>930424</v>
      </c>
      <c r="E6" s="207">
        <v>92.267354224514079</v>
      </c>
      <c r="F6" s="110">
        <v>455</v>
      </c>
      <c r="G6" s="207">
        <v>1.6425992779783394</v>
      </c>
      <c r="H6" s="110">
        <v>253046</v>
      </c>
      <c r="I6" s="207">
        <v>13.023468862583634</v>
      </c>
      <c r="J6" s="211">
        <v>171996</v>
      </c>
      <c r="K6" s="209">
        <v>8.9232684824902719</v>
      </c>
    </row>
    <row r="7" spans="1:11" x14ac:dyDescent="0.3">
      <c r="A7" s="105" t="s">
        <v>141</v>
      </c>
      <c r="B7" s="110">
        <v>23975</v>
      </c>
      <c r="C7" s="207">
        <v>25.641711229946523</v>
      </c>
      <c r="D7" s="110">
        <v>118617</v>
      </c>
      <c r="E7" s="207">
        <v>280.41843971631204</v>
      </c>
      <c r="F7" s="207"/>
      <c r="G7" s="207"/>
      <c r="H7" s="110">
        <v>6177</v>
      </c>
      <c r="I7" s="207">
        <v>9.3027108433734949</v>
      </c>
      <c r="J7" s="211">
        <v>6006</v>
      </c>
      <c r="K7" s="209">
        <v>7.4608695652173909</v>
      </c>
    </row>
    <row r="8" spans="1:11" x14ac:dyDescent="0.3">
      <c r="A8" s="105" t="s">
        <v>142</v>
      </c>
      <c r="B8" s="110">
        <v>13514</v>
      </c>
      <c r="C8" s="207">
        <v>14.270327349524814</v>
      </c>
      <c r="D8" s="110">
        <v>4900</v>
      </c>
      <c r="E8" s="207">
        <v>7.5851393188854486</v>
      </c>
      <c r="F8" s="207"/>
      <c r="G8" s="207"/>
      <c r="H8" s="110">
        <v>4015</v>
      </c>
      <c r="I8" s="207">
        <v>6.7820945945945947</v>
      </c>
      <c r="J8" s="211">
        <v>15383</v>
      </c>
      <c r="K8" s="209">
        <v>15.617258883248731</v>
      </c>
    </row>
    <row r="9" spans="1:11" x14ac:dyDescent="0.3">
      <c r="A9" s="105" t="s">
        <v>31</v>
      </c>
      <c r="B9" s="110">
        <v>208110</v>
      </c>
      <c r="C9" s="207">
        <v>21.736996030917066</v>
      </c>
      <c r="D9" s="110">
        <v>553468</v>
      </c>
      <c r="E9" s="207">
        <v>74.350886620096716</v>
      </c>
      <c r="F9" s="110">
        <v>236</v>
      </c>
      <c r="G9" s="207">
        <v>1.3333333333333333</v>
      </c>
      <c r="H9" s="110">
        <v>75326</v>
      </c>
      <c r="I9" s="207">
        <v>8.8245079662605441</v>
      </c>
      <c r="J9" s="211">
        <v>100664</v>
      </c>
      <c r="K9" s="209">
        <v>10.760448957776591</v>
      </c>
    </row>
    <row r="10" spans="1:11" x14ac:dyDescent="0.3">
      <c r="A10" s="105" t="s">
        <v>46</v>
      </c>
      <c r="B10" s="110">
        <v>46403</v>
      </c>
      <c r="C10" s="207">
        <v>25.510170423309511</v>
      </c>
      <c r="D10" s="110">
        <v>213478</v>
      </c>
      <c r="E10" s="207">
        <v>136.58221369161868</v>
      </c>
      <c r="F10" s="378"/>
      <c r="G10" s="207"/>
      <c r="H10" s="110">
        <v>88080</v>
      </c>
      <c r="I10" s="207">
        <v>53.028296207104155</v>
      </c>
      <c r="J10" s="211">
        <v>43221</v>
      </c>
      <c r="K10" s="209">
        <v>22.676285414480589</v>
      </c>
    </row>
    <row r="11" spans="1:11" x14ac:dyDescent="0.3">
      <c r="A11" s="105" t="s">
        <v>32</v>
      </c>
      <c r="B11" s="110">
        <v>51804</v>
      </c>
      <c r="C11" s="207">
        <v>15.712465878070974</v>
      </c>
      <c r="D11" s="110">
        <v>454666</v>
      </c>
      <c r="E11" s="207">
        <v>163.31393678160919</v>
      </c>
      <c r="F11" s="110">
        <v>212</v>
      </c>
      <c r="G11" s="207">
        <v>1.7966101694915255</v>
      </c>
      <c r="H11" s="110">
        <v>58751</v>
      </c>
      <c r="I11" s="207">
        <v>18.621553090332807</v>
      </c>
      <c r="J11" s="211">
        <v>57032</v>
      </c>
      <c r="K11" s="209">
        <v>15.544289997274461</v>
      </c>
    </row>
    <row r="12" spans="1:11" x14ac:dyDescent="0.3">
      <c r="A12" s="105" t="s">
        <v>33</v>
      </c>
      <c r="B12" s="110">
        <v>217466</v>
      </c>
      <c r="C12" s="207">
        <v>27.898139833226427</v>
      </c>
      <c r="D12" s="110">
        <v>827309</v>
      </c>
      <c r="E12" s="207">
        <v>146.34866442596851</v>
      </c>
      <c r="F12" s="207">
        <v>774</v>
      </c>
      <c r="G12" s="207">
        <v>2.2967359050445104</v>
      </c>
      <c r="H12" s="110">
        <v>72004</v>
      </c>
      <c r="I12" s="207">
        <v>10.458097312999273</v>
      </c>
      <c r="J12" s="211">
        <v>41366</v>
      </c>
      <c r="K12" s="209">
        <v>6.3639999999999999</v>
      </c>
    </row>
    <row r="13" spans="1:11" x14ac:dyDescent="0.3">
      <c r="A13" s="105" t="s">
        <v>34</v>
      </c>
      <c r="B13" s="110">
        <v>164417</v>
      </c>
      <c r="C13" s="207">
        <v>19.091616349280073</v>
      </c>
      <c r="D13" s="110">
        <v>2240340</v>
      </c>
      <c r="E13" s="207">
        <v>345.94502779493513</v>
      </c>
      <c r="F13" s="207"/>
      <c r="G13" s="207"/>
      <c r="H13" s="110">
        <v>89053</v>
      </c>
      <c r="I13" s="207">
        <v>11.862661515918477</v>
      </c>
      <c r="J13" s="211">
        <v>45536</v>
      </c>
      <c r="K13" s="209">
        <v>5.908394965615674</v>
      </c>
    </row>
    <row r="14" spans="1:11" x14ac:dyDescent="0.3">
      <c r="A14" s="105" t="s">
        <v>35</v>
      </c>
      <c r="B14" s="110">
        <v>38565</v>
      </c>
      <c r="C14" s="207">
        <v>18.268593083846518</v>
      </c>
      <c r="D14" s="110">
        <v>191873</v>
      </c>
      <c r="E14" s="207">
        <v>96.225175526579733</v>
      </c>
      <c r="F14" s="110">
        <v>125</v>
      </c>
      <c r="G14" s="207">
        <v>1.5060240963855422</v>
      </c>
      <c r="H14" s="110">
        <v>17911</v>
      </c>
      <c r="I14" s="207">
        <v>10.693134328358209</v>
      </c>
      <c r="J14" s="211">
        <v>35968</v>
      </c>
      <c r="K14" s="209">
        <v>14.783394985614468</v>
      </c>
    </row>
    <row r="15" spans="1:11" x14ac:dyDescent="0.3">
      <c r="A15" s="105" t="s">
        <v>36</v>
      </c>
      <c r="B15" s="110">
        <v>19472</v>
      </c>
      <c r="C15" s="207">
        <v>6.8829975256274301</v>
      </c>
      <c r="D15" s="110">
        <v>25134</v>
      </c>
      <c r="E15" s="207">
        <v>21.103274559193956</v>
      </c>
      <c r="F15" s="110">
        <v>1262</v>
      </c>
      <c r="G15" s="207">
        <v>4.8725868725868722</v>
      </c>
      <c r="H15" s="110">
        <v>32212</v>
      </c>
      <c r="I15" s="207">
        <v>10.025521319638967</v>
      </c>
      <c r="J15" s="211">
        <v>31302</v>
      </c>
      <c r="K15" s="209">
        <v>8.8025871766029251</v>
      </c>
    </row>
    <row r="16" spans="1:11" x14ac:dyDescent="0.3">
      <c r="A16" s="105" t="s">
        <v>37</v>
      </c>
      <c r="B16" s="110">
        <v>134538</v>
      </c>
      <c r="C16" s="207">
        <v>14.684348395546824</v>
      </c>
      <c r="D16" s="110">
        <v>57033</v>
      </c>
      <c r="E16" s="207">
        <v>16.618006993006993</v>
      </c>
      <c r="F16" s="110"/>
      <c r="G16" s="207"/>
      <c r="H16" s="110">
        <v>61914</v>
      </c>
      <c r="I16" s="207">
        <v>7.8531202435312029</v>
      </c>
      <c r="J16" s="211">
        <v>77928</v>
      </c>
      <c r="K16" s="209">
        <v>9.6853094705443699</v>
      </c>
    </row>
    <row r="17" spans="1:11" x14ac:dyDescent="0.3">
      <c r="A17" s="105" t="s">
        <v>38</v>
      </c>
      <c r="B17" s="110">
        <v>55195</v>
      </c>
      <c r="C17" s="207">
        <v>21.058756199923693</v>
      </c>
      <c r="D17" s="110">
        <v>249100</v>
      </c>
      <c r="E17" s="207">
        <v>107.92894280762565</v>
      </c>
      <c r="F17" s="110">
        <v>1493</v>
      </c>
      <c r="G17" s="207">
        <v>4.80064308681672</v>
      </c>
      <c r="H17" s="110">
        <v>58382</v>
      </c>
      <c r="I17" s="207">
        <v>21.784328358208956</v>
      </c>
      <c r="J17" s="211">
        <v>42887</v>
      </c>
      <c r="K17" s="209">
        <v>14.435207001009761</v>
      </c>
    </row>
    <row r="18" spans="1:11" x14ac:dyDescent="0.3">
      <c r="A18" s="105" t="s">
        <v>39</v>
      </c>
      <c r="B18" s="110">
        <v>939</v>
      </c>
      <c r="C18" s="207">
        <v>3.6823529411764704</v>
      </c>
      <c r="D18" s="110">
        <v>37688</v>
      </c>
      <c r="E18" s="207">
        <v>62.604651162790695</v>
      </c>
      <c r="F18" s="110">
        <v>15</v>
      </c>
      <c r="G18" s="207">
        <v>1.25</v>
      </c>
      <c r="H18" s="110">
        <v>2922</v>
      </c>
      <c r="I18" s="207">
        <v>6.3660130718954244</v>
      </c>
      <c r="J18" s="211">
        <v>2156</v>
      </c>
      <c r="K18" s="209">
        <v>3.7758318739054291</v>
      </c>
    </row>
    <row r="19" spans="1:11" x14ac:dyDescent="0.3">
      <c r="A19" s="105" t="s">
        <v>40</v>
      </c>
      <c r="B19" s="110">
        <v>40479</v>
      </c>
      <c r="C19" s="207">
        <v>9.8609013398294767</v>
      </c>
      <c r="D19" s="110">
        <v>2120820</v>
      </c>
      <c r="E19" s="207">
        <v>313.77718597425655</v>
      </c>
      <c r="F19" s="110">
        <v>83</v>
      </c>
      <c r="G19" s="207">
        <v>1.2205882352941178</v>
      </c>
      <c r="H19" s="110">
        <v>24839</v>
      </c>
      <c r="I19" s="207">
        <v>7.3859649122807021</v>
      </c>
      <c r="J19" s="211">
        <v>9677</v>
      </c>
      <c r="K19" s="209">
        <v>4.4676823638042471</v>
      </c>
    </row>
    <row r="20" spans="1:11" x14ac:dyDescent="0.3">
      <c r="A20" s="105" t="s">
        <v>41</v>
      </c>
      <c r="B20" s="110">
        <v>141426</v>
      </c>
      <c r="C20" s="207">
        <v>19.54207544562664</v>
      </c>
      <c r="D20" s="110">
        <v>1557630</v>
      </c>
      <c r="E20" s="207">
        <v>317.8188124872475</v>
      </c>
      <c r="F20" s="110">
        <v>2558</v>
      </c>
      <c r="G20" s="207">
        <v>5.3402922755741127</v>
      </c>
      <c r="H20" s="110">
        <v>72105</v>
      </c>
      <c r="I20" s="207">
        <v>11.37123482100615</v>
      </c>
      <c r="J20" s="211">
        <v>48904</v>
      </c>
      <c r="K20" s="209">
        <v>8.1656370011688093</v>
      </c>
    </row>
    <row r="21" spans="1:11" x14ac:dyDescent="0.3">
      <c r="A21" s="105" t="s">
        <v>42</v>
      </c>
      <c r="B21" s="110">
        <v>15834</v>
      </c>
      <c r="C21" s="207">
        <v>14.486733760292772</v>
      </c>
      <c r="D21" s="110">
        <v>44011</v>
      </c>
      <c r="E21" s="207">
        <v>43.792039800995028</v>
      </c>
      <c r="F21" s="207">
        <v>59</v>
      </c>
      <c r="G21" s="207">
        <v>1.3720930232558139</v>
      </c>
      <c r="H21" s="110">
        <v>7302</v>
      </c>
      <c r="I21" s="207">
        <v>10.113573407202216</v>
      </c>
      <c r="J21" s="211">
        <v>9787</v>
      </c>
      <c r="K21" s="209">
        <v>8.9134790528233143</v>
      </c>
    </row>
    <row r="22" spans="1:11" x14ac:dyDescent="0.3">
      <c r="A22" s="105" t="s">
        <v>43</v>
      </c>
      <c r="B22" s="110">
        <v>12826</v>
      </c>
      <c r="C22" s="207">
        <v>7.5181711606096133</v>
      </c>
      <c r="D22" s="110">
        <v>139227</v>
      </c>
      <c r="E22" s="207">
        <v>65.150678521291525</v>
      </c>
      <c r="F22" s="207"/>
      <c r="G22" s="207"/>
      <c r="H22" s="110">
        <v>16538</v>
      </c>
      <c r="I22" s="207">
        <v>9.499138426191843</v>
      </c>
      <c r="J22" s="211">
        <v>4534</v>
      </c>
      <c r="K22" s="209">
        <v>3.7012244897959183</v>
      </c>
    </row>
    <row r="23" spans="1:11" x14ac:dyDescent="0.3">
      <c r="A23" s="105" t="s">
        <v>44</v>
      </c>
      <c r="B23" s="110">
        <v>59370</v>
      </c>
      <c r="C23" s="207">
        <v>13.114645460569914</v>
      </c>
      <c r="D23" s="110">
        <v>98078</v>
      </c>
      <c r="E23" s="207">
        <v>33.382573179033358</v>
      </c>
      <c r="F23" s="110">
        <v>167</v>
      </c>
      <c r="G23" s="207">
        <v>1.5607476635514019</v>
      </c>
      <c r="H23" s="110">
        <v>63775</v>
      </c>
      <c r="I23" s="207">
        <v>12.850090670965143</v>
      </c>
      <c r="J23" s="211">
        <v>45082</v>
      </c>
      <c r="K23" s="209">
        <v>8.6579604378720951</v>
      </c>
    </row>
    <row r="24" spans="1:11" ht="14.5" thickBot="1" x14ac:dyDescent="0.35">
      <c r="A24" s="105" t="s">
        <v>45</v>
      </c>
      <c r="B24" s="110">
        <v>61399</v>
      </c>
      <c r="C24" s="207">
        <v>23.862806062961525</v>
      </c>
      <c r="D24" s="110">
        <v>130639</v>
      </c>
      <c r="E24" s="207">
        <v>49.372260015117156</v>
      </c>
      <c r="F24" s="207"/>
      <c r="G24" s="207"/>
      <c r="H24" s="110">
        <v>25422</v>
      </c>
      <c r="I24" s="207">
        <v>10.668065463701216</v>
      </c>
      <c r="J24" s="211">
        <v>24352</v>
      </c>
      <c r="K24" s="209">
        <v>9.7956556717618657</v>
      </c>
    </row>
    <row r="25" spans="1:11" ht="15" thickTop="1" thickBot="1" x14ac:dyDescent="0.35">
      <c r="A25" s="305" t="s">
        <v>26</v>
      </c>
      <c r="B25" s="114">
        <v>1909285</v>
      </c>
      <c r="C25" s="212">
        <v>18.755808127940902</v>
      </c>
      <c r="D25" s="114">
        <v>12352209</v>
      </c>
      <c r="E25" s="212">
        <v>171.811402898712</v>
      </c>
      <c r="F25" s="114">
        <v>8402</v>
      </c>
      <c r="G25" s="212">
        <v>2.6322055137844611</v>
      </c>
      <c r="H25" s="114">
        <v>1193387</v>
      </c>
      <c r="I25" s="212">
        <v>12.68251910262814</v>
      </c>
      <c r="J25" s="114">
        <v>883702</v>
      </c>
      <c r="K25" s="212">
        <v>9.4234407157405329</v>
      </c>
    </row>
    <row r="26" spans="1:11" ht="14.5" thickTop="1" x14ac:dyDescent="0.3"/>
    <row r="27" spans="1:11" ht="16" thickBot="1" x14ac:dyDescent="0.4">
      <c r="A27" s="148" t="s">
        <v>333</v>
      </c>
    </row>
    <row r="28" spans="1:11" ht="14.5" thickTop="1" x14ac:dyDescent="0.3">
      <c r="A28" s="693" t="s">
        <v>27</v>
      </c>
      <c r="B28" s="693" t="s">
        <v>343</v>
      </c>
      <c r="C28" s="693" t="s">
        <v>344</v>
      </c>
      <c r="D28" s="693" t="s">
        <v>345</v>
      </c>
      <c r="E28" s="693" t="s">
        <v>346</v>
      </c>
      <c r="F28" s="693" t="s">
        <v>102</v>
      </c>
    </row>
    <row r="29" spans="1:11" ht="14.5" thickBot="1" x14ac:dyDescent="0.35">
      <c r="A29" s="694"/>
      <c r="B29" s="694"/>
      <c r="C29" s="694"/>
      <c r="D29" s="694"/>
      <c r="E29" s="694"/>
      <c r="F29" s="694"/>
    </row>
    <row r="30" spans="1:11" ht="14.5" thickTop="1" x14ac:dyDescent="0.3">
      <c r="A30" s="101" t="s">
        <v>28</v>
      </c>
      <c r="B30" s="206">
        <v>1084</v>
      </c>
      <c r="C30" s="206">
        <v>2560</v>
      </c>
      <c r="D30" s="206">
        <v>4374</v>
      </c>
      <c r="E30" s="206">
        <v>3953</v>
      </c>
      <c r="F30" s="213">
        <v>11971</v>
      </c>
    </row>
    <row r="31" spans="1:11" x14ac:dyDescent="0.3">
      <c r="A31" s="105" t="s">
        <v>29</v>
      </c>
      <c r="B31" s="76">
        <v>29</v>
      </c>
      <c r="C31" s="76">
        <v>57</v>
      </c>
      <c r="D31" s="76">
        <v>86</v>
      </c>
      <c r="E31" s="76">
        <v>109</v>
      </c>
      <c r="F31" s="214">
        <v>281</v>
      </c>
    </row>
    <row r="32" spans="1:11" x14ac:dyDescent="0.3">
      <c r="A32" s="105" t="s">
        <v>30</v>
      </c>
      <c r="B32" s="110">
        <v>1517</v>
      </c>
      <c r="C32" s="110">
        <v>4265</v>
      </c>
      <c r="D32" s="110">
        <v>10358</v>
      </c>
      <c r="E32" s="110">
        <v>7021</v>
      </c>
      <c r="F32" s="132">
        <v>23161</v>
      </c>
    </row>
    <row r="33" spans="1:6" x14ac:dyDescent="0.3">
      <c r="A33" s="105" t="s">
        <v>347</v>
      </c>
      <c r="B33" s="110">
        <v>200</v>
      </c>
      <c r="C33" s="110">
        <v>311</v>
      </c>
      <c r="D33" s="110">
        <v>407</v>
      </c>
      <c r="E33" s="110">
        <v>196</v>
      </c>
      <c r="F33" s="132">
        <v>1114</v>
      </c>
    </row>
    <row r="34" spans="1:6" x14ac:dyDescent="0.3">
      <c r="A34" s="105" t="s">
        <v>142</v>
      </c>
      <c r="B34" s="110">
        <v>46</v>
      </c>
      <c r="C34" s="110">
        <v>174</v>
      </c>
      <c r="D34" s="110">
        <v>424</v>
      </c>
      <c r="E34" s="110">
        <v>376</v>
      </c>
      <c r="F34" s="132">
        <v>1020</v>
      </c>
    </row>
    <row r="35" spans="1:6" x14ac:dyDescent="0.3">
      <c r="A35" s="105" t="s">
        <v>31</v>
      </c>
      <c r="B35" s="110">
        <v>957</v>
      </c>
      <c r="C35" s="110">
        <v>1622</v>
      </c>
      <c r="D35" s="110">
        <v>3268</v>
      </c>
      <c r="E35" s="110">
        <v>5258</v>
      </c>
      <c r="F35" s="132">
        <v>11105</v>
      </c>
    </row>
    <row r="36" spans="1:6" x14ac:dyDescent="0.3">
      <c r="A36" s="105" t="s">
        <v>46</v>
      </c>
      <c r="B36" s="110">
        <v>70</v>
      </c>
      <c r="C36" s="110">
        <v>148</v>
      </c>
      <c r="D36" s="110">
        <v>477</v>
      </c>
      <c r="E36" s="110">
        <v>1288</v>
      </c>
      <c r="F36" s="132">
        <v>1983</v>
      </c>
    </row>
    <row r="37" spans="1:6" x14ac:dyDescent="0.3">
      <c r="A37" s="105" t="s">
        <v>32</v>
      </c>
      <c r="B37" s="110">
        <v>267</v>
      </c>
      <c r="C37" s="110">
        <v>467</v>
      </c>
      <c r="D37" s="110">
        <v>1166</v>
      </c>
      <c r="E37" s="110">
        <v>2069</v>
      </c>
      <c r="F37" s="132">
        <v>3969</v>
      </c>
    </row>
    <row r="38" spans="1:6" x14ac:dyDescent="0.3">
      <c r="A38" s="105" t="s">
        <v>33</v>
      </c>
      <c r="B38" s="110">
        <v>323</v>
      </c>
      <c r="C38" s="110">
        <v>1173</v>
      </c>
      <c r="D38" s="110">
        <v>3266</v>
      </c>
      <c r="E38" s="110">
        <v>4377</v>
      </c>
      <c r="F38" s="132">
        <v>9139</v>
      </c>
    </row>
    <row r="39" spans="1:6" x14ac:dyDescent="0.3">
      <c r="A39" s="105" t="s">
        <v>34</v>
      </c>
      <c r="B39" s="110">
        <v>1103</v>
      </c>
      <c r="C39" s="110">
        <v>2031</v>
      </c>
      <c r="D39" s="110">
        <v>3353</v>
      </c>
      <c r="E39" s="110">
        <v>3778</v>
      </c>
      <c r="F39" s="132">
        <v>10265</v>
      </c>
    </row>
    <row r="40" spans="1:6" x14ac:dyDescent="0.3">
      <c r="A40" s="105" t="s">
        <v>35</v>
      </c>
      <c r="B40" s="110">
        <v>218</v>
      </c>
      <c r="C40" s="110">
        <v>518</v>
      </c>
      <c r="D40" s="110">
        <v>1070</v>
      </c>
      <c r="E40" s="110">
        <v>947</v>
      </c>
      <c r="F40" s="132">
        <v>2753</v>
      </c>
    </row>
    <row r="41" spans="1:6" x14ac:dyDescent="0.3">
      <c r="A41" s="105" t="s">
        <v>36</v>
      </c>
      <c r="B41" s="110">
        <v>1558</v>
      </c>
      <c r="C41" s="110">
        <v>1356</v>
      </c>
      <c r="D41" s="110">
        <v>1439</v>
      </c>
      <c r="E41" s="110">
        <v>609</v>
      </c>
      <c r="F41" s="132">
        <v>4962</v>
      </c>
    </row>
    <row r="42" spans="1:6" x14ac:dyDescent="0.3">
      <c r="A42" s="105" t="s">
        <v>37</v>
      </c>
      <c r="B42" s="110">
        <v>2462</v>
      </c>
      <c r="C42" s="110">
        <v>3328</v>
      </c>
      <c r="D42" s="110">
        <v>4502</v>
      </c>
      <c r="E42" s="110">
        <v>1475</v>
      </c>
      <c r="F42" s="132">
        <v>11767</v>
      </c>
    </row>
    <row r="43" spans="1:6" x14ac:dyDescent="0.3">
      <c r="A43" s="105" t="s">
        <v>38</v>
      </c>
      <c r="B43" s="110">
        <v>132</v>
      </c>
      <c r="C43" s="110">
        <v>430</v>
      </c>
      <c r="D43" s="110">
        <v>923</v>
      </c>
      <c r="E43" s="110">
        <v>1756</v>
      </c>
      <c r="F43" s="132">
        <v>3241</v>
      </c>
    </row>
    <row r="44" spans="1:6" x14ac:dyDescent="0.3">
      <c r="A44" s="105" t="s">
        <v>39</v>
      </c>
      <c r="B44" s="110">
        <v>145</v>
      </c>
      <c r="C44" s="110">
        <v>226</v>
      </c>
      <c r="D44" s="110">
        <v>276</v>
      </c>
      <c r="E44" s="110">
        <v>117</v>
      </c>
      <c r="F44" s="132">
        <v>764</v>
      </c>
    </row>
    <row r="45" spans="1:6" x14ac:dyDescent="0.3">
      <c r="A45" s="105" t="s">
        <v>40</v>
      </c>
      <c r="B45" s="110">
        <v>4145</v>
      </c>
      <c r="C45" s="110">
        <v>1738</v>
      </c>
      <c r="D45" s="110">
        <v>1470</v>
      </c>
      <c r="E45" s="110">
        <v>1109</v>
      </c>
      <c r="F45" s="132">
        <v>8462</v>
      </c>
    </row>
    <row r="46" spans="1:6" x14ac:dyDescent="0.3">
      <c r="A46" s="105" t="s">
        <v>41</v>
      </c>
      <c r="B46" s="110">
        <v>1202</v>
      </c>
      <c r="C46" s="110">
        <v>2282</v>
      </c>
      <c r="D46" s="110">
        <v>3128</v>
      </c>
      <c r="E46" s="110">
        <v>2447</v>
      </c>
      <c r="F46" s="132">
        <v>9059</v>
      </c>
    </row>
    <row r="47" spans="1:6" x14ac:dyDescent="0.3">
      <c r="A47" s="105" t="s">
        <v>42</v>
      </c>
      <c r="B47" s="110">
        <v>55</v>
      </c>
      <c r="C47" s="110">
        <v>83</v>
      </c>
      <c r="D47" s="110">
        <v>433</v>
      </c>
      <c r="E47" s="110">
        <v>605</v>
      </c>
      <c r="F47" s="132">
        <v>1176</v>
      </c>
    </row>
    <row r="48" spans="1:6" x14ac:dyDescent="0.3">
      <c r="A48" s="105" t="s">
        <v>43</v>
      </c>
      <c r="B48" s="110">
        <v>1049</v>
      </c>
      <c r="C48" s="110">
        <v>825</v>
      </c>
      <c r="D48" s="110">
        <v>749</v>
      </c>
      <c r="E48" s="110">
        <v>467</v>
      </c>
      <c r="F48" s="132">
        <v>3090</v>
      </c>
    </row>
    <row r="49" spans="1:29" x14ac:dyDescent="0.3">
      <c r="A49" s="105" t="s">
        <v>44</v>
      </c>
      <c r="B49" s="110">
        <v>992</v>
      </c>
      <c r="C49" s="110">
        <v>1726</v>
      </c>
      <c r="D49" s="110">
        <v>2380</v>
      </c>
      <c r="E49" s="110">
        <v>1550</v>
      </c>
      <c r="F49" s="132">
        <v>6648</v>
      </c>
    </row>
    <row r="50" spans="1:29" ht="14.5" thickBot="1" x14ac:dyDescent="0.35">
      <c r="A50" s="105" t="s">
        <v>45</v>
      </c>
      <c r="B50" s="110">
        <v>336</v>
      </c>
      <c r="C50" s="110">
        <v>613</v>
      </c>
      <c r="D50" s="110">
        <v>994</v>
      </c>
      <c r="E50" s="110">
        <v>1386</v>
      </c>
      <c r="F50" s="132">
        <v>3329</v>
      </c>
    </row>
    <row r="51" spans="1:29" ht="15" thickTop="1" thickBot="1" x14ac:dyDescent="0.35">
      <c r="A51" s="150" t="s">
        <v>26</v>
      </c>
      <c r="B51" s="114">
        <v>17890</v>
      </c>
      <c r="C51" s="114">
        <v>25933</v>
      </c>
      <c r="D51" s="114">
        <v>44543</v>
      </c>
      <c r="E51" s="114">
        <v>40893</v>
      </c>
      <c r="F51" s="114">
        <v>129259</v>
      </c>
    </row>
    <row r="52" spans="1:29" ht="14.5" thickTop="1" x14ac:dyDescent="0.3"/>
    <row r="53" spans="1:29" x14ac:dyDescent="0.3">
      <c r="A53" s="148" t="s">
        <v>334</v>
      </c>
    </row>
    <row r="54" spans="1:29" ht="14.5" thickBot="1" x14ac:dyDescent="0.35"/>
    <row r="55" spans="1:29" ht="79" thickTop="1" thickBot="1" x14ac:dyDescent="0.35">
      <c r="A55" s="403" t="s">
        <v>348</v>
      </c>
      <c r="B55" s="404" t="s">
        <v>349</v>
      </c>
      <c r="C55" s="404" t="s">
        <v>350</v>
      </c>
      <c r="D55" s="404" t="s">
        <v>351</v>
      </c>
      <c r="E55" s="404" t="s">
        <v>352</v>
      </c>
      <c r="F55" s="404" t="s">
        <v>132</v>
      </c>
      <c r="G55" s="404" t="s">
        <v>466</v>
      </c>
      <c r="H55" s="404" t="s">
        <v>467</v>
      </c>
      <c r="I55" s="404" t="s">
        <v>98</v>
      </c>
      <c r="J55" s="404" t="s">
        <v>102</v>
      </c>
      <c r="V55" s="606" t="s">
        <v>350</v>
      </c>
      <c r="W55" s="606" t="s">
        <v>351</v>
      </c>
      <c r="X55" s="606" t="s">
        <v>536</v>
      </c>
      <c r="Y55" s="606" t="s">
        <v>132</v>
      </c>
      <c r="Z55" s="482" t="s">
        <v>466</v>
      </c>
      <c r="AA55" s="482" t="s">
        <v>467</v>
      </c>
      <c r="AB55" s="606" t="s">
        <v>98</v>
      </c>
      <c r="AC55" s="606" t="s">
        <v>102</v>
      </c>
    </row>
    <row r="56" spans="1:29" ht="18" customHeight="1" thickTop="1" x14ac:dyDescent="0.3">
      <c r="A56" s="781" t="s">
        <v>338</v>
      </c>
      <c r="B56" s="405" t="s">
        <v>353</v>
      </c>
      <c r="C56" s="215">
        <v>448110</v>
      </c>
      <c r="D56" s="215">
        <v>1697</v>
      </c>
      <c r="E56" s="215">
        <v>552</v>
      </c>
      <c r="F56" s="215">
        <v>15367</v>
      </c>
      <c r="G56" s="215">
        <v>244</v>
      </c>
      <c r="H56" s="215">
        <v>170</v>
      </c>
      <c r="I56" s="215">
        <v>12115</v>
      </c>
      <c r="J56" s="216">
        <f t="shared" ref="J56:J77" si="0">SUM(C56:I56)</f>
        <v>478255</v>
      </c>
      <c r="U56" t="s">
        <v>338</v>
      </c>
      <c r="V56">
        <v>1847415</v>
      </c>
      <c r="W56">
        <v>4696</v>
      </c>
      <c r="X56">
        <v>4313</v>
      </c>
      <c r="Y56">
        <v>18904</v>
      </c>
      <c r="Z56">
        <v>104</v>
      </c>
      <c r="AA56">
        <v>75</v>
      </c>
      <c r="AB56">
        <v>35007</v>
      </c>
      <c r="AC56">
        <f>SUM(V56:AB56)</f>
        <v>1910514</v>
      </c>
    </row>
    <row r="57" spans="1:29" ht="18" customHeight="1" x14ac:dyDescent="0.3">
      <c r="A57" s="782"/>
      <c r="B57" s="405" t="s">
        <v>354</v>
      </c>
      <c r="C57" s="215">
        <v>6173</v>
      </c>
      <c r="D57" s="215"/>
      <c r="E57" s="215"/>
      <c r="F57" s="215">
        <v>3</v>
      </c>
      <c r="G57" s="215"/>
      <c r="H57" s="215">
        <v>1</v>
      </c>
      <c r="I57" s="215">
        <v>27</v>
      </c>
      <c r="J57" s="216">
        <f t="shared" si="0"/>
        <v>6204</v>
      </c>
      <c r="U57" t="s">
        <v>339</v>
      </c>
      <c r="V57">
        <v>11918963</v>
      </c>
      <c r="W57">
        <v>29287</v>
      </c>
      <c r="X57">
        <v>862</v>
      </c>
      <c r="Y57">
        <v>80109</v>
      </c>
      <c r="Z57">
        <v>17</v>
      </c>
      <c r="AA57">
        <v>5</v>
      </c>
      <c r="AB57">
        <v>102786</v>
      </c>
      <c r="AC57">
        <f t="shared" ref="AC57:AC59" si="1">SUM(V57:AB57)</f>
        <v>12132029</v>
      </c>
    </row>
    <row r="58" spans="1:29" ht="18" customHeight="1" x14ac:dyDescent="0.3">
      <c r="A58" s="783"/>
      <c r="B58" s="405" t="s">
        <v>355</v>
      </c>
      <c r="C58" s="215">
        <v>1429197</v>
      </c>
      <c r="D58" s="215">
        <v>3509</v>
      </c>
      <c r="E58" s="215">
        <v>3634</v>
      </c>
      <c r="F58" s="215">
        <v>2645</v>
      </c>
      <c r="G58" s="215">
        <v>31</v>
      </c>
      <c r="H58" s="215">
        <v>63</v>
      </c>
      <c r="I58" s="215">
        <v>46837</v>
      </c>
      <c r="J58" s="216">
        <f t="shared" si="0"/>
        <v>1485916</v>
      </c>
      <c r="U58" t="s">
        <v>340</v>
      </c>
      <c r="V58">
        <v>1189472</v>
      </c>
      <c r="W58">
        <v>9828</v>
      </c>
      <c r="X58">
        <v>4411</v>
      </c>
      <c r="Y58">
        <v>27777</v>
      </c>
      <c r="Z58">
        <v>1263</v>
      </c>
      <c r="AA58">
        <v>5696</v>
      </c>
      <c r="AB58">
        <v>17188</v>
      </c>
      <c r="AC58">
        <f t="shared" si="1"/>
        <v>1255635</v>
      </c>
    </row>
    <row r="59" spans="1:29" ht="18" customHeight="1" thickBot="1" x14ac:dyDescent="0.35">
      <c r="A59" s="784" t="s">
        <v>338</v>
      </c>
      <c r="B59" s="785"/>
      <c r="C59" s="170">
        <v>1883480</v>
      </c>
      <c r="D59" s="170">
        <v>5206</v>
      </c>
      <c r="E59" s="170">
        <v>4186</v>
      </c>
      <c r="F59" s="170">
        <v>18015</v>
      </c>
      <c r="G59" s="170">
        <v>275</v>
      </c>
      <c r="H59" s="170">
        <v>234</v>
      </c>
      <c r="I59" s="170">
        <v>58979</v>
      </c>
      <c r="J59" s="171">
        <f t="shared" si="0"/>
        <v>1970375</v>
      </c>
      <c r="U59" t="s">
        <v>537</v>
      </c>
      <c r="V59">
        <v>8489</v>
      </c>
      <c r="W59">
        <v>313</v>
      </c>
      <c r="X59">
        <v>862</v>
      </c>
      <c r="Y59">
        <v>15</v>
      </c>
      <c r="Z59">
        <v>36</v>
      </c>
      <c r="AA59">
        <v>520</v>
      </c>
      <c r="AB59">
        <v>14</v>
      </c>
      <c r="AC59">
        <f t="shared" si="1"/>
        <v>10249</v>
      </c>
    </row>
    <row r="60" spans="1:29" ht="79" thickTop="1" thickBot="1" x14ac:dyDescent="0.35">
      <c r="A60" s="217" t="s">
        <v>339</v>
      </c>
      <c r="B60" s="405" t="s">
        <v>356</v>
      </c>
      <c r="C60" s="215">
        <v>12372664</v>
      </c>
      <c r="D60" s="215">
        <v>24720</v>
      </c>
      <c r="E60" s="215">
        <v>403</v>
      </c>
      <c r="F60" s="215">
        <v>85497</v>
      </c>
      <c r="G60" s="215">
        <v>15</v>
      </c>
      <c r="H60" s="215">
        <v>85</v>
      </c>
      <c r="I60" s="215">
        <v>175155</v>
      </c>
      <c r="J60" s="216">
        <f t="shared" si="0"/>
        <v>12658539</v>
      </c>
      <c r="V60" s="606" t="s">
        <v>350</v>
      </c>
      <c r="W60" s="606" t="s">
        <v>351</v>
      </c>
      <c r="X60" s="606" t="s">
        <v>536</v>
      </c>
      <c r="Y60" s="606" t="s">
        <v>132</v>
      </c>
      <c r="Z60" s="482" t="s">
        <v>466</v>
      </c>
      <c r="AA60" s="482" t="s">
        <v>467</v>
      </c>
      <c r="AB60" s="606" t="s">
        <v>98</v>
      </c>
      <c r="AC60" s="606" t="s">
        <v>102</v>
      </c>
    </row>
    <row r="61" spans="1:29" ht="18" customHeight="1" thickTop="1" thickBot="1" x14ac:dyDescent="0.35">
      <c r="A61" s="784" t="s">
        <v>339</v>
      </c>
      <c r="B61" s="785"/>
      <c r="C61" s="170">
        <v>12372664</v>
      </c>
      <c r="D61" s="170">
        <v>24720</v>
      </c>
      <c r="E61" s="170">
        <v>403</v>
      </c>
      <c r="F61" s="170">
        <v>85497</v>
      </c>
      <c r="G61" s="170">
        <v>15</v>
      </c>
      <c r="H61" s="170">
        <v>85</v>
      </c>
      <c r="I61" s="170">
        <v>175155</v>
      </c>
      <c r="J61" s="171">
        <f t="shared" si="0"/>
        <v>12658539</v>
      </c>
      <c r="U61" t="s">
        <v>338</v>
      </c>
      <c r="V61">
        <f t="shared" ref="V61:AB64" si="2">+V56/$AC56*100</f>
        <v>96.697276230375692</v>
      </c>
      <c r="W61">
        <f t="shared" si="2"/>
        <v>0.24579772773190878</v>
      </c>
      <c r="X61">
        <f t="shared" si="2"/>
        <v>0.22575076654764112</v>
      </c>
      <c r="Y61">
        <f t="shared" si="2"/>
        <v>0.989471943152471</v>
      </c>
      <c r="Z61">
        <f t="shared" si="2"/>
        <v>5.4435612615243859E-3</v>
      </c>
      <c r="AA61">
        <f t="shared" si="2"/>
        <v>3.9256451405223934E-3</v>
      </c>
      <c r="AB61">
        <f t="shared" si="2"/>
        <v>1.8323341257902324</v>
      </c>
      <c r="AC61">
        <f>SUM(V61:AB61)</f>
        <v>100</v>
      </c>
    </row>
    <row r="62" spans="1:29" s="607" customFormat="1" ht="18" customHeight="1" thickTop="1" x14ac:dyDescent="0.3">
      <c r="A62" s="781" t="s">
        <v>340</v>
      </c>
      <c r="B62" s="405" t="s">
        <v>357</v>
      </c>
      <c r="C62" s="215">
        <v>850426</v>
      </c>
      <c r="D62" s="215">
        <v>8025</v>
      </c>
      <c r="E62" s="215">
        <v>3735</v>
      </c>
      <c r="F62" s="215">
        <v>24866</v>
      </c>
      <c r="G62" s="215">
        <v>2198</v>
      </c>
      <c r="H62" s="215">
        <v>6119</v>
      </c>
      <c r="I62" s="215">
        <v>15455</v>
      </c>
      <c r="J62" s="216">
        <f t="shared" si="0"/>
        <v>910824</v>
      </c>
      <c r="U62" t="s">
        <v>339</v>
      </c>
      <c r="V62">
        <f t="shared" si="2"/>
        <v>98.243772744031517</v>
      </c>
      <c r="W62">
        <f t="shared" si="2"/>
        <v>0.24140232437624407</v>
      </c>
      <c r="X62">
        <f t="shared" si="2"/>
        <v>7.1051594090320754E-3</v>
      </c>
      <c r="Y62">
        <f t="shared" si="2"/>
        <v>0.66030999431339965</v>
      </c>
      <c r="Z62">
        <f t="shared" si="2"/>
        <v>1.4012495354239591E-4</v>
      </c>
      <c r="AA62">
        <f t="shared" si="2"/>
        <v>4.1213221630116447E-5</v>
      </c>
      <c r="AB62">
        <f>+AB57/$AC57*100</f>
        <v>0.84722843969462991</v>
      </c>
      <c r="AC62">
        <f t="shared" ref="AC62:AC64" si="3">SUM(V62:AB62)</f>
        <v>100</v>
      </c>
    </row>
    <row r="63" spans="1:29" s="607" customFormat="1" ht="18" customHeight="1" x14ac:dyDescent="0.3">
      <c r="A63" s="782"/>
      <c r="B63" s="405" t="s">
        <v>358</v>
      </c>
      <c r="C63" s="215">
        <v>81217</v>
      </c>
      <c r="D63" s="215">
        <v>57</v>
      </c>
      <c r="E63" s="215">
        <v>569</v>
      </c>
      <c r="F63" s="215">
        <v>2317</v>
      </c>
      <c r="G63" s="215">
        <v>554</v>
      </c>
      <c r="H63" s="215">
        <v>51</v>
      </c>
      <c r="I63" s="215">
        <v>2590</v>
      </c>
      <c r="J63" s="216">
        <f t="shared" si="0"/>
        <v>87355</v>
      </c>
      <c r="U63" t="s">
        <v>340</v>
      </c>
      <c r="V63">
        <f t="shared" si="2"/>
        <v>94.730713941551485</v>
      </c>
      <c r="W63">
        <f t="shared" si="2"/>
        <v>0.7827115363939362</v>
      </c>
      <c r="X63">
        <f t="shared" si="2"/>
        <v>0.35129635602703013</v>
      </c>
      <c r="Y63">
        <f t="shared" si="2"/>
        <v>2.2121874589351207</v>
      </c>
      <c r="Z63">
        <f t="shared" si="2"/>
        <v>0.10058655580642464</v>
      </c>
      <c r="AA63">
        <f t="shared" si="2"/>
        <v>0.45363501335977413</v>
      </c>
      <c r="AB63">
        <f>+AB58/$AC58*100</f>
        <v>1.3688691379262286</v>
      </c>
      <c r="AC63">
        <f t="shared" si="3"/>
        <v>100</v>
      </c>
    </row>
    <row r="64" spans="1:29" s="607" customFormat="1" ht="18" customHeight="1" x14ac:dyDescent="0.3">
      <c r="A64" s="782"/>
      <c r="B64" s="405" t="s">
        <v>359</v>
      </c>
      <c r="C64" s="215">
        <v>117972</v>
      </c>
      <c r="D64" s="215">
        <v>274</v>
      </c>
      <c r="E64" s="215">
        <v>632</v>
      </c>
      <c r="F64" s="215">
        <v>4137</v>
      </c>
      <c r="G64" s="215">
        <v>44</v>
      </c>
      <c r="H64" s="215">
        <v>72</v>
      </c>
      <c r="I64" s="215">
        <v>5153</v>
      </c>
      <c r="J64" s="216">
        <f t="shared" si="0"/>
        <v>128284</v>
      </c>
      <c r="U64" t="s">
        <v>537</v>
      </c>
      <c r="V64">
        <f t="shared" si="2"/>
        <v>82.827592935896192</v>
      </c>
      <c r="W64">
        <f t="shared" si="2"/>
        <v>3.0539564835593715</v>
      </c>
      <c r="X64">
        <f t="shared" si="2"/>
        <v>8.4105766416235728</v>
      </c>
      <c r="Y64">
        <f t="shared" si="2"/>
        <v>0.14635574202361204</v>
      </c>
      <c r="Z64">
        <f t="shared" si="2"/>
        <v>0.35125378085666892</v>
      </c>
      <c r="AA64">
        <f t="shared" si="2"/>
        <v>5.0736657234852185</v>
      </c>
      <c r="AB64">
        <f>+AB59/$AC59*100</f>
        <v>0.13659869255537124</v>
      </c>
      <c r="AC64">
        <f t="shared" si="3"/>
        <v>100.00000000000001</v>
      </c>
    </row>
    <row r="65" spans="1:10" s="607" customFormat="1" ht="18" customHeight="1" x14ac:dyDescent="0.3">
      <c r="A65" s="782"/>
      <c r="B65" s="405" t="s">
        <v>360</v>
      </c>
      <c r="C65" s="215">
        <v>57163</v>
      </c>
      <c r="D65" s="215">
        <v>163</v>
      </c>
      <c r="E65" s="215">
        <v>8</v>
      </c>
      <c r="F65" s="215">
        <v>344</v>
      </c>
      <c r="G65" s="215">
        <v>150</v>
      </c>
      <c r="H65" s="215">
        <v>11</v>
      </c>
      <c r="I65" s="215">
        <v>2505</v>
      </c>
      <c r="J65" s="216">
        <f t="shared" si="0"/>
        <v>60344</v>
      </c>
    </row>
    <row r="66" spans="1:10" s="607" customFormat="1" ht="18" customHeight="1" x14ac:dyDescent="0.3">
      <c r="A66" s="782"/>
      <c r="B66" s="405" t="s">
        <v>361</v>
      </c>
      <c r="C66" s="215">
        <v>19577</v>
      </c>
      <c r="D66" s="406"/>
      <c r="E66" s="215">
        <v>1</v>
      </c>
      <c r="F66" s="215">
        <v>1219</v>
      </c>
      <c r="G66" s="215">
        <v>1</v>
      </c>
      <c r="H66" s="215">
        <v>26</v>
      </c>
      <c r="I66" s="215">
        <v>356</v>
      </c>
      <c r="J66" s="216">
        <f t="shared" si="0"/>
        <v>21180</v>
      </c>
    </row>
    <row r="67" spans="1:10" s="607" customFormat="1" ht="18" customHeight="1" x14ac:dyDescent="0.3">
      <c r="A67" s="783"/>
      <c r="B67" s="405" t="s">
        <v>362</v>
      </c>
      <c r="C67" s="215">
        <v>24327</v>
      </c>
      <c r="D67" s="215">
        <v>471</v>
      </c>
      <c r="E67" s="215">
        <v>26</v>
      </c>
      <c r="F67" s="215">
        <v>738</v>
      </c>
      <c r="G67" s="215">
        <v>4</v>
      </c>
      <c r="H67" s="215">
        <v>5</v>
      </c>
      <c r="I67" s="215">
        <v>830</v>
      </c>
      <c r="J67" s="216">
        <f t="shared" si="0"/>
        <v>26401</v>
      </c>
    </row>
    <row r="68" spans="1:10" ht="18" customHeight="1" thickBot="1" x14ac:dyDescent="0.35">
      <c r="A68" s="784" t="s">
        <v>340</v>
      </c>
      <c r="B68" s="785"/>
      <c r="C68" s="170">
        <v>1150682</v>
      </c>
      <c r="D68" s="170">
        <v>8990</v>
      </c>
      <c r="E68" s="170">
        <v>4971</v>
      </c>
      <c r="F68" s="170">
        <v>33621</v>
      </c>
      <c r="G68" s="170">
        <v>2951</v>
      </c>
      <c r="H68" s="170">
        <v>6284</v>
      </c>
      <c r="I68" s="170">
        <v>26889</v>
      </c>
      <c r="J68" s="171">
        <f t="shared" si="0"/>
        <v>1234388</v>
      </c>
    </row>
    <row r="69" spans="1:10" ht="18" customHeight="1" thickTop="1" x14ac:dyDescent="0.3">
      <c r="A69" s="217" t="s">
        <v>363</v>
      </c>
      <c r="B69" s="405" t="s">
        <v>364</v>
      </c>
      <c r="C69" s="215">
        <v>8254</v>
      </c>
      <c r="D69" s="215">
        <v>278</v>
      </c>
      <c r="E69" s="215">
        <v>1008</v>
      </c>
      <c r="F69" s="215">
        <v>21</v>
      </c>
      <c r="G69" s="215">
        <v>66</v>
      </c>
      <c r="H69" s="215">
        <v>370</v>
      </c>
      <c r="I69" s="215">
        <v>10</v>
      </c>
      <c r="J69" s="216">
        <f t="shared" si="0"/>
        <v>10007</v>
      </c>
    </row>
    <row r="70" spans="1:10" ht="18" customHeight="1" thickBot="1" x14ac:dyDescent="0.35">
      <c r="A70" s="784" t="s">
        <v>363</v>
      </c>
      <c r="B70" s="785"/>
      <c r="C70" s="170">
        <v>8254</v>
      </c>
      <c r="D70" s="170">
        <v>278</v>
      </c>
      <c r="E70" s="170">
        <v>1008</v>
      </c>
      <c r="F70" s="170">
        <v>21</v>
      </c>
      <c r="G70" s="170">
        <v>66</v>
      </c>
      <c r="H70" s="170">
        <v>370</v>
      </c>
      <c r="I70" s="170">
        <v>10</v>
      </c>
      <c r="J70" s="171">
        <f t="shared" si="0"/>
        <v>10007</v>
      </c>
    </row>
    <row r="71" spans="1:10" ht="18" customHeight="1" thickTop="1" x14ac:dyDescent="0.3">
      <c r="A71" s="786" t="s">
        <v>98</v>
      </c>
      <c r="B71" s="407" t="s">
        <v>365</v>
      </c>
      <c r="C71" s="408">
        <v>529956</v>
      </c>
      <c r="D71" s="408">
        <v>961</v>
      </c>
      <c r="E71" s="408">
        <v>451</v>
      </c>
      <c r="F71" s="408">
        <v>5290</v>
      </c>
      <c r="G71" s="408">
        <v>383</v>
      </c>
      <c r="H71" s="408">
        <v>1012</v>
      </c>
      <c r="I71" s="408">
        <v>30582</v>
      </c>
      <c r="J71" s="409">
        <f t="shared" si="0"/>
        <v>568635</v>
      </c>
    </row>
    <row r="72" spans="1:10" ht="18" customHeight="1" x14ac:dyDescent="0.3">
      <c r="A72" s="782"/>
      <c r="B72" s="405" t="s">
        <v>366</v>
      </c>
      <c r="C72" s="410">
        <v>26957</v>
      </c>
      <c r="D72" s="410"/>
      <c r="E72" s="410">
        <v>72</v>
      </c>
      <c r="F72" s="410">
        <v>255</v>
      </c>
      <c r="G72" s="410">
        <v>7</v>
      </c>
      <c r="H72" s="410">
        <v>227</v>
      </c>
      <c r="I72" s="410">
        <v>623</v>
      </c>
      <c r="J72" s="411">
        <f t="shared" si="0"/>
        <v>28141</v>
      </c>
    </row>
    <row r="73" spans="1:10" ht="24.75" customHeight="1" x14ac:dyDescent="0.3">
      <c r="A73" s="782"/>
      <c r="B73" s="405" t="s">
        <v>367</v>
      </c>
      <c r="C73" s="410">
        <v>268527</v>
      </c>
      <c r="D73" s="410">
        <v>3776</v>
      </c>
      <c r="E73" s="410">
        <v>486</v>
      </c>
      <c r="F73" s="410">
        <v>9940</v>
      </c>
      <c r="G73" s="410">
        <v>489</v>
      </c>
      <c r="H73" s="410">
        <v>347</v>
      </c>
      <c r="I73" s="410">
        <v>7924</v>
      </c>
      <c r="J73" s="411">
        <f t="shared" si="0"/>
        <v>291489</v>
      </c>
    </row>
    <row r="74" spans="1:10" ht="18" customHeight="1" x14ac:dyDescent="0.3">
      <c r="A74" s="782"/>
      <c r="B74" s="405" t="s">
        <v>368</v>
      </c>
      <c r="C74" s="410">
        <v>783</v>
      </c>
      <c r="D74" s="406"/>
      <c r="E74" s="406"/>
      <c r="F74" s="406"/>
      <c r="G74" s="406"/>
      <c r="H74" s="406"/>
      <c r="I74" s="410">
        <v>138</v>
      </c>
      <c r="J74" s="411">
        <f t="shared" si="0"/>
        <v>921</v>
      </c>
    </row>
    <row r="75" spans="1:10" ht="18" customHeight="1" x14ac:dyDescent="0.3">
      <c r="A75" s="783"/>
      <c r="B75" s="405" t="s">
        <v>369</v>
      </c>
      <c r="C75" s="410">
        <v>27069</v>
      </c>
      <c r="D75" s="410">
        <v>26</v>
      </c>
      <c r="E75" s="410">
        <v>3</v>
      </c>
      <c r="F75" s="410"/>
      <c r="G75" s="410">
        <v>4</v>
      </c>
      <c r="H75" s="410">
        <v>4</v>
      </c>
      <c r="I75" s="410">
        <v>214</v>
      </c>
      <c r="J75" s="411">
        <f t="shared" si="0"/>
        <v>27320</v>
      </c>
    </row>
    <row r="76" spans="1:10" ht="18" customHeight="1" thickBot="1" x14ac:dyDescent="0.35">
      <c r="A76" s="784" t="s">
        <v>98</v>
      </c>
      <c r="B76" s="785"/>
      <c r="C76" s="170">
        <v>853292</v>
      </c>
      <c r="D76" s="170">
        <v>4763</v>
      </c>
      <c r="E76" s="170">
        <v>1012</v>
      </c>
      <c r="F76" s="170">
        <v>15485</v>
      </c>
      <c r="G76" s="170">
        <v>883</v>
      </c>
      <c r="H76" s="170">
        <v>1590</v>
      </c>
      <c r="I76" s="170">
        <v>39481</v>
      </c>
      <c r="J76" s="171">
        <f t="shared" si="0"/>
        <v>916506</v>
      </c>
    </row>
    <row r="77" spans="1:10" ht="18" customHeight="1" thickTop="1" thickBot="1" x14ac:dyDescent="0.35">
      <c r="A77" s="733" t="s">
        <v>102</v>
      </c>
      <c r="B77" s="787"/>
      <c r="C77" s="164">
        <v>16268372</v>
      </c>
      <c r="D77" s="164">
        <v>43957</v>
      </c>
      <c r="E77" s="164">
        <v>11580</v>
      </c>
      <c r="F77" s="164">
        <v>152639</v>
      </c>
      <c r="G77" s="164">
        <v>4190</v>
      </c>
      <c r="H77" s="164">
        <v>8563</v>
      </c>
      <c r="I77" s="164">
        <v>300514</v>
      </c>
      <c r="J77" s="165">
        <f t="shared" si="0"/>
        <v>16789815</v>
      </c>
    </row>
    <row r="78" spans="1:10" ht="14.5" thickTop="1" x14ac:dyDescent="0.3"/>
    <row r="80" spans="1:10" x14ac:dyDescent="0.3">
      <c r="A80" s="148" t="s">
        <v>335</v>
      </c>
    </row>
    <row r="81" spans="1:6" ht="14.5" thickBot="1" x14ac:dyDescent="0.35"/>
    <row r="82" spans="1:6" ht="27" thickTop="1" thickBot="1" x14ac:dyDescent="0.35">
      <c r="A82" s="305" t="s">
        <v>262</v>
      </c>
      <c r="B82" s="482" t="s">
        <v>191</v>
      </c>
      <c r="C82" s="481" t="s">
        <v>408</v>
      </c>
      <c r="D82" s="481" t="s">
        <v>409</v>
      </c>
      <c r="E82" s="481" t="s">
        <v>410</v>
      </c>
      <c r="F82" s="481" t="s">
        <v>102</v>
      </c>
    </row>
    <row r="83" spans="1:6" ht="14.5" thickTop="1" x14ac:dyDescent="0.3">
      <c r="A83" s="397" t="s">
        <v>195</v>
      </c>
      <c r="B83" s="152" t="s">
        <v>196</v>
      </c>
      <c r="C83" s="218">
        <v>2382</v>
      </c>
      <c r="D83" s="218">
        <v>18772</v>
      </c>
      <c r="E83" s="218">
        <v>57146</v>
      </c>
      <c r="F83" s="219">
        <v>78300</v>
      </c>
    </row>
    <row r="84" spans="1:6" ht="39" x14ac:dyDescent="0.3">
      <c r="A84" s="398"/>
      <c r="B84" s="155" t="s">
        <v>197</v>
      </c>
      <c r="C84" s="218">
        <v>53</v>
      </c>
      <c r="D84" s="218">
        <v>282</v>
      </c>
      <c r="E84" s="218">
        <v>627</v>
      </c>
      <c r="F84" s="219">
        <v>962</v>
      </c>
    </row>
    <row r="85" spans="1:6" ht="39" x14ac:dyDescent="0.3">
      <c r="A85" s="398"/>
      <c r="B85" s="155" t="s">
        <v>198</v>
      </c>
      <c r="C85" s="218">
        <v>22</v>
      </c>
      <c r="D85" s="218">
        <v>80</v>
      </c>
      <c r="E85" s="218">
        <v>195</v>
      </c>
      <c r="F85" s="219">
        <v>297</v>
      </c>
    </row>
    <row r="86" spans="1:6" ht="39" x14ac:dyDescent="0.3">
      <c r="A86" s="398"/>
      <c r="B86" s="155" t="s">
        <v>407</v>
      </c>
      <c r="C86" s="218"/>
      <c r="D86" s="218">
        <v>1</v>
      </c>
      <c r="E86" s="218">
        <v>7</v>
      </c>
      <c r="F86" s="219">
        <v>8</v>
      </c>
    </row>
    <row r="87" spans="1:6" ht="26" x14ac:dyDescent="0.3">
      <c r="A87" s="399"/>
      <c r="B87" s="155" t="s">
        <v>199</v>
      </c>
      <c r="C87" s="218">
        <v>192</v>
      </c>
      <c r="D87" s="218">
        <v>397</v>
      </c>
      <c r="E87" s="218">
        <v>1176</v>
      </c>
      <c r="F87" s="219">
        <v>1765</v>
      </c>
    </row>
    <row r="88" spans="1:6" x14ac:dyDescent="0.3">
      <c r="A88" s="731" t="s">
        <v>200</v>
      </c>
      <c r="B88" s="769"/>
      <c r="C88" s="158">
        <f>SUM(C83:C87)</f>
        <v>2649</v>
      </c>
      <c r="D88" s="158">
        <f t="shared" ref="D88:F88" si="4">SUM(D83:D87)</f>
        <v>19532</v>
      </c>
      <c r="E88" s="158">
        <f t="shared" si="4"/>
        <v>59151</v>
      </c>
      <c r="F88" s="159">
        <f t="shared" si="4"/>
        <v>81332</v>
      </c>
    </row>
    <row r="89" spans="1:6" ht="26" x14ac:dyDescent="0.3">
      <c r="A89" s="728" t="s">
        <v>201</v>
      </c>
      <c r="B89" s="155" t="s">
        <v>202</v>
      </c>
      <c r="C89" s="218">
        <v>8537</v>
      </c>
      <c r="D89" s="218">
        <v>1151</v>
      </c>
      <c r="E89" s="218">
        <v>19638</v>
      </c>
      <c r="F89" s="219">
        <v>29326</v>
      </c>
    </row>
    <row r="90" spans="1:6" x14ac:dyDescent="0.3">
      <c r="A90" s="730"/>
      <c r="B90" s="155" t="s">
        <v>203</v>
      </c>
      <c r="C90" s="218">
        <v>865</v>
      </c>
      <c r="D90" s="218">
        <v>117</v>
      </c>
      <c r="E90" s="218">
        <v>1372</v>
      </c>
      <c r="F90" s="219">
        <v>2354</v>
      </c>
    </row>
    <row r="91" spans="1:6" x14ac:dyDescent="0.3">
      <c r="A91" s="731" t="s">
        <v>204</v>
      </c>
      <c r="B91" s="769"/>
      <c r="C91" s="158">
        <f>SUM(C89:C90)</f>
        <v>9402</v>
      </c>
      <c r="D91" s="158">
        <f t="shared" ref="D91:F91" si="5">SUM(D89:D90)</f>
        <v>1268</v>
      </c>
      <c r="E91" s="158">
        <f t="shared" si="5"/>
        <v>21010</v>
      </c>
      <c r="F91" s="159">
        <f t="shared" si="5"/>
        <v>31680</v>
      </c>
    </row>
    <row r="92" spans="1:6" ht="26" x14ac:dyDescent="0.3">
      <c r="A92" s="412" t="s">
        <v>205</v>
      </c>
      <c r="B92" s="155" t="s">
        <v>206</v>
      </c>
      <c r="C92" s="218">
        <v>71</v>
      </c>
      <c r="D92" s="218">
        <v>9</v>
      </c>
      <c r="E92" s="218">
        <v>67</v>
      </c>
      <c r="F92" s="219">
        <v>147</v>
      </c>
    </row>
    <row r="93" spans="1:6" ht="26" x14ac:dyDescent="0.3">
      <c r="A93" s="398"/>
      <c r="B93" s="155" t="s">
        <v>207</v>
      </c>
      <c r="C93" s="218">
        <v>27</v>
      </c>
      <c r="D93" s="413"/>
      <c r="E93" s="218">
        <v>31</v>
      </c>
      <c r="F93" s="219">
        <v>58</v>
      </c>
    </row>
    <row r="94" spans="1:6" ht="26" x14ac:dyDescent="0.3">
      <c r="A94" s="398"/>
      <c r="B94" s="155" t="s">
        <v>208</v>
      </c>
      <c r="C94" s="218">
        <v>26</v>
      </c>
      <c r="D94" s="218">
        <v>2</v>
      </c>
      <c r="E94" s="218">
        <v>65</v>
      </c>
      <c r="F94" s="219">
        <v>93</v>
      </c>
    </row>
    <row r="95" spans="1:6" ht="26" x14ac:dyDescent="0.3">
      <c r="A95" s="398"/>
      <c r="B95" s="155" t="s">
        <v>445</v>
      </c>
      <c r="C95" s="218">
        <v>2</v>
      </c>
      <c r="D95" s="413">
        <v>1</v>
      </c>
      <c r="E95" s="218">
        <v>1</v>
      </c>
      <c r="F95" s="219">
        <v>4</v>
      </c>
    </row>
    <row r="96" spans="1:6" ht="26" x14ac:dyDescent="0.3">
      <c r="A96" s="399"/>
      <c r="B96" s="155" t="s">
        <v>209</v>
      </c>
      <c r="C96" s="218">
        <v>12</v>
      </c>
      <c r="D96" s="218">
        <v>3</v>
      </c>
      <c r="E96" s="218">
        <v>35</v>
      </c>
      <c r="F96" s="219">
        <v>50</v>
      </c>
    </row>
    <row r="97" spans="1:6" x14ac:dyDescent="0.3">
      <c r="A97" s="731" t="s">
        <v>210</v>
      </c>
      <c r="B97" s="769"/>
      <c r="C97" s="158">
        <f>SUM(C92:C96)</f>
        <v>138</v>
      </c>
      <c r="D97" s="158">
        <f t="shared" ref="D97:F97" si="6">SUM(D92:D96)</f>
        <v>15</v>
      </c>
      <c r="E97" s="158">
        <f t="shared" si="6"/>
        <v>199</v>
      </c>
      <c r="F97" s="159">
        <f t="shared" si="6"/>
        <v>352</v>
      </c>
    </row>
    <row r="98" spans="1:6" ht="39" x14ac:dyDescent="0.3">
      <c r="A98" s="728" t="s">
        <v>211</v>
      </c>
      <c r="B98" s="155" t="s">
        <v>212</v>
      </c>
      <c r="C98" s="218">
        <v>82</v>
      </c>
      <c r="D98" s="218">
        <v>15</v>
      </c>
      <c r="E98" s="218">
        <v>100</v>
      </c>
      <c r="F98" s="219">
        <v>197</v>
      </c>
    </row>
    <row r="99" spans="1:6" ht="39" x14ac:dyDescent="0.3">
      <c r="A99" s="729"/>
      <c r="B99" s="155" t="s">
        <v>213</v>
      </c>
      <c r="C99" s="218">
        <v>79</v>
      </c>
      <c r="D99" s="218">
        <v>18</v>
      </c>
      <c r="E99" s="218">
        <v>274</v>
      </c>
      <c r="F99" s="219">
        <v>371</v>
      </c>
    </row>
    <row r="100" spans="1:6" x14ac:dyDescent="0.3">
      <c r="A100" s="729"/>
      <c r="B100" s="155" t="s">
        <v>214</v>
      </c>
      <c r="C100" s="218">
        <v>1</v>
      </c>
      <c r="D100" s="218">
        <v>1</v>
      </c>
      <c r="E100" s="218">
        <v>7</v>
      </c>
      <c r="F100" s="219">
        <v>9</v>
      </c>
    </row>
    <row r="101" spans="1:6" ht="39" x14ac:dyDescent="0.3">
      <c r="A101" s="730"/>
      <c r="B101" s="155" t="s">
        <v>215</v>
      </c>
      <c r="C101" s="218">
        <v>17</v>
      </c>
      <c r="D101" s="218">
        <v>7</v>
      </c>
      <c r="E101" s="218">
        <v>64</v>
      </c>
      <c r="F101" s="219">
        <v>88</v>
      </c>
    </row>
    <row r="102" spans="1:6" x14ac:dyDescent="0.3">
      <c r="A102" s="731" t="s">
        <v>216</v>
      </c>
      <c r="B102" s="769"/>
      <c r="C102" s="158">
        <f>SUM(C98:C101)</f>
        <v>179</v>
      </c>
      <c r="D102" s="158">
        <f t="shared" ref="D102:F102" si="7">SUM(D98:D101)</f>
        <v>41</v>
      </c>
      <c r="E102" s="158">
        <f t="shared" si="7"/>
        <v>445</v>
      </c>
      <c r="F102" s="159">
        <f t="shared" si="7"/>
        <v>665</v>
      </c>
    </row>
    <row r="103" spans="1:6" x14ac:dyDescent="0.3">
      <c r="A103" s="728" t="s">
        <v>217</v>
      </c>
      <c r="B103" s="155" t="s">
        <v>218</v>
      </c>
      <c r="C103" s="218">
        <v>3</v>
      </c>
      <c r="D103" s="413"/>
      <c r="E103" s="218">
        <v>17</v>
      </c>
      <c r="F103" s="219">
        <v>20</v>
      </c>
    </row>
    <row r="104" spans="1:6" x14ac:dyDescent="0.3">
      <c r="A104" s="729"/>
      <c r="B104" s="155" t="s">
        <v>219</v>
      </c>
      <c r="C104" s="218">
        <v>36</v>
      </c>
      <c r="D104" s="218">
        <v>6</v>
      </c>
      <c r="E104" s="218">
        <v>34</v>
      </c>
      <c r="F104" s="219">
        <v>76</v>
      </c>
    </row>
    <row r="105" spans="1:6" ht="39" x14ac:dyDescent="0.3">
      <c r="A105" s="730"/>
      <c r="B105" s="155" t="s">
        <v>220</v>
      </c>
      <c r="C105" s="218">
        <v>7</v>
      </c>
      <c r="D105" s="413">
        <v>4</v>
      </c>
      <c r="E105" s="218">
        <v>23</v>
      </c>
      <c r="F105" s="219">
        <v>34</v>
      </c>
    </row>
    <row r="106" spans="1:6" x14ac:dyDescent="0.3">
      <c r="A106" s="731" t="s">
        <v>221</v>
      </c>
      <c r="B106" s="769"/>
      <c r="C106" s="158">
        <f>SUM(C103:C105)</f>
        <v>46</v>
      </c>
      <c r="D106" s="158">
        <f t="shared" ref="D106:F106" si="8">SUM(D103:D105)</f>
        <v>10</v>
      </c>
      <c r="E106" s="158">
        <f t="shared" si="8"/>
        <v>74</v>
      </c>
      <c r="F106" s="159">
        <f t="shared" si="8"/>
        <v>130</v>
      </c>
    </row>
    <row r="107" spans="1:6" ht="26" x14ac:dyDescent="0.3">
      <c r="A107" s="488" t="s">
        <v>222</v>
      </c>
      <c r="B107" s="155" t="s">
        <v>223</v>
      </c>
      <c r="C107" s="218">
        <v>2</v>
      </c>
      <c r="D107" s="413">
        <v>1</v>
      </c>
      <c r="E107" s="218">
        <v>6</v>
      </c>
      <c r="F107" s="219">
        <v>9</v>
      </c>
    </row>
    <row r="108" spans="1:6" x14ac:dyDescent="0.3">
      <c r="A108" s="731" t="s">
        <v>224</v>
      </c>
      <c r="B108" s="769"/>
      <c r="C108" s="158">
        <f>SUM(C107)</f>
        <v>2</v>
      </c>
      <c r="D108" s="327" t="s">
        <v>446</v>
      </c>
      <c r="E108" s="158">
        <f t="shared" ref="E108:F108" si="9">SUM(E107)</f>
        <v>6</v>
      </c>
      <c r="F108" s="159">
        <f t="shared" si="9"/>
        <v>9</v>
      </c>
    </row>
    <row r="109" spans="1:6" ht="26" x14ac:dyDescent="0.3">
      <c r="A109" s="488" t="s">
        <v>225</v>
      </c>
      <c r="B109" s="155" t="s">
        <v>226</v>
      </c>
      <c r="C109" s="218">
        <v>4935</v>
      </c>
      <c r="D109" s="218">
        <v>389</v>
      </c>
      <c r="E109" s="218">
        <v>9189</v>
      </c>
      <c r="F109" s="219">
        <v>14513</v>
      </c>
    </row>
    <row r="110" spans="1:6" x14ac:dyDescent="0.3">
      <c r="A110" s="731" t="s">
        <v>227</v>
      </c>
      <c r="B110" s="769"/>
      <c r="C110" s="158">
        <f>SUM(C109)</f>
        <v>4935</v>
      </c>
      <c r="D110" s="158">
        <f t="shared" ref="D110:F110" si="10">SUM(D109)</f>
        <v>389</v>
      </c>
      <c r="E110" s="158">
        <f t="shared" si="10"/>
        <v>9189</v>
      </c>
      <c r="F110" s="159">
        <f t="shared" si="10"/>
        <v>14513</v>
      </c>
    </row>
    <row r="111" spans="1:6" ht="26" x14ac:dyDescent="0.3">
      <c r="A111" s="488" t="s">
        <v>228</v>
      </c>
      <c r="B111" s="155" t="s">
        <v>229</v>
      </c>
      <c r="C111" s="218">
        <v>75</v>
      </c>
      <c r="D111" s="218">
        <v>50</v>
      </c>
      <c r="E111" s="218">
        <v>453</v>
      </c>
      <c r="F111" s="219">
        <v>578</v>
      </c>
    </row>
    <row r="112" spans="1:6" ht="14.5" thickBot="1" x14ac:dyDescent="0.35">
      <c r="A112" s="760" t="s">
        <v>230</v>
      </c>
      <c r="B112" s="788"/>
      <c r="C112" s="328">
        <f>SUM(C111)</f>
        <v>75</v>
      </c>
      <c r="D112" s="328">
        <f t="shared" ref="D112:F112" si="11">SUM(D111)</f>
        <v>50</v>
      </c>
      <c r="E112" s="328">
        <f t="shared" si="11"/>
        <v>453</v>
      </c>
      <c r="F112" s="400">
        <f t="shared" si="11"/>
        <v>578</v>
      </c>
    </row>
    <row r="113" spans="1:13" ht="15" thickTop="1" thickBot="1" x14ac:dyDescent="0.35">
      <c r="A113" s="735" t="s">
        <v>102</v>
      </c>
      <c r="B113" s="772"/>
      <c r="C113" s="330">
        <v>17426</v>
      </c>
      <c r="D113" s="330">
        <v>21306</v>
      </c>
      <c r="E113" s="330">
        <v>90527</v>
      </c>
      <c r="F113" s="401">
        <v>129259</v>
      </c>
    </row>
    <row r="114" spans="1:13" ht="14.5" thickTop="1" x14ac:dyDescent="0.3"/>
    <row r="116" spans="1:13" x14ac:dyDescent="0.3">
      <c r="A116" s="148" t="s">
        <v>474</v>
      </c>
    </row>
    <row r="117" spans="1:13" ht="14.5" thickBot="1" x14ac:dyDescent="0.35"/>
    <row r="118" spans="1:13" ht="31.5" customHeight="1" thickTop="1" thickBot="1" x14ac:dyDescent="0.35">
      <c r="A118" s="789" t="s">
        <v>475</v>
      </c>
      <c r="B118" s="773" t="s">
        <v>476</v>
      </c>
      <c r="C118" s="775"/>
      <c r="D118" s="710" t="s">
        <v>477</v>
      </c>
      <c r="E118" s="773" t="s">
        <v>478</v>
      </c>
      <c r="F118" s="775"/>
      <c r="G118" s="710" t="s">
        <v>479</v>
      </c>
      <c r="H118" s="773" t="s">
        <v>480</v>
      </c>
      <c r="I118" s="775"/>
      <c r="J118" s="710" t="s">
        <v>481</v>
      </c>
      <c r="K118" s="773" t="s">
        <v>102</v>
      </c>
      <c r="L118" s="774"/>
      <c r="M118" s="775"/>
    </row>
    <row r="119" spans="1:13" ht="26.5" customHeight="1" thickTop="1" thickBot="1" x14ac:dyDescent="0.35">
      <c r="A119" s="790"/>
      <c r="B119" s="481" t="s">
        <v>138</v>
      </c>
      <c r="C119" s="481" t="s">
        <v>139</v>
      </c>
      <c r="D119" s="711"/>
      <c r="E119" s="481" t="s">
        <v>138</v>
      </c>
      <c r="F119" s="481" t="s">
        <v>139</v>
      </c>
      <c r="G119" s="711"/>
      <c r="H119" s="481" t="s">
        <v>138</v>
      </c>
      <c r="I119" s="481" t="s">
        <v>139</v>
      </c>
      <c r="J119" s="711"/>
      <c r="K119" s="481" t="s">
        <v>54</v>
      </c>
      <c r="L119" s="481" t="s">
        <v>53</v>
      </c>
      <c r="M119" s="481" t="s">
        <v>102</v>
      </c>
    </row>
    <row r="120" spans="1:13" ht="14.5" thickTop="1" x14ac:dyDescent="0.3">
      <c r="A120" s="489" t="s">
        <v>538</v>
      </c>
      <c r="B120" s="468">
        <v>0</v>
      </c>
      <c r="C120" s="468">
        <v>0</v>
      </c>
      <c r="D120" s="468">
        <v>0</v>
      </c>
      <c r="E120" s="468">
        <v>4.1008816895632564E-5</v>
      </c>
      <c r="F120" s="468">
        <v>0</v>
      </c>
      <c r="G120" s="468">
        <v>3.4670457303331831E-5</v>
      </c>
      <c r="H120" s="468">
        <v>0</v>
      </c>
      <c r="I120" s="468">
        <v>0</v>
      </c>
      <c r="J120" s="468">
        <v>0</v>
      </c>
      <c r="K120" s="468">
        <v>3.128617463942684E-5</v>
      </c>
      <c r="L120" s="468">
        <v>0</v>
      </c>
      <c r="M120" s="469">
        <v>2.6798874447273214E-5</v>
      </c>
    </row>
    <row r="121" spans="1:13" x14ac:dyDescent="0.3">
      <c r="A121" s="489" t="s">
        <v>482</v>
      </c>
      <c r="B121" s="468">
        <v>0</v>
      </c>
      <c r="C121" s="468">
        <v>6.2370062370062374E-3</v>
      </c>
      <c r="D121" s="468">
        <v>7.4349442379182155E-4</v>
      </c>
      <c r="E121" s="468">
        <v>3.6907935206069307E-4</v>
      </c>
      <c r="F121" s="468">
        <v>2.2431583669807087E-3</v>
      </c>
      <c r="G121" s="468">
        <v>6.5873868876330482E-4</v>
      </c>
      <c r="H121" s="468">
        <v>2.4850894632206757E-4</v>
      </c>
      <c r="I121" s="468">
        <v>4.8426150121065378E-3</v>
      </c>
      <c r="J121" s="468">
        <v>6.7613252197430695E-4</v>
      </c>
      <c r="K121" s="468">
        <v>3.1286174639426838E-4</v>
      </c>
      <c r="L121" s="468">
        <v>2.8026905829596411E-3</v>
      </c>
      <c r="M121" s="469">
        <v>6.6997186118183038E-4</v>
      </c>
    </row>
    <row r="122" spans="1:13" x14ac:dyDescent="0.3">
      <c r="A122" s="489" t="s">
        <v>483</v>
      </c>
      <c r="B122" s="468">
        <v>7.3157006190208212E-3</v>
      </c>
      <c r="C122" s="468">
        <v>3.7422037422037424E-2</v>
      </c>
      <c r="D122" s="468">
        <v>1.090458488228005E-2</v>
      </c>
      <c r="E122" s="468">
        <v>8.8989132663522662E-3</v>
      </c>
      <c r="F122" s="468">
        <v>3.9030955585464336E-2</v>
      </c>
      <c r="G122" s="468">
        <v>1.3556148805602746E-2</v>
      </c>
      <c r="H122" s="468">
        <v>8.4493041749502985E-3</v>
      </c>
      <c r="I122" s="468">
        <v>6.7796610169491525E-2</v>
      </c>
      <c r="J122" s="468">
        <v>1.3973405454135676E-2</v>
      </c>
      <c r="K122" s="468">
        <v>8.6662703751212346E-3</v>
      </c>
      <c r="L122" s="468">
        <v>4.1106128550074741E-2</v>
      </c>
      <c r="M122" s="469">
        <v>1.3319040600294787E-2</v>
      </c>
    </row>
    <row r="123" spans="1:13" x14ac:dyDescent="0.3">
      <c r="A123" s="489" t="s">
        <v>484</v>
      </c>
      <c r="B123" s="468">
        <v>2.1665728756330896E-2</v>
      </c>
      <c r="C123" s="468">
        <v>5.4054054054054057E-2</v>
      </c>
      <c r="D123" s="468">
        <v>2.5526641883519208E-2</v>
      </c>
      <c r="E123" s="468">
        <v>3.2684027065819153E-2</v>
      </c>
      <c r="F123" s="468">
        <v>7.5594436967249892E-2</v>
      </c>
      <c r="G123" s="468">
        <v>3.9316298581978298E-2</v>
      </c>
      <c r="H123" s="468">
        <v>2.8578528827037774E-2</v>
      </c>
      <c r="I123" s="468">
        <v>7.5060532687651338E-2</v>
      </c>
      <c r="J123" s="468">
        <v>3.2905116069416269E-2</v>
      </c>
      <c r="K123" s="468">
        <v>3.0942026718393141E-2</v>
      </c>
      <c r="L123" s="468">
        <v>7.3617339312406577E-2</v>
      </c>
      <c r="M123" s="469">
        <v>3.7062843360578857E-2</v>
      </c>
    </row>
    <row r="124" spans="1:13" x14ac:dyDescent="0.3">
      <c r="A124" s="489" t="s">
        <v>485</v>
      </c>
      <c r="B124" s="468">
        <v>4.755205402363534E-2</v>
      </c>
      <c r="C124" s="468">
        <v>8.7318087318087323E-2</v>
      </c>
      <c r="D124" s="468">
        <v>5.2292441140024785E-2</v>
      </c>
      <c r="E124" s="468">
        <v>6.3604675005126107E-2</v>
      </c>
      <c r="F124" s="468">
        <v>0.10385823239120683</v>
      </c>
      <c r="G124" s="468">
        <v>6.982630100891031E-2</v>
      </c>
      <c r="H124" s="468">
        <v>6.4612326043737581E-2</v>
      </c>
      <c r="I124" s="468">
        <v>0.12590799031476999</v>
      </c>
      <c r="J124" s="468">
        <v>7.0317782285327923E-2</v>
      </c>
      <c r="K124" s="468">
        <v>6.1946625786065135E-2</v>
      </c>
      <c r="L124" s="468">
        <v>0.10407324364723468</v>
      </c>
      <c r="M124" s="469">
        <v>6.7988744472732149E-2</v>
      </c>
    </row>
    <row r="125" spans="1:13" x14ac:dyDescent="0.3">
      <c r="A125" s="489" t="s">
        <v>486</v>
      </c>
      <c r="B125" s="468">
        <v>7.4001125492402925E-2</v>
      </c>
      <c r="C125" s="468">
        <v>9.1476091476091481E-2</v>
      </c>
      <c r="D125" s="468">
        <v>7.6084262701363078E-2</v>
      </c>
      <c r="E125" s="468">
        <v>0.10038958376050851</v>
      </c>
      <c r="F125" s="468">
        <v>0.12987886944818305</v>
      </c>
      <c r="G125" s="468">
        <v>0.10494747425718545</v>
      </c>
      <c r="H125" s="468">
        <v>9.9155069582504973E-2</v>
      </c>
      <c r="I125" s="468">
        <v>0.14285714285714285</v>
      </c>
      <c r="J125" s="468">
        <v>0.1032228983547442</v>
      </c>
      <c r="K125" s="468">
        <v>9.730000312861746E-2</v>
      </c>
      <c r="L125" s="468">
        <v>0.12742899850523168</v>
      </c>
      <c r="M125" s="469">
        <v>0.10162133190406003</v>
      </c>
    </row>
    <row r="126" spans="1:13" x14ac:dyDescent="0.3">
      <c r="A126" s="489" t="s">
        <v>487</v>
      </c>
      <c r="B126" s="468">
        <v>0.12915025323579066</v>
      </c>
      <c r="C126" s="468">
        <v>0.11850311850311851</v>
      </c>
      <c r="D126" s="468">
        <v>0.12788104089219332</v>
      </c>
      <c r="E126" s="468">
        <v>0.14180848882509739</v>
      </c>
      <c r="F126" s="468">
        <v>0.14087034544638852</v>
      </c>
      <c r="G126" s="468">
        <v>0.14166348854141386</v>
      </c>
      <c r="H126" s="468">
        <v>0.17122266401590458</v>
      </c>
      <c r="I126" s="468">
        <v>0.11864406779661017</v>
      </c>
      <c r="J126" s="468">
        <v>0.16632860040567951</v>
      </c>
      <c r="K126" s="468">
        <v>0.14410412038920001</v>
      </c>
      <c r="L126" s="468">
        <v>0.13714499252615844</v>
      </c>
      <c r="M126" s="469">
        <v>0.14310598954843898</v>
      </c>
    </row>
    <row r="127" spans="1:13" x14ac:dyDescent="0.3">
      <c r="A127" s="489" t="s">
        <v>488</v>
      </c>
      <c r="B127" s="468">
        <v>0.19020821609454136</v>
      </c>
      <c r="C127" s="468">
        <v>0.18295218295218296</v>
      </c>
      <c r="D127" s="468">
        <v>0.18934324659231722</v>
      </c>
      <c r="E127" s="468">
        <v>0.17900348574943614</v>
      </c>
      <c r="F127" s="468">
        <v>0.14221624046657694</v>
      </c>
      <c r="G127" s="468">
        <v>0.17331761605935583</v>
      </c>
      <c r="H127" s="468">
        <v>0.19184890656063619</v>
      </c>
      <c r="I127" s="468">
        <v>0.16464891041162227</v>
      </c>
      <c r="J127" s="468">
        <v>0.18931710615280595</v>
      </c>
      <c r="K127" s="468">
        <v>0.18186653317898821</v>
      </c>
      <c r="L127" s="468">
        <v>0.1476083707025411</v>
      </c>
      <c r="M127" s="469">
        <v>0.17695296797534504</v>
      </c>
    </row>
    <row r="128" spans="1:13" x14ac:dyDescent="0.3">
      <c r="A128" s="489" t="s">
        <v>489</v>
      </c>
      <c r="B128" s="468">
        <v>0.22960045019696118</v>
      </c>
      <c r="C128" s="468">
        <v>0.13721413721413722</v>
      </c>
      <c r="D128" s="468">
        <v>0.21858736059479553</v>
      </c>
      <c r="E128" s="468">
        <v>0.20697149887225755</v>
      </c>
      <c r="F128" s="468">
        <v>0.13391655450874831</v>
      </c>
      <c r="G128" s="468">
        <v>0.19568006102000485</v>
      </c>
      <c r="H128" s="468">
        <v>0.20974155069582506</v>
      </c>
      <c r="I128" s="468">
        <v>0.10169491525423729</v>
      </c>
      <c r="J128" s="468">
        <v>0.19968447148974533</v>
      </c>
      <c r="K128" s="468">
        <v>0.20983637330663579</v>
      </c>
      <c r="L128" s="468">
        <v>0.13172645739910313</v>
      </c>
      <c r="M128" s="469">
        <v>0.19863325740318907</v>
      </c>
    </row>
    <row r="129" spans="1:13" x14ac:dyDescent="0.3">
      <c r="A129" s="489" t="s">
        <v>490</v>
      </c>
      <c r="B129" s="468">
        <v>0.18514350028137311</v>
      </c>
      <c r="C129" s="468">
        <v>0.17671517671517672</v>
      </c>
      <c r="D129" s="468">
        <v>0.18413878562577449</v>
      </c>
      <c r="E129" s="468">
        <v>0.16731597293418085</v>
      </c>
      <c r="F129" s="468">
        <v>0.13907581875280395</v>
      </c>
      <c r="G129" s="468">
        <v>0.1629511493256596</v>
      </c>
      <c r="H129" s="468">
        <v>0.15233598409542742</v>
      </c>
      <c r="I129" s="468">
        <v>0.11864406779661017</v>
      </c>
      <c r="J129" s="468">
        <v>0.14919990984899706</v>
      </c>
      <c r="K129" s="468">
        <v>0.167412320495573</v>
      </c>
      <c r="L129" s="468">
        <v>0.14088191330343797</v>
      </c>
      <c r="M129" s="469">
        <v>0.16360712850060297</v>
      </c>
    </row>
    <row r="130" spans="1:13" x14ac:dyDescent="0.3">
      <c r="A130" s="489" t="s">
        <v>491</v>
      </c>
      <c r="B130" s="468">
        <v>8.6100168823860443E-2</v>
      </c>
      <c r="C130" s="468">
        <v>7.9002079002079006E-2</v>
      </c>
      <c r="D130" s="468">
        <v>8.5254027261462209E-2</v>
      </c>
      <c r="E130" s="468">
        <v>7.2667623539060894E-2</v>
      </c>
      <c r="F130" s="468">
        <v>6.482727680574249E-2</v>
      </c>
      <c r="G130" s="468">
        <v>7.1455812502166899E-2</v>
      </c>
      <c r="H130" s="468">
        <v>5.5417495029821073E-2</v>
      </c>
      <c r="I130" s="468">
        <v>6.0532687651331719E-2</v>
      </c>
      <c r="J130" s="468">
        <v>5.5893621816542706E-2</v>
      </c>
      <c r="K130" s="468">
        <v>7.1989487845321151E-2</v>
      </c>
      <c r="L130" s="468">
        <v>6.5769805680119586E-2</v>
      </c>
      <c r="M130" s="469">
        <v>7.1097413908615834E-2</v>
      </c>
    </row>
    <row r="131" spans="1:13" x14ac:dyDescent="0.3">
      <c r="A131" s="489" t="s">
        <v>492</v>
      </c>
      <c r="B131" s="468">
        <v>2.9262802476083285E-2</v>
      </c>
      <c r="C131" s="468">
        <v>2.9106029106029108E-2</v>
      </c>
      <c r="D131" s="468">
        <v>2.9244114002478314E-2</v>
      </c>
      <c r="E131" s="468">
        <v>2.624564281320484E-2</v>
      </c>
      <c r="F131" s="468">
        <v>2.8488111260655001E-2</v>
      </c>
      <c r="G131" s="468">
        <v>2.6592240751655515E-2</v>
      </c>
      <c r="H131" s="468">
        <v>1.8389662027833001E-2</v>
      </c>
      <c r="I131" s="468">
        <v>1.9370460048426151E-2</v>
      </c>
      <c r="J131" s="468">
        <v>1.8480955600631056E-2</v>
      </c>
      <c r="K131" s="468">
        <v>2.5592090855051153E-2</v>
      </c>
      <c r="L131" s="468">
        <v>2.7840059790732438E-2</v>
      </c>
      <c r="M131" s="469">
        <v>2.5914511590513199E-2</v>
      </c>
    </row>
    <row r="132" spans="1:13" ht="14.5" thickBot="1" x14ac:dyDescent="0.35">
      <c r="A132" s="470" t="s">
        <v>102</v>
      </c>
      <c r="B132" s="471">
        <v>1</v>
      </c>
      <c r="C132" s="471">
        <v>1</v>
      </c>
      <c r="D132" s="471">
        <v>1</v>
      </c>
      <c r="E132" s="471">
        <v>1</v>
      </c>
      <c r="F132" s="471">
        <v>1</v>
      </c>
      <c r="G132" s="471">
        <v>1</v>
      </c>
      <c r="H132" s="471">
        <v>1</v>
      </c>
      <c r="I132" s="471">
        <v>1</v>
      </c>
      <c r="J132" s="471">
        <v>1</v>
      </c>
      <c r="K132" s="471">
        <v>1</v>
      </c>
      <c r="L132" s="471">
        <v>1</v>
      </c>
      <c r="M132" s="472">
        <v>1</v>
      </c>
    </row>
    <row r="133" spans="1:13" ht="14.5" thickTop="1" x14ac:dyDescent="0.3"/>
  </sheetData>
  <mergeCells count="41">
    <mergeCell ref="H118:I118"/>
    <mergeCell ref="J118:J119"/>
    <mergeCell ref="K118:M118"/>
    <mergeCell ref="A118:A119"/>
    <mergeCell ref="B118:C118"/>
    <mergeCell ref="D118:D119"/>
    <mergeCell ref="E118:F118"/>
    <mergeCell ref="G118:G119"/>
    <mergeCell ref="A110:B110"/>
    <mergeCell ref="A112:B112"/>
    <mergeCell ref="A113:B113"/>
    <mergeCell ref="A98:A101"/>
    <mergeCell ref="A102:B102"/>
    <mergeCell ref="A103:A105"/>
    <mergeCell ref="A106:B106"/>
    <mergeCell ref="A108:B108"/>
    <mergeCell ref="A88:B88"/>
    <mergeCell ref="A89:A90"/>
    <mergeCell ref="A91:B91"/>
    <mergeCell ref="A97:B97"/>
    <mergeCell ref="A70:B70"/>
    <mergeCell ref="A71:A75"/>
    <mergeCell ref="A76:B76"/>
    <mergeCell ref="A77:B77"/>
    <mergeCell ref="A56:A58"/>
    <mergeCell ref="A59:B59"/>
    <mergeCell ref="A61:B61"/>
    <mergeCell ref="A62:A67"/>
    <mergeCell ref="A68:B68"/>
    <mergeCell ref="H2:I2"/>
    <mergeCell ref="J2:K2"/>
    <mergeCell ref="F28:F29"/>
    <mergeCell ref="A2:A3"/>
    <mergeCell ref="B2:C2"/>
    <mergeCell ref="D2:E2"/>
    <mergeCell ref="F2:G2"/>
    <mergeCell ref="A28:A29"/>
    <mergeCell ref="B28:B29"/>
    <mergeCell ref="C28:C29"/>
    <mergeCell ref="D28:D29"/>
    <mergeCell ref="E28:E2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workbookViewId="0">
      <selection activeCell="A21" sqref="A21:K44"/>
    </sheetView>
  </sheetViews>
  <sheetFormatPr defaultColWidth="8.6640625" defaultRowHeight="14" x14ac:dyDescent="0.3"/>
  <cols>
    <col min="1" max="1" width="18" customWidth="1"/>
    <col min="2" max="2" width="14.1640625" customWidth="1"/>
    <col min="3" max="3" width="11.1640625" customWidth="1"/>
    <col min="4" max="4" width="9.6640625" customWidth="1"/>
    <col min="5" max="5" width="10" customWidth="1"/>
    <col min="6" max="6" width="11.83203125" customWidth="1"/>
    <col min="7" max="7" width="10.1640625" customWidth="1"/>
    <col min="8" max="8" width="9.6640625" customWidth="1"/>
  </cols>
  <sheetData>
    <row r="1" spans="1:2" x14ac:dyDescent="0.3">
      <c r="A1" s="148" t="s">
        <v>336</v>
      </c>
    </row>
    <row r="4" spans="1:2" ht="14.5" thickBot="1" x14ac:dyDescent="0.35"/>
    <row r="5" spans="1:2" ht="15" customHeight="1" thickTop="1" x14ac:dyDescent="0.3">
      <c r="A5" s="793" t="s">
        <v>468</v>
      </c>
      <c r="B5" s="795" t="s">
        <v>469</v>
      </c>
    </row>
    <row r="6" spans="1:2" ht="14.5" customHeight="1" thickBot="1" x14ac:dyDescent="0.35">
      <c r="A6" s="794"/>
      <c r="B6" s="796"/>
    </row>
    <row r="7" spans="1:2" ht="14.5" thickTop="1" x14ac:dyDescent="0.3">
      <c r="A7" s="414" t="s">
        <v>370</v>
      </c>
      <c r="B7" s="220">
        <v>12.608236536430834</v>
      </c>
    </row>
    <row r="8" spans="1:2" x14ac:dyDescent="0.3">
      <c r="A8" s="414" t="s">
        <v>371</v>
      </c>
      <c r="B8" s="220">
        <v>1.8373812038014783</v>
      </c>
    </row>
    <row r="9" spans="1:2" x14ac:dyDescent="0.3">
      <c r="A9" s="414" t="s">
        <v>372</v>
      </c>
      <c r="B9" s="220">
        <v>2.7349524815205912</v>
      </c>
    </row>
    <row r="10" spans="1:2" x14ac:dyDescent="0.3">
      <c r="A10" s="414" t="s">
        <v>373</v>
      </c>
      <c r="B10" s="220">
        <v>13.864836325237592</v>
      </c>
    </row>
    <row r="11" spans="1:2" x14ac:dyDescent="0.3">
      <c r="A11" s="414" t="s">
        <v>374</v>
      </c>
      <c r="B11" s="220">
        <v>58.426610348468841</v>
      </c>
    </row>
    <row r="12" spans="1:2" x14ac:dyDescent="0.3">
      <c r="A12" s="414" t="s">
        <v>375</v>
      </c>
      <c r="B12" s="220">
        <v>7.2333685322069696</v>
      </c>
    </row>
    <row r="13" spans="1:2" x14ac:dyDescent="0.3">
      <c r="A13" s="414" t="s">
        <v>376</v>
      </c>
      <c r="B13" s="220">
        <v>0.87645195353748684</v>
      </c>
    </row>
    <row r="14" spans="1:2" x14ac:dyDescent="0.3">
      <c r="A14" s="414" t="s">
        <v>377</v>
      </c>
      <c r="B14" s="220">
        <v>0.99260823653643071</v>
      </c>
    </row>
    <row r="15" spans="1:2" ht="14.5" thickBot="1" x14ac:dyDescent="0.35">
      <c r="A15" s="414" t="s">
        <v>378</v>
      </c>
      <c r="B15" s="220">
        <v>1.4255543822597676</v>
      </c>
    </row>
    <row r="16" spans="1:2" ht="15" thickTop="1" thickBot="1" x14ac:dyDescent="0.35">
      <c r="A16" s="305" t="s">
        <v>102</v>
      </c>
      <c r="B16" s="212">
        <v>100</v>
      </c>
    </row>
    <row r="17" spans="1:11" ht="14.5" thickTop="1" x14ac:dyDescent="0.3"/>
    <row r="19" spans="1:11" x14ac:dyDescent="0.3">
      <c r="A19" s="148" t="s">
        <v>337</v>
      </c>
    </row>
    <row r="20" spans="1:11" ht="14.5" thickBot="1" x14ac:dyDescent="0.35"/>
    <row r="21" spans="1:11" ht="26.25" customHeight="1" thickTop="1" x14ac:dyDescent="0.3">
      <c r="A21" s="693" t="s">
        <v>27</v>
      </c>
      <c r="B21" s="791" t="s">
        <v>370</v>
      </c>
      <c r="C21" s="791" t="s">
        <v>470</v>
      </c>
      <c r="D21" s="791" t="s">
        <v>471</v>
      </c>
      <c r="E21" s="791" t="s">
        <v>373</v>
      </c>
      <c r="F21" s="791" t="s">
        <v>374</v>
      </c>
      <c r="G21" s="791" t="s">
        <v>375</v>
      </c>
      <c r="H21" s="791" t="s">
        <v>376</v>
      </c>
      <c r="I21" s="791" t="s">
        <v>377</v>
      </c>
      <c r="J21" s="791" t="s">
        <v>378</v>
      </c>
      <c r="K21" s="791" t="s">
        <v>102</v>
      </c>
    </row>
    <row r="22" spans="1:11" ht="27.75" customHeight="1" thickBot="1" x14ac:dyDescent="0.35">
      <c r="A22" s="694"/>
      <c r="B22" s="792"/>
      <c r="C22" s="792"/>
      <c r="D22" s="792"/>
      <c r="E22" s="792"/>
      <c r="F22" s="792"/>
      <c r="G22" s="792"/>
      <c r="H22" s="792"/>
      <c r="I22" s="792"/>
      <c r="J22" s="792"/>
      <c r="K22" s="792"/>
    </row>
    <row r="23" spans="1:11" ht="14.5" thickTop="1" x14ac:dyDescent="0.3">
      <c r="A23" s="101" t="s">
        <v>28</v>
      </c>
      <c r="B23" s="206">
        <v>19</v>
      </c>
      <c r="C23" s="378">
        <v>1</v>
      </c>
      <c r="D23" s="206">
        <v>2</v>
      </c>
      <c r="E23" s="206">
        <v>2</v>
      </c>
      <c r="F23" s="206">
        <v>114</v>
      </c>
      <c r="G23" s="378"/>
      <c r="H23" s="206">
        <v>1</v>
      </c>
      <c r="I23" s="206">
        <v>1</v>
      </c>
      <c r="J23" s="206">
        <v>2</v>
      </c>
      <c r="K23" s="213">
        <f>SUM(B23:J23)</f>
        <v>142</v>
      </c>
    </row>
    <row r="24" spans="1:11" x14ac:dyDescent="0.3">
      <c r="A24" s="105" t="s">
        <v>29</v>
      </c>
      <c r="B24" s="378"/>
      <c r="C24" s="378"/>
      <c r="D24" s="378"/>
      <c r="E24" s="378"/>
      <c r="F24" s="378">
        <v>3</v>
      </c>
      <c r="G24" s="378"/>
      <c r="H24" s="378"/>
      <c r="I24" s="378"/>
      <c r="J24" s="378"/>
      <c r="K24" s="415">
        <f t="shared" ref="K24:K44" si="0">SUM(B24:J24)</f>
        <v>3</v>
      </c>
    </row>
    <row r="25" spans="1:11" x14ac:dyDescent="0.3">
      <c r="A25" s="105" t="s">
        <v>30</v>
      </c>
      <c r="B25" s="110">
        <v>197</v>
      </c>
      <c r="C25" s="378"/>
      <c r="D25" s="110">
        <v>49</v>
      </c>
      <c r="E25" s="110">
        <v>410</v>
      </c>
      <c r="F25" s="110">
        <v>1255</v>
      </c>
      <c r="G25" s="378"/>
      <c r="H25" s="110">
        <v>16</v>
      </c>
      <c r="I25" s="110">
        <v>23</v>
      </c>
      <c r="J25" s="110">
        <v>41</v>
      </c>
      <c r="K25" s="132">
        <f t="shared" si="0"/>
        <v>1991</v>
      </c>
    </row>
    <row r="26" spans="1:11" x14ac:dyDescent="0.3">
      <c r="A26" s="105" t="s">
        <v>347</v>
      </c>
      <c r="B26" s="378"/>
      <c r="C26" s="378"/>
      <c r="D26" s="378"/>
      <c r="E26" s="378"/>
      <c r="F26" s="378"/>
      <c r="G26" s="378"/>
      <c r="H26" s="378"/>
      <c r="I26" s="378"/>
      <c r="J26" s="378"/>
      <c r="K26" s="415">
        <f t="shared" si="0"/>
        <v>0</v>
      </c>
    </row>
    <row r="27" spans="1:11" x14ac:dyDescent="0.3">
      <c r="A27" s="105" t="s">
        <v>142</v>
      </c>
      <c r="B27" s="378"/>
      <c r="C27" s="378"/>
      <c r="D27" s="378"/>
      <c r="E27" s="378"/>
      <c r="F27" s="110">
        <v>2</v>
      </c>
      <c r="G27" s="378"/>
      <c r="H27" s="378"/>
      <c r="I27" s="378"/>
      <c r="J27" s="378"/>
      <c r="K27" s="132">
        <f t="shared" si="0"/>
        <v>2</v>
      </c>
    </row>
    <row r="28" spans="1:11" x14ac:dyDescent="0.3">
      <c r="A28" s="105" t="s">
        <v>31</v>
      </c>
      <c r="B28" s="110">
        <v>120</v>
      </c>
      <c r="C28" s="378"/>
      <c r="D28" s="110">
        <v>15</v>
      </c>
      <c r="E28" s="110">
        <v>66</v>
      </c>
      <c r="F28" s="110">
        <v>567</v>
      </c>
      <c r="G28" s="378"/>
      <c r="H28" s="110">
        <v>3</v>
      </c>
      <c r="I28" s="110">
        <v>8</v>
      </c>
      <c r="J28" s="110">
        <v>10</v>
      </c>
      <c r="K28" s="132">
        <f t="shared" si="0"/>
        <v>789</v>
      </c>
    </row>
    <row r="29" spans="1:11" x14ac:dyDescent="0.3">
      <c r="A29" s="105" t="s">
        <v>46</v>
      </c>
      <c r="B29" s="110">
        <v>13</v>
      </c>
      <c r="C29" s="378"/>
      <c r="D29" s="110">
        <v>7</v>
      </c>
      <c r="E29" s="110">
        <v>24</v>
      </c>
      <c r="F29" s="110">
        <v>62</v>
      </c>
      <c r="G29" s="378"/>
      <c r="H29" s="378"/>
      <c r="I29" s="378"/>
      <c r="J29" s="110"/>
      <c r="K29" s="132">
        <f t="shared" si="0"/>
        <v>106</v>
      </c>
    </row>
    <row r="30" spans="1:11" x14ac:dyDescent="0.3">
      <c r="A30" s="105" t="s">
        <v>32</v>
      </c>
      <c r="B30" s="110">
        <v>127</v>
      </c>
      <c r="C30" s="378"/>
      <c r="D30" s="110">
        <v>14</v>
      </c>
      <c r="E30" s="110">
        <v>143</v>
      </c>
      <c r="F30" s="110">
        <v>528</v>
      </c>
      <c r="G30" s="378"/>
      <c r="H30" s="110">
        <v>11</v>
      </c>
      <c r="I30" s="110">
        <v>12</v>
      </c>
      <c r="J30" s="110">
        <v>7</v>
      </c>
      <c r="K30" s="132">
        <f t="shared" si="0"/>
        <v>842</v>
      </c>
    </row>
    <row r="31" spans="1:11" x14ac:dyDescent="0.3">
      <c r="A31" s="105" t="s">
        <v>33</v>
      </c>
      <c r="B31" s="110">
        <v>107</v>
      </c>
      <c r="C31" s="378"/>
      <c r="D31" s="110">
        <v>9</v>
      </c>
      <c r="E31" s="110">
        <v>47</v>
      </c>
      <c r="F31" s="110">
        <v>549</v>
      </c>
      <c r="G31" s="378"/>
      <c r="H31" s="110">
        <v>1</v>
      </c>
      <c r="I31" s="110">
        <v>14</v>
      </c>
      <c r="J31" s="110">
        <v>5</v>
      </c>
      <c r="K31" s="132">
        <f t="shared" si="0"/>
        <v>732</v>
      </c>
    </row>
    <row r="32" spans="1:11" x14ac:dyDescent="0.3">
      <c r="A32" s="105" t="s">
        <v>34</v>
      </c>
      <c r="B32" s="110">
        <v>49</v>
      </c>
      <c r="C32" s="110">
        <v>155</v>
      </c>
      <c r="D32" s="110">
        <v>44</v>
      </c>
      <c r="E32" s="110">
        <v>239</v>
      </c>
      <c r="F32" s="110">
        <v>469</v>
      </c>
      <c r="G32" s="110">
        <v>669</v>
      </c>
      <c r="H32" s="110">
        <v>9</v>
      </c>
      <c r="I32" s="110">
        <v>10</v>
      </c>
      <c r="J32" s="110">
        <v>24</v>
      </c>
      <c r="K32" s="132">
        <f t="shared" si="0"/>
        <v>1668</v>
      </c>
    </row>
    <row r="33" spans="1:11" x14ac:dyDescent="0.3">
      <c r="A33" s="105" t="s">
        <v>35</v>
      </c>
      <c r="B33" s="110">
        <v>14</v>
      </c>
      <c r="C33" s="378"/>
      <c r="D33" s="110">
        <v>17</v>
      </c>
      <c r="E33" s="110">
        <v>35</v>
      </c>
      <c r="F33" s="110">
        <v>165</v>
      </c>
      <c r="G33" s="378"/>
      <c r="H33" s="110">
        <v>2</v>
      </c>
      <c r="I33" s="110">
        <v>2</v>
      </c>
      <c r="J33" s="110">
        <v>2</v>
      </c>
      <c r="K33" s="132">
        <f t="shared" si="0"/>
        <v>237</v>
      </c>
    </row>
    <row r="34" spans="1:11" x14ac:dyDescent="0.3">
      <c r="A34" s="105" t="s">
        <v>36</v>
      </c>
      <c r="B34" s="378"/>
      <c r="C34" s="378"/>
      <c r="D34" s="378"/>
      <c r="E34" s="378"/>
      <c r="F34" s="378"/>
      <c r="G34" s="378"/>
      <c r="H34" s="378"/>
      <c r="I34" s="378"/>
      <c r="J34" s="378"/>
      <c r="K34" s="415">
        <f t="shared" si="0"/>
        <v>0</v>
      </c>
    </row>
    <row r="35" spans="1:11" x14ac:dyDescent="0.3">
      <c r="A35" s="105" t="s">
        <v>37</v>
      </c>
      <c r="B35" s="110">
        <v>60</v>
      </c>
      <c r="C35" s="378">
        <v>3</v>
      </c>
      <c r="D35" s="110">
        <v>67</v>
      </c>
      <c r="E35" s="110">
        <v>39</v>
      </c>
      <c r="F35" s="110">
        <v>324</v>
      </c>
      <c r="G35" s="378">
        <v>14</v>
      </c>
      <c r="H35" s="110">
        <v>5</v>
      </c>
      <c r="I35" s="110">
        <v>4</v>
      </c>
      <c r="J35" s="110">
        <v>24</v>
      </c>
      <c r="K35" s="132">
        <f t="shared" si="0"/>
        <v>540</v>
      </c>
    </row>
    <row r="36" spans="1:11" x14ac:dyDescent="0.3">
      <c r="A36" s="105" t="s">
        <v>38</v>
      </c>
      <c r="B36" s="110">
        <v>18</v>
      </c>
      <c r="C36" s="378"/>
      <c r="D36" s="378"/>
      <c r="E36" s="110">
        <v>50</v>
      </c>
      <c r="F36" s="110">
        <v>73</v>
      </c>
      <c r="G36" s="378"/>
      <c r="H36" s="378">
        <v>16</v>
      </c>
      <c r="I36" s="378"/>
      <c r="J36" s="378">
        <v>1</v>
      </c>
      <c r="K36" s="132">
        <f t="shared" si="0"/>
        <v>158</v>
      </c>
    </row>
    <row r="37" spans="1:11" x14ac:dyDescent="0.3">
      <c r="A37" s="105" t="s">
        <v>39</v>
      </c>
      <c r="B37" s="110">
        <v>3</v>
      </c>
      <c r="C37" s="378"/>
      <c r="D37" s="378"/>
      <c r="E37" s="378"/>
      <c r="F37" s="110">
        <v>16</v>
      </c>
      <c r="G37" s="110">
        <v>2</v>
      </c>
      <c r="H37" s="378"/>
      <c r="I37" s="110">
        <v>2</v>
      </c>
      <c r="J37" s="378"/>
      <c r="K37" s="132">
        <f t="shared" si="0"/>
        <v>23</v>
      </c>
    </row>
    <row r="38" spans="1:11" x14ac:dyDescent="0.3">
      <c r="A38" s="105" t="s">
        <v>40</v>
      </c>
      <c r="B38" s="110">
        <v>2</v>
      </c>
      <c r="C38" s="110">
        <v>3</v>
      </c>
      <c r="D38" s="110">
        <v>2</v>
      </c>
      <c r="E38" s="110">
        <v>8</v>
      </c>
      <c r="F38" s="110">
        <v>158</v>
      </c>
      <c r="G38" s="378"/>
      <c r="H38" s="110">
        <v>2</v>
      </c>
      <c r="I38" s="378">
        <v>1</v>
      </c>
      <c r="J38" s="378">
        <v>1</v>
      </c>
      <c r="K38" s="132">
        <f t="shared" si="0"/>
        <v>177</v>
      </c>
    </row>
    <row r="39" spans="1:11" x14ac:dyDescent="0.3">
      <c r="A39" s="105" t="s">
        <v>41</v>
      </c>
      <c r="B39" s="110">
        <v>32</v>
      </c>
      <c r="C39" s="110">
        <v>12</v>
      </c>
      <c r="D39" s="110">
        <v>6</v>
      </c>
      <c r="E39" s="110">
        <v>32</v>
      </c>
      <c r="F39" s="110">
        <v>300</v>
      </c>
      <c r="G39" s="378"/>
      <c r="H39" s="110">
        <v>9</v>
      </c>
      <c r="I39" s="110">
        <v>2</v>
      </c>
      <c r="J39" s="110">
        <v>3</v>
      </c>
      <c r="K39" s="132">
        <f t="shared" si="0"/>
        <v>396</v>
      </c>
    </row>
    <row r="40" spans="1:11" x14ac:dyDescent="0.3">
      <c r="A40" s="105" t="s">
        <v>42</v>
      </c>
      <c r="B40" s="110">
        <v>1</v>
      </c>
      <c r="C40" s="378"/>
      <c r="D40" s="378"/>
      <c r="E40" s="110">
        <v>2</v>
      </c>
      <c r="F40" s="110">
        <v>10</v>
      </c>
      <c r="G40" s="378"/>
      <c r="H40" s="378"/>
      <c r="I40" s="378"/>
      <c r="J40" s="378">
        <v>4</v>
      </c>
      <c r="K40" s="132">
        <f t="shared" si="0"/>
        <v>17</v>
      </c>
    </row>
    <row r="41" spans="1:11" x14ac:dyDescent="0.3">
      <c r="A41" s="105" t="s">
        <v>43</v>
      </c>
      <c r="B41" s="110">
        <v>9</v>
      </c>
      <c r="C41" s="378"/>
      <c r="D41" s="378"/>
      <c r="E41" s="110">
        <v>50</v>
      </c>
      <c r="F41" s="110">
        <v>226</v>
      </c>
      <c r="G41" s="378"/>
      <c r="H41" s="378"/>
      <c r="I41" s="378">
        <v>1</v>
      </c>
      <c r="J41" s="378"/>
      <c r="K41" s="132">
        <f t="shared" si="0"/>
        <v>286</v>
      </c>
    </row>
    <row r="42" spans="1:11" x14ac:dyDescent="0.3">
      <c r="A42" s="105" t="s">
        <v>44</v>
      </c>
      <c r="B42" s="110">
        <v>390</v>
      </c>
      <c r="C42" s="378"/>
      <c r="D42" s="110">
        <v>20</v>
      </c>
      <c r="E42" s="110">
        <v>151</v>
      </c>
      <c r="F42" s="110">
        <v>607</v>
      </c>
      <c r="G42" s="378"/>
      <c r="H42" s="110">
        <v>6</v>
      </c>
      <c r="I42" s="110">
        <v>9</v>
      </c>
      <c r="J42" s="110">
        <v>6</v>
      </c>
      <c r="K42" s="132">
        <f t="shared" si="0"/>
        <v>1189</v>
      </c>
    </row>
    <row r="43" spans="1:11" ht="14.5" thickBot="1" x14ac:dyDescent="0.35">
      <c r="A43" s="105" t="s">
        <v>45</v>
      </c>
      <c r="B43" s="110">
        <v>33</v>
      </c>
      <c r="C43" s="378"/>
      <c r="D43" s="110">
        <v>7</v>
      </c>
      <c r="E43" s="110">
        <v>15</v>
      </c>
      <c r="F43" s="110">
        <v>105</v>
      </c>
      <c r="G43" s="378"/>
      <c r="H43" s="378">
        <v>2</v>
      </c>
      <c r="I43" s="110">
        <v>5</v>
      </c>
      <c r="J43" s="110">
        <v>5</v>
      </c>
      <c r="K43" s="132">
        <f t="shared" si="0"/>
        <v>172</v>
      </c>
    </row>
    <row r="44" spans="1:11" ht="15" thickTop="1" thickBot="1" x14ac:dyDescent="0.35">
      <c r="A44" s="482" t="s">
        <v>26</v>
      </c>
      <c r="B44" s="114">
        <v>1194</v>
      </c>
      <c r="C44" s="114">
        <v>174</v>
      </c>
      <c r="D44" s="114">
        <v>259</v>
      </c>
      <c r="E44" s="114">
        <v>1313</v>
      </c>
      <c r="F44" s="114">
        <v>5533</v>
      </c>
      <c r="G44" s="114">
        <v>685</v>
      </c>
      <c r="H44" s="114">
        <v>83</v>
      </c>
      <c r="I44" s="114">
        <v>94</v>
      </c>
      <c r="J44" s="114">
        <v>135</v>
      </c>
      <c r="K44" s="114">
        <f t="shared" si="0"/>
        <v>9470</v>
      </c>
    </row>
    <row r="45" spans="1:11" ht="14.5" thickTop="1" x14ac:dyDescent="0.3"/>
  </sheetData>
  <mergeCells count="13">
    <mergeCell ref="K21:K22"/>
    <mergeCell ref="E21:E22"/>
    <mergeCell ref="F21:F22"/>
    <mergeCell ref="G21:G22"/>
    <mergeCell ref="H21:H22"/>
    <mergeCell ref="I21:I22"/>
    <mergeCell ref="J21:J22"/>
    <mergeCell ref="D21:D22"/>
    <mergeCell ref="A5:A6"/>
    <mergeCell ref="B5:B6"/>
    <mergeCell ref="A21:A22"/>
    <mergeCell ref="B21:B22"/>
    <mergeCell ref="C21:C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9"/>
  <sheetViews>
    <sheetView topLeftCell="A88" workbookViewId="0">
      <selection activeCell="A85" sqref="A85:D108"/>
    </sheetView>
  </sheetViews>
  <sheetFormatPr defaultColWidth="8.6640625" defaultRowHeight="14" x14ac:dyDescent="0.3"/>
  <cols>
    <col min="1" max="1" width="17.33203125" customWidth="1"/>
  </cols>
  <sheetData>
    <row r="1" spans="1:6" ht="14.5" thickBot="1" x14ac:dyDescent="0.35">
      <c r="A1" s="148" t="s">
        <v>416</v>
      </c>
    </row>
    <row r="2" spans="1:6" ht="15" customHeight="1" thickTop="1" x14ac:dyDescent="0.3">
      <c r="A2" s="693" t="s">
        <v>27</v>
      </c>
      <c r="B2" s="693" t="s">
        <v>411</v>
      </c>
      <c r="C2" s="693" t="s">
        <v>412</v>
      </c>
      <c r="D2" s="693" t="s">
        <v>413</v>
      </c>
      <c r="E2" s="693" t="s">
        <v>414</v>
      </c>
      <c r="F2" s="693" t="s">
        <v>415</v>
      </c>
    </row>
    <row r="3" spans="1:6" ht="14.5" thickBot="1" x14ac:dyDescent="0.35">
      <c r="A3" s="694"/>
      <c r="B3" s="694"/>
      <c r="C3" s="694"/>
      <c r="D3" s="694"/>
      <c r="E3" s="694"/>
      <c r="F3" s="694"/>
    </row>
    <row r="4" spans="1:6" ht="14.5" thickTop="1" x14ac:dyDescent="0.3">
      <c r="A4" s="101" t="s">
        <v>28</v>
      </c>
      <c r="B4" s="230">
        <v>7735</v>
      </c>
      <c r="C4" s="206">
        <v>484</v>
      </c>
      <c r="D4" s="206">
        <v>11971</v>
      </c>
      <c r="E4" s="473">
        <v>0.646144850054298</v>
      </c>
      <c r="F4" s="474">
        <v>4.0431041684069802E-2</v>
      </c>
    </row>
    <row r="5" spans="1:6" x14ac:dyDescent="0.3">
      <c r="A5" s="105" t="s">
        <v>29</v>
      </c>
      <c r="B5" s="230">
        <v>258</v>
      </c>
      <c r="C5" s="76">
        <v>11</v>
      </c>
      <c r="D5" s="76">
        <v>281</v>
      </c>
      <c r="E5" s="473">
        <v>0.91814946619217097</v>
      </c>
      <c r="F5" s="475">
        <v>3.91459074733096E-2</v>
      </c>
    </row>
    <row r="6" spans="1:6" x14ac:dyDescent="0.3">
      <c r="A6" s="105" t="s">
        <v>30</v>
      </c>
      <c r="B6" s="230">
        <v>7015</v>
      </c>
      <c r="C6" s="230">
        <v>501</v>
      </c>
      <c r="D6" s="230">
        <v>23161</v>
      </c>
      <c r="E6" s="473">
        <v>0.302879841112215</v>
      </c>
      <c r="F6" s="473">
        <v>2.1631190363110401E-2</v>
      </c>
    </row>
    <row r="7" spans="1:6" x14ac:dyDescent="0.3">
      <c r="A7" s="105" t="s">
        <v>141</v>
      </c>
      <c r="B7" s="230">
        <v>1906</v>
      </c>
      <c r="C7" s="231">
        <v>23</v>
      </c>
      <c r="D7" s="230">
        <v>1114</v>
      </c>
      <c r="E7" s="473">
        <v>1.71095152603232</v>
      </c>
      <c r="F7" s="473">
        <v>2.0646319569120299E-2</v>
      </c>
    </row>
    <row r="8" spans="1:6" x14ac:dyDescent="0.3">
      <c r="A8" s="105" t="s">
        <v>142</v>
      </c>
      <c r="B8" s="230" t="s">
        <v>418</v>
      </c>
      <c r="C8" s="231" t="s">
        <v>418</v>
      </c>
      <c r="D8" s="230">
        <v>1020</v>
      </c>
      <c r="E8" s="473" t="s">
        <v>418</v>
      </c>
      <c r="F8" s="473" t="s">
        <v>418</v>
      </c>
    </row>
    <row r="9" spans="1:6" x14ac:dyDescent="0.3">
      <c r="A9" s="105" t="s">
        <v>31</v>
      </c>
      <c r="B9" s="230">
        <v>3812</v>
      </c>
      <c r="C9" s="230">
        <v>249</v>
      </c>
      <c r="D9" s="230">
        <v>11105</v>
      </c>
      <c r="E9" s="473">
        <v>0.34326879783881098</v>
      </c>
      <c r="F9" s="473">
        <v>2.2422332282755499E-2</v>
      </c>
    </row>
    <row r="10" spans="1:6" x14ac:dyDescent="0.3">
      <c r="A10" s="105" t="s">
        <v>46</v>
      </c>
      <c r="B10" s="230">
        <v>2487</v>
      </c>
      <c r="C10" s="230">
        <v>71</v>
      </c>
      <c r="D10" s="230">
        <v>1983</v>
      </c>
      <c r="E10" s="473">
        <v>1.2541603630862299</v>
      </c>
      <c r="F10" s="473">
        <v>3.58043368633384E-2</v>
      </c>
    </row>
    <row r="11" spans="1:6" x14ac:dyDescent="0.3">
      <c r="A11" s="105" t="s">
        <v>32</v>
      </c>
      <c r="B11" s="230">
        <v>1553</v>
      </c>
      <c r="C11" s="230">
        <v>104</v>
      </c>
      <c r="D11" s="230">
        <v>3969</v>
      </c>
      <c r="E11" s="473">
        <v>0.39128243890148701</v>
      </c>
      <c r="F11" s="473">
        <v>2.6203073822121399E-2</v>
      </c>
    </row>
    <row r="12" spans="1:6" x14ac:dyDescent="0.3">
      <c r="A12" s="105" t="s">
        <v>33</v>
      </c>
      <c r="B12" s="230">
        <v>8391</v>
      </c>
      <c r="C12" s="230">
        <v>361</v>
      </c>
      <c r="D12" s="230">
        <v>9139</v>
      </c>
      <c r="E12" s="473">
        <v>0.91815297078455005</v>
      </c>
      <c r="F12" s="473">
        <v>3.9501039501039503E-2</v>
      </c>
    </row>
    <row r="13" spans="1:6" x14ac:dyDescent="0.3">
      <c r="A13" s="105" t="s">
        <v>34</v>
      </c>
      <c r="B13" s="230">
        <v>1582</v>
      </c>
      <c r="C13" s="230">
        <v>50</v>
      </c>
      <c r="D13" s="230">
        <v>10265</v>
      </c>
      <c r="E13" s="473">
        <v>0.15411592791037501</v>
      </c>
      <c r="F13" s="473">
        <v>4.8709206039941602E-3</v>
      </c>
    </row>
    <row r="14" spans="1:6" x14ac:dyDescent="0.3">
      <c r="A14" s="105" t="s">
        <v>35</v>
      </c>
      <c r="B14" s="230">
        <v>310</v>
      </c>
      <c r="C14" s="230">
        <v>13</v>
      </c>
      <c r="D14" s="230">
        <v>2753</v>
      </c>
      <c r="E14" s="473">
        <v>0.112604431529241</v>
      </c>
      <c r="F14" s="473">
        <v>4.7221213221939704E-3</v>
      </c>
    </row>
    <row r="15" spans="1:6" x14ac:dyDescent="0.3">
      <c r="A15" s="105" t="s">
        <v>36</v>
      </c>
      <c r="B15" s="230">
        <v>492</v>
      </c>
      <c r="C15" s="230">
        <v>17</v>
      </c>
      <c r="D15" s="230">
        <v>4962</v>
      </c>
      <c r="E15" s="473">
        <v>9.9153567110036298E-2</v>
      </c>
      <c r="F15" s="473">
        <v>3.4260378879484099E-3</v>
      </c>
    </row>
    <row r="16" spans="1:6" x14ac:dyDescent="0.3">
      <c r="A16" s="105" t="s">
        <v>37</v>
      </c>
      <c r="B16" s="230">
        <v>1299</v>
      </c>
      <c r="C16" s="230">
        <v>63</v>
      </c>
      <c r="D16" s="230">
        <v>11767</v>
      </c>
      <c r="E16" s="473">
        <v>0.110393473272712</v>
      </c>
      <c r="F16" s="473">
        <v>5.3539559785841804E-3</v>
      </c>
    </row>
    <row r="17" spans="1:6" x14ac:dyDescent="0.3">
      <c r="A17" s="105" t="s">
        <v>38</v>
      </c>
      <c r="B17" s="230">
        <v>2471</v>
      </c>
      <c r="C17" s="230">
        <v>27</v>
      </c>
      <c r="D17" s="230">
        <v>3241</v>
      </c>
      <c r="E17" s="473">
        <v>0.76241900647948202</v>
      </c>
      <c r="F17" s="473">
        <v>8.3307621104597405E-3</v>
      </c>
    </row>
    <row r="18" spans="1:6" x14ac:dyDescent="0.3">
      <c r="A18" s="105" t="s">
        <v>39</v>
      </c>
      <c r="B18" s="230">
        <v>153</v>
      </c>
      <c r="C18" s="230">
        <v>3</v>
      </c>
      <c r="D18" s="230">
        <v>764</v>
      </c>
      <c r="E18" s="473">
        <v>0.20026178010471199</v>
      </c>
      <c r="F18" s="473">
        <v>3.9267015706806298E-3</v>
      </c>
    </row>
    <row r="19" spans="1:6" x14ac:dyDescent="0.3">
      <c r="A19" s="105" t="s">
        <v>40</v>
      </c>
      <c r="B19" s="230">
        <v>508</v>
      </c>
      <c r="C19" s="230">
        <v>12</v>
      </c>
      <c r="D19" s="230">
        <v>8462</v>
      </c>
      <c r="E19" s="473">
        <v>6.0033089104230698E-2</v>
      </c>
      <c r="F19" s="473">
        <v>1.41810446702907E-3</v>
      </c>
    </row>
    <row r="20" spans="1:6" x14ac:dyDescent="0.3">
      <c r="A20" s="105" t="s">
        <v>41</v>
      </c>
      <c r="B20" s="230" t="s">
        <v>418</v>
      </c>
      <c r="C20" s="230" t="s">
        <v>418</v>
      </c>
      <c r="D20" s="230">
        <v>9059</v>
      </c>
      <c r="E20" s="473" t="s">
        <v>418</v>
      </c>
      <c r="F20" s="473" t="s">
        <v>418</v>
      </c>
    </row>
    <row r="21" spans="1:6" x14ac:dyDescent="0.3">
      <c r="A21" s="105" t="s">
        <v>42</v>
      </c>
      <c r="B21" s="230">
        <v>448</v>
      </c>
      <c r="C21" s="230">
        <v>3</v>
      </c>
      <c r="D21" s="230">
        <v>1176</v>
      </c>
      <c r="E21" s="473">
        <v>0.38095238095238099</v>
      </c>
      <c r="F21" s="473">
        <v>2.5510204081632699E-3</v>
      </c>
    </row>
    <row r="22" spans="1:6" x14ac:dyDescent="0.3">
      <c r="A22" s="105" t="s">
        <v>43</v>
      </c>
      <c r="B22" s="230">
        <v>665</v>
      </c>
      <c r="C22" s="230">
        <v>7</v>
      </c>
      <c r="D22" s="230">
        <v>3090</v>
      </c>
      <c r="E22" s="473">
        <v>0.21521035598705501</v>
      </c>
      <c r="F22" s="473">
        <v>2.2653721682847901E-3</v>
      </c>
    </row>
    <row r="23" spans="1:6" x14ac:dyDescent="0.3">
      <c r="A23" s="105" t="s">
        <v>44</v>
      </c>
      <c r="B23" s="230">
        <v>2015</v>
      </c>
      <c r="C23" s="230">
        <v>78</v>
      </c>
      <c r="D23" s="230">
        <v>6648</v>
      </c>
      <c r="E23" s="473">
        <v>0.30309867629362203</v>
      </c>
      <c r="F23" s="473">
        <v>1.17328519855596E-2</v>
      </c>
    </row>
    <row r="24" spans="1:6" ht="14.5" thickBot="1" x14ac:dyDescent="0.35">
      <c r="A24" s="105" t="s">
        <v>45</v>
      </c>
      <c r="B24" s="230">
        <v>58</v>
      </c>
      <c r="C24" s="230">
        <v>5</v>
      </c>
      <c r="D24" s="230">
        <v>3329</v>
      </c>
      <c r="E24" s="473">
        <v>1.7422649444277599E-2</v>
      </c>
      <c r="F24" s="473">
        <v>1.5019525382997899E-3</v>
      </c>
    </row>
    <row r="25" spans="1:6" ht="15" thickTop="1" thickBot="1" x14ac:dyDescent="0.35">
      <c r="A25" s="482" t="s">
        <v>26</v>
      </c>
      <c r="B25" s="114">
        <v>43158</v>
      </c>
      <c r="C25" s="114">
        <v>2082</v>
      </c>
      <c r="D25" s="114">
        <v>129259</v>
      </c>
      <c r="E25" s="476">
        <v>0.33388777570613998</v>
      </c>
      <c r="F25" s="476">
        <v>1.6107195630478299E-2</v>
      </c>
    </row>
    <row r="26" spans="1:6" ht="14.5" thickTop="1" x14ac:dyDescent="0.3"/>
    <row r="28" spans="1:6" x14ac:dyDescent="0.3">
      <c r="A28" t="s">
        <v>417</v>
      </c>
    </row>
    <row r="29" spans="1:6" ht="14.5" thickBot="1" x14ac:dyDescent="0.35"/>
    <row r="30" spans="1:6" ht="15" customHeight="1" thickTop="1" x14ac:dyDescent="0.3">
      <c r="A30" s="693" t="s">
        <v>27</v>
      </c>
      <c r="B30" s="693" t="s">
        <v>411</v>
      </c>
      <c r="C30" s="693" t="s">
        <v>412</v>
      </c>
      <c r="D30" s="693" t="s">
        <v>413</v>
      </c>
      <c r="E30" s="693" t="s">
        <v>414</v>
      </c>
      <c r="F30" s="693" t="s">
        <v>415</v>
      </c>
    </row>
    <row r="31" spans="1:6" ht="14.5" thickBot="1" x14ac:dyDescent="0.35">
      <c r="A31" s="694"/>
      <c r="B31" s="694"/>
      <c r="C31" s="694"/>
      <c r="D31" s="694"/>
      <c r="E31" s="694"/>
      <c r="F31" s="694"/>
    </row>
    <row r="32" spans="1:6" ht="14.5" thickTop="1" x14ac:dyDescent="0.3">
      <c r="A32" s="101" t="s">
        <v>28</v>
      </c>
      <c r="B32" s="230">
        <v>7471</v>
      </c>
      <c r="C32" s="206">
        <v>156</v>
      </c>
      <c r="D32" s="206">
        <v>11971</v>
      </c>
      <c r="E32" s="474">
        <v>0.62409155459026</v>
      </c>
      <c r="F32" s="474">
        <v>1.30314927742043E-2</v>
      </c>
    </row>
    <row r="33" spans="1:6" x14ac:dyDescent="0.3">
      <c r="A33" s="105" t="s">
        <v>29</v>
      </c>
      <c r="B33" s="232">
        <v>3</v>
      </c>
      <c r="C33" s="232">
        <v>0</v>
      </c>
      <c r="D33" s="76">
        <v>281</v>
      </c>
      <c r="E33" s="477">
        <v>1.06761565836299E-2</v>
      </c>
      <c r="F33" s="477">
        <v>0</v>
      </c>
    </row>
    <row r="34" spans="1:6" x14ac:dyDescent="0.3">
      <c r="A34" s="105" t="s">
        <v>30</v>
      </c>
      <c r="B34" s="230">
        <v>3369</v>
      </c>
      <c r="C34" s="230">
        <v>65</v>
      </c>
      <c r="D34" s="230">
        <v>23161</v>
      </c>
      <c r="E34" s="473">
        <v>0.14546004058546699</v>
      </c>
      <c r="F34" s="473">
        <v>2.8064418634774001E-3</v>
      </c>
    </row>
    <row r="35" spans="1:6" x14ac:dyDescent="0.3">
      <c r="A35" s="105" t="s">
        <v>141</v>
      </c>
      <c r="B35" s="232">
        <v>129</v>
      </c>
      <c r="C35" s="232">
        <v>0</v>
      </c>
      <c r="D35" s="230">
        <v>1114</v>
      </c>
      <c r="E35" s="473">
        <v>0.115798922800718</v>
      </c>
      <c r="F35" s="473">
        <v>0</v>
      </c>
    </row>
    <row r="36" spans="1:6" x14ac:dyDescent="0.3">
      <c r="A36" s="105" t="s">
        <v>142</v>
      </c>
      <c r="B36" s="232">
        <v>5</v>
      </c>
      <c r="C36" s="232">
        <v>3</v>
      </c>
      <c r="D36" s="230">
        <v>1020</v>
      </c>
      <c r="E36" s="473">
        <v>4.9019607843137298E-3</v>
      </c>
      <c r="F36" s="473">
        <v>2.94117647058824E-3</v>
      </c>
    </row>
    <row r="37" spans="1:6" x14ac:dyDescent="0.3">
      <c r="A37" s="105" t="s">
        <v>31</v>
      </c>
      <c r="B37" s="230">
        <v>4210</v>
      </c>
      <c r="C37" s="230">
        <v>244</v>
      </c>
      <c r="D37" s="230">
        <v>11105</v>
      </c>
      <c r="E37" s="473">
        <v>0.379108509680324</v>
      </c>
      <c r="F37" s="473">
        <v>2.19720846465556E-2</v>
      </c>
    </row>
    <row r="38" spans="1:6" x14ac:dyDescent="0.3">
      <c r="A38" s="105" t="s">
        <v>46</v>
      </c>
      <c r="B38" s="230">
        <v>1465</v>
      </c>
      <c r="C38" s="230">
        <v>11</v>
      </c>
      <c r="D38" s="230">
        <v>1983</v>
      </c>
      <c r="E38" s="473">
        <v>0.73877962682803799</v>
      </c>
      <c r="F38" s="473">
        <v>5.5471507816439699E-3</v>
      </c>
    </row>
    <row r="39" spans="1:6" x14ac:dyDescent="0.3">
      <c r="A39" s="105" t="s">
        <v>32</v>
      </c>
      <c r="B39" s="230">
        <v>1125</v>
      </c>
      <c r="C39" s="230">
        <v>22</v>
      </c>
      <c r="D39" s="230">
        <v>3969</v>
      </c>
      <c r="E39" s="473">
        <v>0.28344671201814098</v>
      </c>
      <c r="F39" s="473">
        <v>5.5429579239103001E-3</v>
      </c>
    </row>
    <row r="40" spans="1:6" x14ac:dyDescent="0.3">
      <c r="A40" s="105" t="s">
        <v>33</v>
      </c>
      <c r="B40" s="230">
        <v>8653</v>
      </c>
      <c r="C40" s="230">
        <v>129</v>
      </c>
      <c r="D40" s="230">
        <v>9139</v>
      </c>
      <c r="E40" s="473">
        <v>0.94682131524236801</v>
      </c>
      <c r="F40" s="473">
        <v>1.4115329904803599E-2</v>
      </c>
    </row>
    <row r="41" spans="1:6" x14ac:dyDescent="0.3">
      <c r="A41" s="105" t="s">
        <v>34</v>
      </c>
      <c r="B41" s="230">
        <v>734</v>
      </c>
      <c r="C41" s="230">
        <v>10</v>
      </c>
      <c r="D41" s="230">
        <v>10265</v>
      </c>
      <c r="E41" s="473">
        <v>7.1505114466634198E-2</v>
      </c>
      <c r="F41" s="473">
        <v>9.7418412079883102E-4</v>
      </c>
    </row>
    <row r="42" spans="1:6" x14ac:dyDescent="0.3">
      <c r="A42" s="105" t="s">
        <v>35</v>
      </c>
      <c r="B42" s="230">
        <v>594</v>
      </c>
      <c r="C42" s="230">
        <v>9</v>
      </c>
      <c r="D42" s="230">
        <v>2753</v>
      </c>
      <c r="E42" s="473">
        <v>0.215764620414094</v>
      </c>
      <c r="F42" s="473">
        <v>3.2691609153650599E-3</v>
      </c>
    </row>
    <row r="43" spans="1:6" x14ac:dyDescent="0.3">
      <c r="A43" s="105" t="s">
        <v>36</v>
      </c>
      <c r="B43" s="230">
        <v>1</v>
      </c>
      <c r="C43" s="231">
        <v>0</v>
      </c>
      <c r="D43" s="230">
        <v>4962</v>
      </c>
      <c r="E43" s="473">
        <v>2.0153164046755301E-4</v>
      </c>
      <c r="F43" s="473">
        <v>0</v>
      </c>
    </row>
    <row r="44" spans="1:6" x14ac:dyDescent="0.3">
      <c r="A44" s="105" t="s">
        <v>37</v>
      </c>
      <c r="B44" s="230">
        <v>1409</v>
      </c>
      <c r="C44" s="230">
        <v>26</v>
      </c>
      <c r="D44" s="230">
        <v>11767</v>
      </c>
      <c r="E44" s="473">
        <v>0.119741650378176</v>
      </c>
      <c r="F44" s="473">
        <v>2.20956913401887E-3</v>
      </c>
    </row>
    <row r="45" spans="1:6" x14ac:dyDescent="0.3">
      <c r="A45" s="105" t="s">
        <v>38</v>
      </c>
      <c r="B45" s="230">
        <v>525</v>
      </c>
      <c r="C45" s="230">
        <v>1</v>
      </c>
      <c r="D45" s="230">
        <v>3241</v>
      </c>
      <c r="E45" s="473">
        <v>0.16198704103671699</v>
      </c>
      <c r="F45" s="473">
        <v>3.0854674483184202E-4</v>
      </c>
    </row>
    <row r="46" spans="1:6" x14ac:dyDescent="0.3">
      <c r="A46" s="105" t="s">
        <v>39</v>
      </c>
      <c r="B46" s="230">
        <v>19</v>
      </c>
      <c r="C46" s="231">
        <v>0</v>
      </c>
      <c r="D46" s="230">
        <v>764</v>
      </c>
      <c r="E46" s="473">
        <v>2.4869109947643998E-2</v>
      </c>
      <c r="F46" s="473">
        <v>0</v>
      </c>
    </row>
    <row r="47" spans="1:6" x14ac:dyDescent="0.3">
      <c r="A47" s="105" t="s">
        <v>40</v>
      </c>
      <c r="B47" s="230">
        <v>644</v>
      </c>
      <c r="C47" s="230">
        <v>14</v>
      </c>
      <c r="D47" s="230">
        <v>8462</v>
      </c>
      <c r="E47" s="473">
        <v>7.6104939730560206E-2</v>
      </c>
      <c r="F47" s="473">
        <v>1.6544552115339199E-3</v>
      </c>
    </row>
    <row r="48" spans="1:6" x14ac:dyDescent="0.3">
      <c r="A48" s="105" t="s">
        <v>41</v>
      </c>
      <c r="B48" s="230">
        <v>581</v>
      </c>
      <c r="C48" s="230">
        <v>9</v>
      </c>
      <c r="D48" s="230">
        <v>9059</v>
      </c>
      <c r="E48" s="473">
        <v>6.41351142510211E-2</v>
      </c>
      <c r="F48" s="473">
        <v>9.9348713986091206E-4</v>
      </c>
    </row>
    <row r="49" spans="1:6" x14ac:dyDescent="0.3">
      <c r="A49" s="105" t="s">
        <v>42</v>
      </c>
      <c r="B49" s="230">
        <v>388</v>
      </c>
      <c r="C49" s="230">
        <v>6</v>
      </c>
      <c r="D49" s="230">
        <v>1176</v>
      </c>
      <c r="E49" s="473">
        <v>0.32993197278911601</v>
      </c>
      <c r="F49" s="473">
        <v>5.1020408163265302E-3</v>
      </c>
    </row>
    <row r="50" spans="1:6" x14ac:dyDescent="0.3">
      <c r="A50" s="105" t="s">
        <v>43</v>
      </c>
      <c r="B50" s="230">
        <v>65</v>
      </c>
      <c r="C50" s="231">
        <v>0</v>
      </c>
      <c r="D50" s="230">
        <v>3090</v>
      </c>
      <c r="E50" s="473">
        <v>2.1035598705501601E-2</v>
      </c>
      <c r="F50" s="473">
        <v>0</v>
      </c>
    </row>
    <row r="51" spans="1:6" x14ac:dyDescent="0.3">
      <c r="A51" s="105" t="s">
        <v>44</v>
      </c>
      <c r="B51" s="232">
        <v>1586</v>
      </c>
      <c r="C51" s="232">
        <v>67</v>
      </c>
      <c r="D51" s="230">
        <v>6648</v>
      </c>
      <c r="E51" s="473">
        <v>0.23856799037304499</v>
      </c>
      <c r="F51" s="473">
        <v>1.00782190132371E-2</v>
      </c>
    </row>
    <row r="52" spans="1:6" ht="14.5" thickBot="1" x14ac:dyDescent="0.35">
      <c r="A52" s="105" t="s">
        <v>45</v>
      </c>
      <c r="B52" s="232" t="s">
        <v>418</v>
      </c>
      <c r="C52" s="232" t="s">
        <v>418</v>
      </c>
      <c r="D52" s="230">
        <v>3329</v>
      </c>
      <c r="E52" s="473" t="s">
        <v>418</v>
      </c>
      <c r="F52" s="473" t="s">
        <v>418</v>
      </c>
    </row>
    <row r="53" spans="1:6" ht="15" thickTop="1" thickBot="1" x14ac:dyDescent="0.35">
      <c r="A53" s="482" t="s">
        <v>26</v>
      </c>
      <c r="B53" s="114">
        <v>32976</v>
      </c>
      <c r="C53" s="114">
        <v>772</v>
      </c>
      <c r="D53" s="114">
        <v>129259</v>
      </c>
      <c r="E53" s="476">
        <v>0.25511569793979499</v>
      </c>
      <c r="F53" s="476">
        <v>5.9725048159122397E-3</v>
      </c>
    </row>
    <row r="54" spans="1:6" ht="14.5" thickTop="1" x14ac:dyDescent="0.3"/>
    <row r="56" spans="1:6" x14ac:dyDescent="0.3">
      <c r="A56" t="s">
        <v>419</v>
      </c>
    </row>
    <row r="57" spans="1:6" ht="14.5" thickBot="1" x14ac:dyDescent="0.35"/>
    <row r="58" spans="1:6" ht="15" customHeight="1" thickTop="1" x14ac:dyDescent="0.3">
      <c r="A58" s="693" t="s">
        <v>27</v>
      </c>
      <c r="B58" s="693" t="s">
        <v>411</v>
      </c>
      <c r="C58" s="693" t="s">
        <v>412</v>
      </c>
      <c r="D58" s="693" t="s">
        <v>413</v>
      </c>
      <c r="E58" s="693" t="s">
        <v>414</v>
      </c>
      <c r="F58" s="693" t="s">
        <v>415</v>
      </c>
    </row>
    <row r="59" spans="1:6" ht="14.5" thickBot="1" x14ac:dyDescent="0.35">
      <c r="A59" s="694"/>
      <c r="B59" s="694"/>
      <c r="C59" s="694"/>
      <c r="D59" s="694"/>
      <c r="E59" s="694"/>
      <c r="F59" s="694"/>
    </row>
    <row r="60" spans="1:6" ht="14.5" thickTop="1" x14ac:dyDescent="0.3">
      <c r="A60" s="101" t="s">
        <v>28</v>
      </c>
      <c r="B60" s="230">
        <v>7169</v>
      </c>
      <c r="C60" s="206">
        <v>3623</v>
      </c>
      <c r="D60" s="206">
        <v>11971</v>
      </c>
      <c r="E60" s="474">
        <v>0.59886392114276199</v>
      </c>
      <c r="F60" s="474">
        <v>0.30264806615988599</v>
      </c>
    </row>
    <row r="61" spans="1:6" x14ac:dyDescent="0.3">
      <c r="A61" s="105" t="s">
        <v>29</v>
      </c>
      <c r="B61" s="232">
        <v>164</v>
      </c>
      <c r="C61" s="232">
        <v>80</v>
      </c>
      <c r="D61" s="76">
        <v>281</v>
      </c>
      <c r="E61" s="477">
        <v>0.58362989323843395</v>
      </c>
      <c r="F61" s="477">
        <v>0.28469750889679701</v>
      </c>
    </row>
    <row r="62" spans="1:6" x14ac:dyDescent="0.3">
      <c r="A62" s="105" t="s">
        <v>30</v>
      </c>
      <c r="B62" s="230">
        <v>3360</v>
      </c>
      <c r="C62" s="230">
        <v>1208</v>
      </c>
      <c r="D62" s="230">
        <v>23161</v>
      </c>
      <c r="E62" s="473">
        <v>0.145071456327447</v>
      </c>
      <c r="F62" s="473">
        <v>5.2156642632010697E-2</v>
      </c>
    </row>
    <row r="63" spans="1:6" x14ac:dyDescent="0.3">
      <c r="A63" s="105" t="s">
        <v>141</v>
      </c>
      <c r="B63" s="232">
        <v>96</v>
      </c>
      <c r="C63" s="232">
        <v>36</v>
      </c>
      <c r="D63" s="230">
        <v>1114</v>
      </c>
      <c r="E63" s="473">
        <v>8.6175942549371595E-2</v>
      </c>
      <c r="F63" s="473">
        <v>5.2156642632010697E-2</v>
      </c>
    </row>
    <row r="64" spans="1:6" x14ac:dyDescent="0.3">
      <c r="A64" s="105" t="s">
        <v>142</v>
      </c>
      <c r="B64" s="232">
        <v>583</v>
      </c>
      <c r="C64" s="232">
        <v>343</v>
      </c>
      <c r="D64" s="230">
        <v>1020</v>
      </c>
      <c r="E64" s="473">
        <v>0.57156862745098003</v>
      </c>
      <c r="F64" s="473">
        <v>0.33627450980392198</v>
      </c>
    </row>
    <row r="65" spans="1:6" x14ac:dyDescent="0.3">
      <c r="A65" s="105" t="s">
        <v>31</v>
      </c>
      <c r="B65" s="230">
        <v>4158</v>
      </c>
      <c r="C65" s="230">
        <v>1734</v>
      </c>
      <c r="D65" s="230">
        <v>11105</v>
      </c>
      <c r="E65" s="473">
        <v>0.37442593426384502</v>
      </c>
      <c r="F65" s="473">
        <v>0.15614588023412901</v>
      </c>
    </row>
    <row r="66" spans="1:6" x14ac:dyDescent="0.3">
      <c r="A66" s="105" t="s">
        <v>46</v>
      </c>
      <c r="B66" s="230">
        <v>820</v>
      </c>
      <c r="C66" s="230">
        <v>495</v>
      </c>
      <c r="D66" s="230">
        <v>1983</v>
      </c>
      <c r="E66" s="473">
        <v>0.41351487644982399</v>
      </c>
      <c r="F66" s="473">
        <v>0.24962178517397901</v>
      </c>
    </row>
    <row r="67" spans="1:6" x14ac:dyDescent="0.3">
      <c r="A67" s="105" t="s">
        <v>32</v>
      </c>
      <c r="B67" s="230">
        <v>944</v>
      </c>
      <c r="C67" s="230">
        <v>386</v>
      </c>
      <c r="D67" s="230">
        <v>3969</v>
      </c>
      <c r="E67" s="473">
        <v>0.23784328546233299</v>
      </c>
      <c r="F67" s="473">
        <v>9.7253716301335294E-2</v>
      </c>
    </row>
    <row r="68" spans="1:6" x14ac:dyDescent="0.3">
      <c r="A68" s="105" t="s">
        <v>33</v>
      </c>
      <c r="B68" s="230">
        <v>8718</v>
      </c>
      <c r="C68" s="230">
        <v>3302</v>
      </c>
      <c r="D68" s="230">
        <v>9139</v>
      </c>
      <c r="E68" s="473">
        <v>0.95393369077579604</v>
      </c>
      <c r="F68" s="473">
        <v>0.36130867709815101</v>
      </c>
    </row>
    <row r="69" spans="1:6" x14ac:dyDescent="0.3">
      <c r="A69" s="105" t="s">
        <v>34</v>
      </c>
      <c r="B69" s="230">
        <v>715</v>
      </c>
      <c r="C69" s="230">
        <v>253</v>
      </c>
      <c r="D69" s="230">
        <v>10265</v>
      </c>
      <c r="E69" s="473">
        <v>6.9654164637116406E-2</v>
      </c>
      <c r="F69" s="473">
        <v>2.4646858256210401E-2</v>
      </c>
    </row>
    <row r="70" spans="1:6" x14ac:dyDescent="0.3">
      <c r="A70" s="105" t="s">
        <v>35</v>
      </c>
      <c r="B70" s="230">
        <v>573</v>
      </c>
      <c r="C70" s="230">
        <v>297</v>
      </c>
      <c r="D70" s="230">
        <v>2753</v>
      </c>
      <c r="E70" s="473">
        <v>0.208136578278242</v>
      </c>
      <c r="F70" s="473">
        <v>0.107882310207047</v>
      </c>
    </row>
    <row r="71" spans="1:6" x14ac:dyDescent="0.3">
      <c r="A71" s="105" t="s">
        <v>36</v>
      </c>
      <c r="B71" s="230">
        <v>1</v>
      </c>
      <c r="C71" s="230">
        <v>0</v>
      </c>
      <c r="D71" s="230">
        <v>4962</v>
      </c>
      <c r="E71" s="473">
        <v>2.0153164046755301E-4</v>
      </c>
      <c r="F71" s="473">
        <v>0</v>
      </c>
    </row>
    <row r="72" spans="1:6" x14ac:dyDescent="0.3">
      <c r="A72" s="105" t="s">
        <v>37</v>
      </c>
      <c r="B72" s="230">
        <v>2129</v>
      </c>
      <c r="C72" s="230">
        <v>883</v>
      </c>
      <c r="D72" s="230">
        <v>11767</v>
      </c>
      <c r="E72" s="473">
        <v>0.180929718704853</v>
      </c>
      <c r="F72" s="473">
        <v>7.5040367128410002E-2</v>
      </c>
    </row>
    <row r="73" spans="1:6" x14ac:dyDescent="0.3">
      <c r="A73" s="105" t="s">
        <v>38</v>
      </c>
      <c r="B73" s="230">
        <v>512</v>
      </c>
      <c r="C73" s="230">
        <v>149</v>
      </c>
      <c r="D73" s="230">
        <v>3241</v>
      </c>
      <c r="E73" s="473">
        <v>0.157975933353903</v>
      </c>
      <c r="F73" s="473">
        <v>4.5973464979944499E-2</v>
      </c>
    </row>
    <row r="74" spans="1:6" x14ac:dyDescent="0.3">
      <c r="A74" s="105" t="s">
        <v>39</v>
      </c>
      <c r="B74" s="230">
        <v>19</v>
      </c>
      <c r="C74" s="231">
        <v>9</v>
      </c>
      <c r="D74" s="230">
        <v>764</v>
      </c>
      <c r="E74" s="473">
        <v>2.4869109947643998E-2</v>
      </c>
      <c r="F74" s="473">
        <v>1.1780104712041901E-2</v>
      </c>
    </row>
    <row r="75" spans="1:6" x14ac:dyDescent="0.3">
      <c r="A75" s="105" t="s">
        <v>40</v>
      </c>
      <c r="B75" s="230">
        <v>591</v>
      </c>
      <c r="C75" s="230">
        <v>227</v>
      </c>
      <c r="D75" s="230">
        <v>8462</v>
      </c>
      <c r="E75" s="473">
        <v>6.9841645001181799E-2</v>
      </c>
      <c r="F75" s="473">
        <v>2.68258095012999E-2</v>
      </c>
    </row>
    <row r="76" spans="1:6" x14ac:dyDescent="0.3">
      <c r="A76" s="105" t="s">
        <v>41</v>
      </c>
      <c r="B76" s="230">
        <v>641</v>
      </c>
      <c r="C76" s="230">
        <v>214</v>
      </c>
      <c r="D76" s="230">
        <v>9059</v>
      </c>
      <c r="E76" s="473">
        <v>7.0758361850093807E-2</v>
      </c>
      <c r="F76" s="473">
        <v>2.3622916436692801E-2</v>
      </c>
    </row>
    <row r="77" spans="1:6" x14ac:dyDescent="0.3">
      <c r="A77" s="105" t="s">
        <v>42</v>
      </c>
      <c r="B77" s="230">
        <v>378</v>
      </c>
      <c r="C77" s="230">
        <v>103</v>
      </c>
      <c r="D77" s="230">
        <v>1176</v>
      </c>
      <c r="E77" s="473">
        <v>0.32142857142857101</v>
      </c>
      <c r="F77" s="473">
        <v>8.7585034013605401E-2</v>
      </c>
    </row>
    <row r="78" spans="1:6" x14ac:dyDescent="0.3">
      <c r="A78" s="105" t="s">
        <v>43</v>
      </c>
      <c r="B78" s="230">
        <v>58</v>
      </c>
      <c r="C78" s="230">
        <v>8</v>
      </c>
      <c r="D78" s="230">
        <v>3090</v>
      </c>
      <c r="E78" s="473">
        <v>1.87702265372168E-2</v>
      </c>
      <c r="F78" s="473">
        <v>2.5889967637540501E-3</v>
      </c>
    </row>
    <row r="79" spans="1:6" x14ac:dyDescent="0.3">
      <c r="A79" s="105" t="s">
        <v>44</v>
      </c>
      <c r="B79" s="232">
        <v>1400</v>
      </c>
      <c r="C79" s="232">
        <v>632</v>
      </c>
      <c r="D79" s="230">
        <v>6648</v>
      </c>
      <c r="E79" s="473">
        <v>0.21058965102286401</v>
      </c>
      <c r="F79" s="473">
        <v>9.5066185318892896E-2</v>
      </c>
    </row>
    <row r="80" spans="1:6" ht="14.5" thickBot="1" x14ac:dyDescent="0.35">
      <c r="A80" s="105" t="s">
        <v>45</v>
      </c>
      <c r="B80" s="232">
        <v>3</v>
      </c>
      <c r="C80" s="232">
        <v>1</v>
      </c>
      <c r="D80" s="230">
        <v>3329</v>
      </c>
      <c r="E80" s="473">
        <v>9.0117152297987402E-4</v>
      </c>
      <c r="F80" s="473">
        <v>3.0039050765995801E-4</v>
      </c>
    </row>
    <row r="81" spans="1:6" ht="15" thickTop="1" thickBot="1" x14ac:dyDescent="0.35">
      <c r="A81" s="482" t="s">
        <v>26</v>
      </c>
      <c r="B81" s="114">
        <v>33032</v>
      </c>
      <c r="C81" s="114">
        <v>13983</v>
      </c>
      <c r="D81" s="114">
        <v>129259</v>
      </c>
      <c r="E81" s="476">
        <v>0.25554893663110501</v>
      </c>
      <c r="F81" s="476">
        <v>0.108178153938991</v>
      </c>
    </row>
    <row r="82" spans="1:6" ht="14.5" thickTop="1" x14ac:dyDescent="0.3"/>
    <row r="83" spans="1:6" x14ac:dyDescent="0.3">
      <c r="A83" s="148" t="s">
        <v>423</v>
      </c>
    </row>
    <row r="84" spans="1:6" ht="14.5" thickBot="1" x14ac:dyDescent="0.35"/>
    <row r="85" spans="1:6" ht="15" customHeight="1" thickTop="1" x14ac:dyDescent="0.3">
      <c r="A85" s="797" t="s">
        <v>27</v>
      </c>
      <c r="B85" s="799" t="s">
        <v>420</v>
      </c>
      <c r="C85" s="799" t="s">
        <v>421</v>
      </c>
      <c r="D85" s="800" t="s">
        <v>422</v>
      </c>
    </row>
    <row r="86" spans="1:6" ht="14.5" thickBot="1" x14ac:dyDescent="0.35">
      <c r="A86" s="798"/>
      <c r="B86" s="694"/>
      <c r="C86" s="694"/>
      <c r="D86" s="801"/>
    </row>
    <row r="87" spans="1:6" ht="14.5" thickTop="1" x14ac:dyDescent="0.3">
      <c r="A87" s="416" t="s">
        <v>28</v>
      </c>
      <c r="B87" s="608">
        <v>6.2572721396250808</v>
      </c>
      <c r="C87" s="609">
        <v>2.0880738856913399</v>
      </c>
      <c r="D87" s="379">
        <v>50.537034453898734</v>
      </c>
    </row>
    <row r="88" spans="1:6" x14ac:dyDescent="0.3">
      <c r="A88" s="417" t="s">
        <v>29</v>
      </c>
      <c r="B88" s="608">
        <v>4.2635658914728678</v>
      </c>
      <c r="C88" s="609">
        <v>0</v>
      </c>
      <c r="D88" s="379">
        <v>48.780487804878049</v>
      </c>
    </row>
    <row r="89" spans="1:6" x14ac:dyDescent="0.3">
      <c r="A89" s="417" t="s">
        <v>30</v>
      </c>
      <c r="B89" s="608">
        <v>7.14183891660727</v>
      </c>
      <c r="C89" s="609">
        <v>1.92935589195607</v>
      </c>
      <c r="D89" s="379">
        <v>35.952380952380949</v>
      </c>
    </row>
    <row r="90" spans="1:6" x14ac:dyDescent="0.3">
      <c r="A90" s="417" t="s">
        <v>141</v>
      </c>
      <c r="B90" s="608">
        <v>1.2067156348373556</v>
      </c>
      <c r="C90" s="609">
        <v>0</v>
      </c>
      <c r="D90" s="379">
        <v>37.5</v>
      </c>
    </row>
    <row r="91" spans="1:6" x14ac:dyDescent="0.3">
      <c r="A91" s="417" t="s">
        <v>142</v>
      </c>
      <c r="B91" s="608"/>
      <c r="C91" s="609">
        <v>60</v>
      </c>
      <c r="D91" s="379">
        <v>58.833619210977709</v>
      </c>
    </row>
    <row r="92" spans="1:6" x14ac:dyDescent="0.3">
      <c r="A92" s="417" t="s">
        <v>31</v>
      </c>
      <c r="B92" s="608">
        <v>6.5320041972717737</v>
      </c>
      <c r="C92" s="609">
        <v>5.7957244655581945</v>
      </c>
      <c r="D92" s="379">
        <v>41.702741702741704</v>
      </c>
    </row>
    <row r="93" spans="1:6" x14ac:dyDescent="0.3">
      <c r="A93" s="417" t="s">
        <v>46</v>
      </c>
      <c r="B93" s="608">
        <v>2.8548451950140734</v>
      </c>
      <c r="C93" s="609">
        <v>0.75085324232081907</v>
      </c>
      <c r="D93" s="379">
        <v>60.365853658536587</v>
      </c>
    </row>
    <row r="94" spans="1:6" x14ac:dyDescent="0.3">
      <c r="A94" s="417" t="s">
        <v>32</v>
      </c>
      <c r="B94" s="608">
        <v>6.6967160334835798</v>
      </c>
      <c r="C94" s="609">
        <v>1.9555555555555555</v>
      </c>
      <c r="D94" s="379">
        <v>40.889830508474581</v>
      </c>
    </row>
    <row r="95" spans="1:6" x14ac:dyDescent="0.3">
      <c r="A95" s="417" t="s">
        <v>33</v>
      </c>
      <c r="B95" s="608">
        <v>4.302228578238589</v>
      </c>
      <c r="C95" s="609">
        <v>1.4908124349936438</v>
      </c>
      <c r="D95" s="379">
        <v>37.875659554943795</v>
      </c>
    </row>
    <row r="96" spans="1:6" x14ac:dyDescent="0.3">
      <c r="A96" s="417" t="s">
        <v>34</v>
      </c>
      <c r="B96" s="608">
        <v>3.1605562579013902</v>
      </c>
      <c r="C96" s="609">
        <v>1.3623978201634876</v>
      </c>
      <c r="D96" s="379">
        <v>35.384615384615387</v>
      </c>
    </row>
    <row r="97" spans="1:4" x14ac:dyDescent="0.3">
      <c r="A97" s="417" t="s">
        <v>35</v>
      </c>
      <c r="B97" s="608">
        <v>4.1935483870967749</v>
      </c>
      <c r="C97" s="609">
        <v>1.5151515151515151</v>
      </c>
      <c r="D97" s="379">
        <v>51.832460732984295</v>
      </c>
    </row>
    <row r="98" spans="1:4" x14ac:dyDescent="0.3">
      <c r="A98" s="417" t="s">
        <v>36</v>
      </c>
      <c r="B98" s="608">
        <v>3.4552845528455287</v>
      </c>
      <c r="C98" s="609">
        <v>0</v>
      </c>
      <c r="D98" s="379">
        <v>0</v>
      </c>
    </row>
    <row r="99" spans="1:4" x14ac:dyDescent="0.3">
      <c r="A99" s="417" t="s">
        <v>37</v>
      </c>
      <c r="B99" s="608">
        <v>4.8498845265588919</v>
      </c>
      <c r="C99" s="609">
        <v>1.8452803406671399</v>
      </c>
      <c r="D99" s="379">
        <v>41.474870831376229</v>
      </c>
    </row>
    <row r="100" spans="1:4" x14ac:dyDescent="0.3">
      <c r="A100" s="417" t="s">
        <v>38</v>
      </c>
      <c r="B100" s="608">
        <v>1.092675030352084</v>
      </c>
      <c r="C100" s="609">
        <v>0.19047619047619047</v>
      </c>
      <c r="D100" s="379">
        <v>29.1015625</v>
      </c>
    </row>
    <row r="101" spans="1:4" x14ac:dyDescent="0.3">
      <c r="A101" s="417" t="s">
        <v>39</v>
      </c>
      <c r="B101" s="608">
        <v>1.9607843137254901</v>
      </c>
      <c r="C101" s="609">
        <v>0</v>
      </c>
      <c r="D101" s="379">
        <v>47.368421052631575</v>
      </c>
    </row>
    <row r="102" spans="1:4" x14ac:dyDescent="0.3">
      <c r="A102" s="417" t="s">
        <v>40</v>
      </c>
      <c r="B102" s="608">
        <v>2.3622047244094486</v>
      </c>
      <c r="C102" s="609">
        <v>2.1739130434782608</v>
      </c>
      <c r="D102" s="379">
        <v>38.409475465313029</v>
      </c>
    </row>
    <row r="103" spans="1:4" x14ac:dyDescent="0.3">
      <c r="A103" s="417" t="s">
        <v>41</v>
      </c>
      <c r="B103" s="608"/>
      <c r="C103" s="609">
        <v>1.5490533562822719</v>
      </c>
      <c r="D103" s="379">
        <v>33.385335413416541</v>
      </c>
    </row>
    <row r="104" spans="1:4" x14ac:dyDescent="0.3">
      <c r="A104" s="417" t="s">
        <v>42</v>
      </c>
      <c r="B104" s="608">
        <v>0.6696428571428571</v>
      </c>
      <c r="C104" s="609">
        <v>1.5463917525773196</v>
      </c>
      <c r="D104" s="379">
        <v>27.24867724867725</v>
      </c>
    </row>
    <row r="105" spans="1:4" x14ac:dyDescent="0.3">
      <c r="A105" s="417" t="s">
        <v>43</v>
      </c>
      <c r="B105" s="608">
        <v>1.0526315789473684</v>
      </c>
      <c r="C105" s="609">
        <v>0</v>
      </c>
      <c r="D105" s="379">
        <v>13.793103448275861</v>
      </c>
    </row>
    <row r="106" spans="1:4" x14ac:dyDescent="0.3">
      <c r="A106" s="417" t="s">
        <v>44</v>
      </c>
      <c r="B106" s="608">
        <v>3.870967741935484</v>
      </c>
      <c r="C106" s="609">
        <v>4.224464060529634</v>
      </c>
      <c r="D106" s="379">
        <v>45.142857142857139</v>
      </c>
    </row>
    <row r="107" spans="1:4" ht="14.5" thickBot="1" x14ac:dyDescent="0.35">
      <c r="A107" s="417" t="s">
        <v>45</v>
      </c>
      <c r="B107" s="608">
        <v>8.6206896551724146</v>
      </c>
      <c r="C107" s="609" t="s">
        <v>446</v>
      </c>
      <c r="D107" s="380">
        <v>33.333333333333329</v>
      </c>
    </row>
    <row r="108" spans="1:4" ht="15" thickTop="1" thickBot="1" x14ac:dyDescent="0.35">
      <c r="A108" s="482" t="s">
        <v>26</v>
      </c>
      <c r="B108" s="610">
        <v>4.8241345752815237</v>
      </c>
      <c r="C108" s="610">
        <v>2.341096555070354</v>
      </c>
      <c r="D108" s="381">
        <v>42.331678372487289</v>
      </c>
    </row>
    <row r="109" spans="1:4" ht="14.5" thickTop="1" x14ac:dyDescent="0.3"/>
  </sheetData>
  <mergeCells count="22">
    <mergeCell ref="A85:A86"/>
    <mergeCell ref="B85:B86"/>
    <mergeCell ref="C85:C86"/>
    <mergeCell ref="D85:D86"/>
    <mergeCell ref="A58:A59"/>
    <mergeCell ref="B58:B59"/>
    <mergeCell ref="C58:C59"/>
    <mergeCell ref="D58:D59"/>
    <mergeCell ref="E58:E59"/>
    <mergeCell ref="F58:F59"/>
    <mergeCell ref="A30:A31"/>
    <mergeCell ref="B30:B31"/>
    <mergeCell ref="C30:C31"/>
    <mergeCell ref="D30:D31"/>
    <mergeCell ref="E30:E31"/>
    <mergeCell ref="F30:F3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32"/>
  <sheetViews>
    <sheetView topLeftCell="A70" workbookViewId="0">
      <selection activeCell="A124" sqref="A124"/>
    </sheetView>
  </sheetViews>
  <sheetFormatPr defaultColWidth="8.6640625" defaultRowHeight="14" x14ac:dyDescent="0.3"/>
  <cols>
    <col min="1" max="1" width="17.83203125" customWidth="1"/>
  </cols>
  <sheetData>
    <row r="1" spans="1:8" x14ac:dyDescent="0.3">
      <c r="A1" s="222"/>
    </row>
    <row r="4" spans="1:8" x14ac:dyDescent="0.3">
      <c r="A4" s="148" t="s">
        <v>493</v>
      </c>
    </row>
    <row r="5" spans="1:8" ht="14.5" thickBot="1" x14ac:dyDescent="0.35"/>
    <row r="6" spans="1:8" ht="20.5" customHeight="1" thickTop="1" thickBot="1" x14ac:dyDescent="0.35">
      <c r="A6" s="482" t="s">
        <v>233</v>
      </c>
      <c r="B6" s="491" t="s">
        <v>494</v>
      </c>
      <c r="C6" s="478" t="s">
        <v>63</v>
      </c>
      <c r="D6" s="492"/>
      <c r="E6" s="492"/>
      <c r="F6" s="480" t="s">
        <v>495</v>
      </c>
      <c r="G6" s="491" t="s">
        <v>494</v>
      </c>
      <c r="H6" s="478" t="s">
        <v>63</v>
      </c>
    </row>
    <row r="7" spans="1:8" ht="20.5" customHeight="1" thickTop="1" thickBot="1" x14ac:dyDescent="0.35">
      <c r="A7" s="493" t="s">
        <v>496</v>
      </c>
      <c r="B7" s="494">
        <v>40</v>
      </c>
      <c r="C7" s="495">
        <v>8.762513965256632E-4</v>
      </c>
      <c r="D7" s="492"/>
      <c r="E7" s="492"/>
      <c r="F7" s="496" t="s">
        <v>89</v>
      </c>
      <c r="G7" s="497">
        <v>38714</v>
      </c>
      <c r="H7" s="498">
        <v>0.84807991412736317</v>
      </c>
    </row>
    <row r="8" spans="1:8" ht="20.5" customHeight="1" thickTop="1" thickBot="1" x14ac:dyDescent="0.35">
      <c r="A8" s="493" t="s">
        <v>483</v>
      </c>
      <c r="B8" s="499">
        <v>394</v>
      </c>
      <c r="C8" s="500">
        <v>8.6310762557777823E-3</v>
      </c>
      <c r="D8" s="492"/>
      <c r="E8" s="492"/>
      <c r="F8" s="496" t="s">
        <v>90</v>
      </c>
      <c r="G8" s="501">
        <v>6933</v>
      </c>
      <c r="H8" s="502">
        <v>0.15187627330281059</v>
      </c>
    </row>
    <row r="9" spans="1:8" ht="20.5" customHeight="1" thickTop="1" thickBot="1" x14ac:dyDescent="0.35">
      <c r="A9" s="493" t="s">
        <v>484</v>
      </c>
      <c r="B9" s="499">
        <v>1215</v>
      </c>
      <c r="C9" s="500">
        <v>2.6616136169467019E-2</v>
      </c>
      <c r="D9" s="492"/>
      <c r="E9" s="492"/>
      <c r="F9" s="496" t="s">
        <v>410</v>
      </c>
      <c r="G9" s="503">
        <v>2</v>
      </c>
      <c r="H9" s="504">
        <v>4.3812569826283164E-5</v>
      </c>
    </row>
    <row r="10" spans="1:8" ht="20.5" customHeight="1" thickTop="1" thickBot="1" x14ac:dyDescent="0.35">
      <c r="A10" s="493" t="s">
        <v>485</v>
      </c>
      <c r="B10" s="499">
        <v>2344</v>
      </c>
      <c r="C10" s="500">
        <v>5.1348331836403867E-2</v>
      </c>
      <c r="D10" s="492"/>
      <c r="E10" s="492"/>
      <c r="F10" s="479" t="s">
        <v>102</v>
      </c>
      <c r="G10" s="505">
        <v>45649</v>
      </c>
      <c r="H10" s="506">
        <v>1</v>
      </c>
    </row>
    <row r="11" spans="1:8" ht="20.5" customHeight="1" thickTop="1" x14ac:dyDescent="0.3">
      <c r="A11" s="493" t="s">
        <v>486</v>
      </c>
      <c r="B11" s="499">
        <v>3725</v>
      </c>
      <c r="C11" s="500">
        <v>8.1600911301452389E-2</v>
      </c>
      <c r="D11" s="492"/>
      <c r="E11" s="492"/>
      <c r="F11" s="492"/>
      <c r="G11" s="492"/>
      <c r="H11" s="492"/>
    </row>
    <row r="12" spans="1:8" ht="20.5" customHeight="1" x14ac:dyDescent="0.3">
      <c r="A12" s="493" t="s">
        <v>497</v>
      </c>
      <c r="B12" s="499">
        <v>13186</v>
      </c>
      <c r="C12" s="500">
        <v>0.2888562728646849</v>
      </c>
      <c r="D12" s="492"/>
      <c r="E12" s="492"/>
      <c r="F12" s="492"/>
      <c r="G12" s="492"/>
      <c r="H12" s="492"/>
    </row>
    <row r="13" spans="1:8" ht="20.5" customHeight="1" thickBot="1" x14ac:dyDescent="0.35">
      <c r="A13" s="493" t="s">
        <v>498</v>
      </c>
      <c r="B13" s="499">
        <v>24745</v>
      </c>
      <c r="C13" s="500">
        <v>0.54207102017568842</v>
      </c>
      <c r="D13" s="492"/>
      <c r="E13" s="492"/>
      <c r="F13" s="492"/>
      <c r="G13" s="492"/>
      <c r="H13" s="492"/>
    </row>
    <row r="14" spans="1:8" ht="20.5" customHeight="1" thickTop="1" thickBot="1" x14ac:dyDescent="0.35">
      <c r="A14" s="482" t="s">
        <v>102</v>
      </c>
      <c r="B14" s="507">
        <v>45649</v>
      </c>
      <c r="C14" s="508">
        <v>1</v>
      </c>
      <c r="D14" s="492"/>
      <c r="E14" s="492"/>
      <c r="F14" s="492"/>
      <c r="G14" s="492"/>
      <c r="H14" s="492"/>
    </row>
    <row r="15" spans="1:8" ht="20.5" customHeight="1" thickTop="1" x14ac:dyDescent="0.3">
      <c r="A15" s="148"/>
    </row>
    <row r="16" spans="1:8" ht="20.5" customHeight="1" x14ac:dyDescent="0.3"/>
    <row r="17" spans="1:9" ht="20.5" customHeight="1" x14ac:dyDescent="0.3">
      <c r="A17" s="148" t="s">
        <v>499</v>
      </c>
    </row>
    <row r="18" spans="1:9" ht="20.5" customHeight="1" thickBot="1" x14ac:dyDescent="0.35">
      <c r="A18" s="148"/>
    </row>
    <row r="19" spans="1:9" ht="20.5" customHeight="1" thickTop="1" thickBot="1" x14ac:dyDescent="0.35">
      <c r="A19" s="509"/>
      <c r="B19" s="802" t="s">
        <v>500</v>
      </c>
      <c r="C19" s="803"/>
      <c r="D19" s="803"/>
      <c r="E19" s="803"/>
      <c r="F19" s="803"/>
      <c r="G19" s="803"/>
      <c r="H19" s="803"/>
      <c r="I19" s="804"/>
    </row>
    <row r="20" spans="1:9" ht="20.5" customHeight="1" thickTop="1" thickBot="1" x14ac:dyDescent="0.35">
      <c r="A20" s="805"/>
      <c r="B20" s="693" t="s">
        <v>379</v>
      </c>
      <c r="C20" s="810" t="s">
        <v>380</v>
      </c>
      <c r="D20" s="811"/>
      <c r="E20" s="811"/>
      <c r="F20" s="812"/>
      <c r="G20" s="693" t="s">
        <v>382</v>
      </c>
      <c r="H20" s="693" t="s">
        <v>383</v>
      </c>
      <c r="I20" s="612" t="s">
        <v>102</v>
      </c>
    </row>
    <row r="21" spans="1:9" ht="91.5" customHeight="1" thickTop="1" thickBot="1" x14ac:dyDescent="0.35">
      <c r="A21" s="806"/>
      <c r="B21" s="694"/>
      <c r="C21" s="614" t="s">
        <v>424</v>
      </c>
      <c r="D21" s="614" t="s">
        <v>425</v>
      </c>
      <c r="E21" s="614" t="s">
        <v>381</v>
      </c>
      <c r="F21" s="614" t="s">
        <v>426</v>
      </c>
      <c r="G21" s="694"/>
      <c r="H21" s="694" t="s">
        <v>383</v>
      </c>
      <c r="I21" s="611" t="s">
        <v>102</v>
      </c>
    </row>
    <row r="22" spans="1:9" ht="20.5" customHeight="1" thickTop="1" thickBot="1" x14ac:dyDescent="0.35">
      <c r="A22" s="613" t="s">
        <v>427</v>
      </c>
      <c r="B22" s="382">
        <v>34743.760535772621</v>
      </c>
      <c r="C22" s="510">
        <v>7187.714551618692</v>
      </c>
      <c r="D22" s="511">
        <v>2645.1010101010102</v>
      </c>
      <c r="E22" s="511">
        <v>14308.459441340781</v>
      </c>
      <c r="F22" s="512">
        <v>24141.275003060484</v>
      </c>
      <c r="G22" s="382">
        <v>3311.2960716618454</v>
      </c>
      <c r="H22" s="382">
        <v>16776.904132524429</v>
      </c>
      <c r="I22" s="383">
        <v>78973.235743019381</v>
      </c>
    </row>
    <row r="23" spans="1:9" ht="27" thickTop="1" thickBot="1" x14ac:dyDescent="0.35">
      <c r="A23" s="613" t="s">
        <v>428</v>
      </c>
      <c r="B23" s="384">
        <v>11540.696177719699</v>
      </c>
      <c r="C23" s="513">
        <v>7191.230472645083</v>
      </c>
      <c r="D23" s="514">
        <v>1519.1515151515152</v>
      </c>
      <c r="E23" s="514">
        <v>5351.0359776536316</v>
      </c>
      <c r="F23" s="515">
        <v>14061.41796545023</v>
      </c>
      <c r="G23" s="384">
        <v>1059.4453671736492</v>
      </c>
      <c r="H23" s="384">
        <v>5121.6537385754818</v>
      </c>
      <c r="I23" s="385">
        <v>31783.213248919059</v>
      </c>
    </row>
    <row r="24" spans="1:9" ht="27" thickTop="1" thickBot="1" x14ac:dyDescent="0.35">
      <c r="A24" s="613" t="s">
        <v>429</v>
      </c>
      <c r="B24" s="386">
        <v>9054.9585102907567</v>
      </c>
      <c r="C24" s="516">
        <v>3234.6473442797305</v>
      </c>
      <c r="D24" s="517">
        <v>535.72727272727275</v>
      </c>
      <c r="E24" s="517">
        <v>3523.1231284916203</v>
      </c>
      <c r="F24" s="518">
        <v>7293.4977454986238</v>
      </c>
      <c r="G24" s="386">
        <v>167.25856116450498</v>
      </c>
      <c r="H24" s="386">
        <v>1634.4421289000948</v>
      </c>
      <c r="I24" s="387">
        <v>18150.156945853982</v>
      </c>
    </row>
    <row r="25" spans="1:9" ht="27" thickTop="1" thickBot="1" x14ac:dyDescent="0.35">
      <c r="A25" s="613" t="s">
        <v>547</v>
      </c>
      <c r="B25" s="386">
        <v>199.58477621692256</v>
      </c>
      <c r="C25" s="516">
        <v>0</v>
      </c>
      <c r="D25" s="517">
        <v>31.020202020202024</v>
      </c>
      <c r="E25" s="517">
        <v>105.38145251396648</v>
      </c>
      <c r="F25" s="518">
        <v>136.4016545341685</v>
      </c>
      <c r="G25" s="386">
        <v>0</v>
      </c>
      <c r="H25" s="386">
        <v>0</v>
      </c>
      <c r="I25" s="387">
        <v>335.98643075109106</v>
      </c>
    </row>
    <row r="26" spans="1:9" ht="20.5" customHeight="1" thickTop="1" thickBot="1" x14ac:dyDescent="0.35">
      <c r="A26" s="613" t="s">
        <v>102</v>
      </c>
      <c r="B26" s="388">
        <v>55539</v>
      </c>
      <c r="C26" s="519">
        <v>17630</v>
      </c>
      <c r="D26" s="520">
        <v>4731</v>
      </c>
      <c r="E26" s="520">
        <v>23288</v>
      </c>
      <c r="F26" s="521">
        <v>45649</v>
      </c>
      <c r="G26" s="388">
        <v>4538</v>
      </c>
      <c r="H26" s="388">
        <v>23533</v>
      </c>
      <c r="I26" s="389">
        <v>129259</v>
      </c>
    </row>
    <row r="27" spans="1:9" ht="20.5" customHeight="1" thickTop="1" x14ac:dyDescent="0.3">
      <c r="A27" s="148" t="s">
        <v>501</v>
      </c>
    </row>
    <row r="28" spans="1:9" ht="20.5" customHeight="1" thickBot="1" x14ac:dyDescent="0.35">
      <c r="A28" s="522" t="s">
        <v>502</v>
      </c>
    </row>
    <row r="29" spans="1:9" ht="20.5" customHeight="1" thickTop="1" thickBot="1" x14ac:dyDescent="0.35">
      <c r="A29" s="509"/>
      <c r="B29" s="802" t="s">
        <v>500</v>
      </c>
      <c r="C29" s="803"/>
      <c r="D29" s="803"/>
      <c r="E29" s="803"/>
      <c r="F29" s="803"/>
      <c r="G29" s="803"/>
      <c r="H29" s="803"/>
      <c r="I29" s="804"/>
    </row>
    <row r="30" spans="1:9" ht="20.5" customHeight="1" thickTop="1" thickBot="1" x14ac:dyDescent="0.35">
      <c r="A30" s="805"/>
      <c r="B30" s="715" t="s">
        <v>379</v>
      </c>
      <c r="C30" s="807" t="s">
        <v>380</v>
      </c>
      <c r="D30" s="808"/>
      <c r="E30" s="808"/>
      <c r="F30" s="809"/>
      <c r="G30" s="715" t="s">
        <v>382</v>
      </c>
      <c r="H30" s="715" t="s">
        <v>383</v>
      </c>
      <c r="I30" s="715" t="s">
        <v>102</v>
      </c>
    </row>
    <row r="31" spans="1:9" ht="20.5" customHeight="1" thickTop="1" thickBot="1" x14ac:dyDescent="0.35">
      <c r="A31" s="806"/>
      <c r="B31" s="694"/>
      <c r="C31" s="614" t="s">
        <v>424</v>
      </c>
      <c r="D31" s="614" t="s">
        <v>425</v>
      </c>
      <c r="E31" s="614" t="s">
        <v>381</v>
      </c>
      <c r="F31" s="614" t="s">
        <v>426</v>
      </c>
      <c r="G31" s="694"/>
      <c r="H31" s="694" t="s">
        <v>383</v>
      </c>
      <c r="I31" s="694" t="s">
        <v>102</v>
      </c>
    </row>
    <row r="32" spans="1:9" ht="20.5" customHeight="1" thickTop="1" thickBot="1" x14ac:dyDescent="0.35">
      <c r="A32" s="613" t="s">
        <v>427</v>
      </c>
      <c r="B32" s="382">
        <v>42222</v>
      </c>
      <c r="C32" s="510">
        <v>10800</v>
      </c>
      <c r="D32" s="511">
        <v>3130</v>
      </c>
      <c r="E32" s="511">
        <v>16278.000000000002</v>
      </c>
      <c r="F32" s="512">
        <v>30208</v>
      </c>
      <c r="G32" s="382">
        <v>3610</v>
      </c>
      <c r="H32" s="382">
        <v>18725</v>
      </c>
      <c r="I32" s="383">
        <v>94765</v>
      </c>
    </row>
    <row r="33" spans="1:9" ht="27" thickTop="1" thickBot="1" x14ac:dyDescent="0.35">
      <c r="A33" s="613" t="s">
        <v>428</v>
      </c>
      <c r="B33" s="384">
        <v>7663</v>
      </c>
      <c r="C33" s="513">
        <v>5687</v>
      </c>
      <c r="D33" s="514">
        <v>1284</v>
      </c>
      <c r="E33" s="514">
        <v>5258</v>
      </c>
      <c r="F33" s="515">
        <v>12229</v>
      </c>
      <c r="G33" s="384">
        <v>816</v>
      </c>
      <c r="H33" s="384">
        <v>3728</v>
      </c>
      <c r="I33" s="385">
        <v>24436</v>
      </c>
    </row>
    <row r="34" spans="1:9" ht="27" thickTop="1" thickBot="1" x14ac:dyDescent="0.35">
      <c r="A34" s="613" t="s">
        <v>429</v>
      </c>
      <c r="B34" s="384">
        <v>5491</v>
      </c>
      <c r="C34" s="513">
        <v>1137</v>
      </c>
      <c r="D34" s="514">
        <v>308</v>
      </c>
      <c r="E34" s="514">
        <v>1712</v>
      </c>
      <c r="F34" s="515">
        <v>3157</v>
      </c>
      <c r="G34" s="384">
        <v>112</v>
      </c>
      <c r="H34" s="384">
        <v>1080</v>
      </c>
      <c r="I34" s="385">
        <v>9840</v>
      </c>
    </row>
    <row r="35" spans="1:9" ht="27" thickTop="1" thickBot="1" x14ac:dyDescent="0.35">
      <c r="A35" s="613" t="s">
        <v>547</v>
      </c>
      <c r="B35" s="649">
        <v>163</v>
      </c>
      <c r="C35" s="650">
        <v>6</v>
      </c>
      <c r="D35" s="651">
        <v>9</v>
      </c>
      <c r="E35" s="651">
        <v>40</v>
      </c>
      <c r="F35" s="652">
        <v>55</v>
      </c>
      <c r="G35" s="649">
        <v>0</v>
      </c>
      <c r="H35" s="649">
        <v>0</v>
      </c>
      <c r="I35" s="653">
        <v>218</v>
      </c>
    </row>
    <row r="36" spans="1:9" ht="20.5" customHeight="1" thickTop="1" thickBot="1" x14ac:dyDescent="0.35">
      <c r="A36" s="613" t="s">
        <v>102</v>
      </c>
      <c r="B36" s="388">
        <v>55539</v>
      </c>
      <c r="C36" s="519">
        <v>17630</v>
      </c>
      <c r="D36" s="520">
        <v>4731</v>
      </c>
      <c r="E36" s="520">
        <v>23288</v>
      </c>
      <c r="F36" s="521">
        <v>45649</v>
      </c>
      <c r="G36" s="388">
        <v>4538</v>
      </c>
      <c r="H36" s="388">
        <v>23533</v>
      </c>
      <c r="I36" s="389">
        <v>129259</v>
      </c>
    </row>
    <row r="37" spans="1:9" ht="20.5" customHeight="1" thickTop="1" thickBot="1" x14ac:dyDescent="0.35">
      <c r="A37" s="522" t="s">
        <v>192</v>
      </c>
    </row>
    <row r="38" spans="1:9" ht="20.5" customHeight="1" thickTop="1" thickBot="1" x14ac:dyDescent="0.35">
      <c r="A38" s="509"/>
      <c r="B38" s="802" t="s">
        <v>500</v>
      </c>
      <c r="C38" s="803"/>
      <c r="D38" s="803"/>
      <c r="E38" s="803"/>
      <c r="F38" s="803"/>
      <c r="G38" s="803"/>
      <c r="H38" s="803"/>
      <c r="I38" s="804"/>
    </row>
    <row r="39" spans="1:9" ht="20.5" customHeight="1" thickTop="1" thickBot="1" x14ac:dyDescent="0.35">
      <c r="A39" s="805"/>
      <c r="B39" s="715" t="s">
        <v>379</v>
      </c>
      <c r="C39" s="807" t="s">
        <v>380</v>
      </c>
      <c r="D39" s="808"/>
      <c r="E39" s="808"/>
      <c r="F39" s="809"/>
      <c r="G39" s="715" t="s">
        <v>382</v>
      </c>
      <c r="H39" s="715" t="s">
        <v>383</v>
      </c>
      <c r="I39" s="715" t="s">
        <v>102</v>
      </c>
    </row>
    <row r="40" spans="1:9" ht="92" thickTop="1" thickBot="1" x14ac:dyDescent="0.35">
      <c r="A40" s="806"/>
      <c r="B40" s="694"/>
      <c r="C40" s="614" t="s">
        <v>424</v>
      </c>
      <c r="D40" s="614" t="s">
        <v>425</v>
      </c>
      <c r="E40" s="614" t="s">
        <v>381</v>
      </c>
      <c r="F40" s="614" t="s">
        <v>426</v>
      </c>
      <c r="G40" s="694"/>
      <c r="H40" s="694" t="s">
        <v>383</v>
      </c>
      <c r="I40" s="694" t="s">
        <v>102</v>
      </c>
    </row>
    <row r="41" spans="1:9" ht="15" thickTop="1" thickBot="1" x14ac:dyDescent="0.35">
      <c r="A41" s="613" t="s">
        <v>427</v>
      </c>
      <c r="B41" s="382">
        <v>8354</v>
      </c>
      <c r="C41" s="510">
        <v>948.00000000000011</v>
      </c>
      <c r="D41" s="511">
        <v>321.00000000000006</v>
      </c>
      <c r="E41" s="511">
        <v>1158</v>
      </c>
      <c r="F41" s="512">
        <v>2427</v>
      </c>
      <c r="G41" s="382">
        <v>553</v>
      </c>
      <c r="H41" s="382">
        <v>3895.0000000000005</v>
      </c>
      <c r="I41" s="383">
        <v>15229</v>
      </c>
    </row>
    <row r="42" spans="1:9" ht="27" thickTop="1" thickBot="1" x14ac:dyDescent="0.35">
      <c r="A42" s="613" t="s">
        <v>428</v>
      </c>
      <c r="B42" s="384">
        <v>220.00000000000006</v>
      </c>
      <c r="C42" s="513">
        <v>210.00000000000003</v>
      </c>
      <c r="D42" s="514">
        <v>34</v>
      </c>
      <c r="E42" s="514">
        <v>111.00000000000003</v>
      </c>
      <c r="F42" s="515">
        <v>355.00000000000006</v>
      </c>
      <c r="G42" s="384">
        <v>6</v>
      </c>
      <c r="H42" s="384">
        <v>56.000000000000007</v>
      </c>
      <c r="I42" s="385">
        <v>637.00000000000011</v>
      </c>
    </row>
    <row r="43" spans="1:9" ht="27" thickTop="1" thickBot="1" x14ac:dyDescent="0.35">
      <c r="A43" s="613" t="s">
        <v>429</v>
      </c>
      <c r="B43" s="386">
        <v>1101</v>
      </c>
      <c r="C43" s="516">
        <v>87.999999999999986</v>
      </c>
      <c r="D43" s="517">
        <v>14</v>
      </c>
      <c r="E43" s="517">
        <v>141</v>
      </c>
      <c r="F43" s="518">
        <v>243</v>
      </c>
      <c r="G43" s="386">
        <v>24</v>
      </c>
      <c r="H43" s="386">
        <v>239.00000000000003</v>
      </c>
      <c r="I43" s="387">
        <v>1607</v>
      </c>
    </row>
    <row r="44" spans="1:9" ht="27" thickTop="1" thickBot="1" x14ac:dyDescent="0.35">
      <c r="A44" s="613" t="s">
        <v>547</v>
      </c>
      <c r="B44" s="386">
        <v>23</v>
      </c>
      <c r="C44" s="516">
        <v>0</v>
      </c>
      <c r="D44" s="517">
        <v>0</v>
      </c>
      <c r="E44" s="517">
        <v>1</v>
      </c>
      <c r="F44" s="518">
        <v>1</v>
      </c>
      <c r="G44" s="386">
        <v>0</v>
      </c>
      <c r="H44" s="386">
        <v>0</v>
      </c>
      <c r="I44" s="387">
        <v>24</v>
      </c>
    </row>
    <row r="45" spans="1:9" ht="20.5" customHeight="1" thickTop="1" thickBot="1" x14ac:dyDescent="0.35">
      <c r="A45" s="613" t="s">
        <v>102</v>
      </c>
      <c r="B45" s="388">
        <v>9698</v>
      </c>
      <c r="C45" s="519">
        <v>1246</v>
      </c>
      <c r="D45" s="520">
        <v>369</v>
      </c>
      <c r="E45" s="520">
        <v>1411</v>
      </c>
      <c r="F45" s="521">
        <v>3026</v>
      </c>
      <c r="G45" s="388">
        <v>583</v>
      </c>
      <c r="H45" s="388">
        <v>4190</v>
      </c>
      <c r="I45" s="389">
        <v>17497</v>
      </c>
    </row>
    <row r="46" spans="1:9" ht="20.5" customHeight="1" thickTop="1" thickBot="1" x14ac:dyDescent="0.35">
      <c r="A46" s="522" t="s">
        <v>193</v>
      </c>
    </row>
    <row r="47" spans="1:9" ht="20.5" customHeight="1" thickTop="1" thickBot="1" x14ac:dyDescent="0.35">
      <c r="A47" s="509"/>
      <c r="B47" s="802" t="s">
        <v>500</v>
      </c>
      <c r="C47" s="803"/>
      <c r="D47" s="803"/>
      <c r="E47" s="803"/>
      <c r="F47" s="803"/>
      <c r="G47" s="803"/>
      <c r="H47" s="803"/>
      <c r="I47" s="804"/>
    </row>
    <row r="48" spans="1:9" ht="20.5" customHeight="1" thickTop="1" thickBot="1" x14ac:dyDescent="0.35">
      <c r="A48" s="805"/>
      <c r="B48" s="715" t="s">
        <v>379</v>
      </c>
      <c r="C48" s="807" t="s">
        <v>380</v>
      </c>
      <c r="D48" s="808"/>
      <c r="E48" s="808"/>
      <c r="F48" s="809"/>
      <c r="G48" s="715" t="s">
        <v>382</v>
      </c>
      <c r="H48" s="715" t="s">
        <v>383</v>
      </c>
      <c r="I48" s="715" t="s">
        <v>102</v>
      </c>
    </row>
    <row r="49" spans="1:11" ht="92" thickTop="1" thickBot="1" x14ac:dyDescent="0.35">
      <c r="A49" s="806"/>
      <c r="B49" s="694"/>
      <c r="C49" s="614" t="s">
        <v>424</v>
      </c>
      <c r="D49" s="614" t="s">
        <v>425</v>
      </c>
      <c r="E49" s="614" t="s">
        <v>381</v>
      </c>
      <c r="F49" s="614" t="s">
        <v>426</v>
      </c>
      <c r="G49" s="694"/>
      <c r="H49" s="694" t="s">
        <v>383</v>
      </c>
      <c r="I49" s="694" t="s">
        <v>102</v>
      </c>
    </row>
    <row r="50" spans="1:11" ht="15" thickTop="1" thickBot="1" x14ac:dyDescent="0.35">
      <c r="A50" s="613" t="s">
        <v>427</v>
      </c>
      <c r="B50" s="382">
        <v>33868</v>
      </c>
      <c r="C50" s="510">
        <v>9852</v>
      </c>
      <c r="D50" s="511">
        <v>2809</v>
      </c>
      <c r="E50" s="511">
        <v>15120</v>
      </c>
      <c r="F50" s="512">
        <v>27781</v>
      </c>
      <c r="G50" s="382">
        <v>3057</v>
      </c>
      <c r="H50" s="382">
        <v>14830</v>
      </c>
      <c r="I50" s="383">
        <v>79536</v>
      </c>
    </row>
    <row r="51" spans="1:11" ht="27" thickTop="1" thickBot="1" x14ac:dyDescent="0.35">
      <c r="A51" s="613" t="s">
        <v>428</v>
      </c>
      <c r="B51" s="384">
        <v>7443.0000000000009</v>
      </c>
      <c r="C51" s="513">
        <v>5477</v>
      </c>
      <c r="D51" s="514">
        <v>1250</v>
      </c>
      <c r="E51" s="514">
        <v>5147</v>
      </c>
      <c r="F51" s="515">
        <v>11874</v>
      </c>
      <c r="G51" s="384">
        <v>810</v>
      </c>
      <c r="H51" s="384">
        <v>3671.9999999999995</v>
      </c>
      <c r="I51" s="385">
        <v>23799</v>
      </c>
    </row>
    <row r="52" spans="1:11" ht="27" thickTop="1" thickBot="1" x14ac:dyDescent="0.35">
      <c r="A52" s="613" t="s">
        <v>429</v>
      </c>
      <c r="B52" s="384">
        <v>4390</v>
      </c>
      <c r="C52" s="513">
        <v>1049</v>
      </c>
      <c r="D52" s="514">
        <v>294</v>
      </c>
      <c r="E52" s="514">
        <v>1571</v>
      </c>
      <c r="F52" s="515">
        <v>2914</v>
      </c>
      <c r="G52" s="384">
        <v>88</v>
      </c>
      <c r="H52" s="384">
        <v>841</v>
      </c>
      <c r="I52" s="385">
        <v>8233</v>
      </c>
    </row>
    <row r="53" spans="1:11" ht="27" thickTop="1" thickBot="1" x14ac:dyDescent="0.35">
      <c r="A53" s="613" t="s">
        <v>547</v>
      </c>
      <c r="B53" s="649">
        <v>140</v>
      </c>
      <c r="C53" s="650">
        <v>6</v>
      </c>
      <c r="D53" s="651">
        <v>9</v>
      </c>
      <c r="E53" s="651">
        <v>39</v>
      </c>
      <c r="F53" s="652">
        <v>54</v>
      </c>
      <c r="G53" s="649">
        <v>0</v>
      </c>
      <c r="H53" s="649">
        <v>0</v>
      </c>
      <c r="I53" s="653">
        <v>194</v>
      </c>
    </row>
    <row r="54" spans="1:11" ht="20.5" customHeight="1" thickTop="1" thickBot="1" x14ac:dyDescent="0.35">
      <c r="A54" s="613" t="s">
        <v>102</v>
      </c>
      <c r="B54" s="388">
        <v>45841</v>
      </c>
      <c r="C54" s="519">
        <v>16384</v>
      </c>
      <c r="D54" s="520">
        <v>4362</v>
      </c>
      <c r="E54" s="520">
        <v>21877</v>
      </c>
      <c r="F54" s="521">
        <v>42623</v>
      </c>
      <c r="G54" s="388">
        <v>3955</v>
      </c>
      <c r="H54" s="388">
        <v>19343</v>
      </c>
      <c r="I54" s="389">
        <v>111762</v>
      </c>
    </row>
    <row r="55" spans="1:11" ht="20.5" customHeight="1" thickTop="1" thickBot="1" x14ac:dyDescent="0.35">
      <c r="A55" s="148" t="s">
        <v>509</v>
      </c>
    </row>
    <row r="56" spans="1:11" ht="27" thickTop="1" thickBot="1" x14ac:dyDescent="0.35">
      <c r="A56" s="482" t="s">
        <v>233</v>
      </c>
      <c r="B56" s="480" t="s">
        <v>503</v>
      </c>
      <c r="C56" s="480" t="s">
        <v>504</v>
      </c>
      <c r="D56" s="480" t="s">
        <v>505</v>
      </c>
      <c r="E56" s="482" t="s">
        <v>506</v>
      </c>
    </row>
    <row r="57" spans="1:11" ht="20.5" customHeight="1" thickTop="1" x14ac:dyDescent="0.3">
      <c r="A57" s="493" t="s">
        <v>496</v>
      </c>
      <c r="B57" s="523">
        <v>11</v>
      </c>
      <c r="C57" s="524">
        <v>0.17142857142857143</v>
      </c>
      <c r="D57" s="525"/>
      <c r="E57" s="526"/>
    </row>
    <row r="58" spans="1:11" ht="20.5" customHeight="1" x14ac:dyDescent="0.3">
      <c r="A58" s="493" t="s">
        <v>483</v>
      </c>
      <c r="B58" s="527">
        <v>134</v>
      </c>
      <c r="C58" s="528">
        <v>0.31666666666666665</v>
      </c>
      <c r="D58" s="447">
        <v>35</v>
      </c>
      <c r="E58" s="502">
        <v>0.21710526315789475</v>
      </c>
    </row>
    <row r="59" spans="1:11" ht="20.5" customHeight="1" x14ac:dyDescent="0.3">
      <c r="A59" s="493" t="s">
        <v>484</v>
      </c>
      <c r="B59" s="527">
        <v>342</v>
      </c>
      <c r="C59" s="528">
        <v>0.29769736842105265</v>
      </c>
      <c r="D59" s="447">
        <v>106</v>
      </c>
      <c r="E59" s="502">
        <v>0.287292817679558</v>
      </c>
    </row>
    <row r="60" spans="1:11" ht="20.5" customHeight="1" thickBot="1" x14ac:dyDescent="0.35">
      <c r="A60" s="493" t="s">
        <v>485</v>
      </c>
      <c r="B60" s="527">
        <v>665</v>
      </c>
      <c r="C60" s="528">
        <v>0.25343893288870362</v>
      </c>
      <c r="D60" s="447">
        <v>265</v>
      </c>
      <c r="E60" s="502">
        <v>0.37171052631578949</v>
      </c>
    </row>
    <row r="61" spans="1:11" ht="27" thickTop="1" thickBot="1" x14ac:dyDescent="0.35">
      <c r="A61" s="493" t="s">
        <v>486</v>
      </c>
      <c r="B61" s="527">
        <v>912</v>
      </c>
      <c r="C61" s="528">
        <v>0.2062816076656907</v>
      </c>
      <c r="D61" s="447">
        <v>426</v>
      </c>
      <c r="E61" s="502">
        <v>0.44774193548387098</v>
      </c>
      <c r="G61" s="480" t="s">
        <v>495</v>
      </c>
      <c r="H61" s="480" t="s">
        <v>507</v>
      </c>
      <c r="I61" s="480" t="s">
        <v>504</v>
      </c>
      <c r="J61" s="480" t="s">
        <v>505</v>
      </c>
      <c r="K61" s="482" t="s">
        <v>508</v>
      </c>
    </row>
    <row r="62" spans="1:11" ht="20.5" customHeight="1" thickTop="1" thickBot="1" x14ac:dyDescent="0.35">
      <c r="A62" s="493" t="s">
        <v>497</v>
      </c>
      <c r="B62" s="527">
        <v>2875</v>
      </c>
      <c r="C62" s="528">
        <v>0.18037453183520599</v>
      </c>
      <c r="D62" s="447">
        <v>1721</v>
      </c>
      <c r="E62" s="502">
        <v>0.59593023255813948</v>
      </c>
      <c r="G62" s="530" t="s">
        <v>89</v>
      </c>
      <c r="H62" s="531">
        <v>7760</v>
      </c>
      <c r="I62" s="532">
        <v>0.20044428372165107</v>
      </c>
      <c r="J62" s="446">
        <v>4927</v>
      </c>
      <c r="K62" s="533">
        <v>0.6349226804123711</v>
      </c>
    </row>
    <row r="63" spans="1:11" ht="20.5" customHeight="1" thickTop="1" thickBot="1" x14ac:dyDescent="0.35">
      <c r="A63" s="493" t="s">
        <v>498</v>
      </c>
      <c r="B63" s="527">
        <v>4399</v>
      </c>
      <c r="C63" s="528">
        <v>0.13954119723089453</v>
      </c>
      <c r="D63" s="447">
        <v>3407</v>
      </c>
      <c r="E63" s="502">
        <v>0.75810635538261995</v>
      </c>
      <c r="G63" s="496" t="s">
        <v>90</v>
      </c>
      <c r="H63" s="527">
        <v>1578</v>
      </c>
      <c r="I63" s="528">
        <v>0.22760709649502381</v>
      </c>
      <c r="J63" s="447">
        <v>1033</v>
      </c>
      <c r="K63" s="534">
        <v>0.65462610899873253</v>
      </c>
    </row>
    <row r="64" spans="1:11" ht="20.5" customHeight="1" thickTop="1" thickBot="1" x14ac:dyDescent="0.35">
      <c r="A64" s="482" t="s">
        <v>102</v>
      </c>
      <c r="B64" s="114">
        <v>9338</v>
      </c>
      <c r="C64" s="529">
        <v>0.17063547002630486</v>
      </c>
      <c r="D64" s="114">
        <v>5960</v>
      </c>
      <c r="E64" s="529">
        <v>0.60622041920216363</v>
      </c>
      <c r="G64" s="479" t="s">
        <v>102</v>
      </c>
      <c r="H64" s="114">
        <v>9338</v>
      </c>
      <c r="I64" s="529">
        <v>0.20456088851891607</v>
      </c>
      <c r="J64" s="114">
        <v>5960</v>
      </c>
      <c r="K64" s="529">
        <v>0.63825230242021846</v>
      </c>
    </row>
    <row r="65" spans="1:11" s="9" customFormat="1" ht="20.5" customHeight="1" thickTop="1" x14ac:dyDescent="0.3">
      <c r="A65" s="553"/>
      <c r="B65" s="554"/>
      <c r="C65" s="555"/>
      <c r="D65" s="554"/>
      <c r="E65" s="555"/>
      <c r="G65" s="553"/>
      <c r="H65" s="554"/>
      <c r="I65" s="555"/>
      <c r="J65" s="554"/>
      <c r="K65" s="555"/>
    </row>
    <row r="66" spans="1:11" ht="20.5" customHeight="1" thickBot="1" x14ac:dyDescent="0.35">
      <c r="A66" s="148" t="s">
        <v>510</v>
      </c>
    </row>
    <row r="67" spans="1:11" ht="27" thickTop="1" thickBot="1" x14ac:dyDescent="0.35">
      <c r="A67" s="482" t="s">
        <v>233</v>
      </c>
      <c r="B67" s="480" t="s">
        <v>507</v>
      </c>
      <c r="C67" s="480" t="s">
        <v>504</v>
      </c>
      <c r="D67" s="480" t="s">
        <v>511</v>
      </c>
      <c r="E67" s="482" t="s">
        <v>512</v>
      </c>
    </row>
    <row r="68" spans="1:11" ht="20.5" customHeight="1" thickTop="1" x14ac:dyDescent="0.3">
      <c r="A68" s="493" t="s">
        <v>496</v>
      </c>
      <c r="B68" s="535">
        <v>7</v>
      </c>
      <c r="C68" s="536">
        <v>0.17499999999999999</v>
      </c>
      <c r="D68" s="537"/>
      <c r="E68" s="538"/>
    </row>
    <row r="69" spans="1:11" ht="20.5" customHeight="1" x14ac:dyDescent="0.3">
      <c r="A69" s="493" t="s">
        <v>483</v>
      </c>
      <c r="B69" s="539">
        <v>148</v>
      </c>
      <c r="C69" s="540">
        <v>0.37563451776649748</v>
      </c>
      <c r="D69" s="541">
        <v>5</v>
      </c>
      <c r="E69" s="542">
        <v>3.3783783783783786E-2</v>
      </c>
    </row>
    <row r="70" spans="1:11" ht="20.5" customHeight="1" x14ac:dyDescent="0.3">
      <c r="A70" s="493" t="s">
        <v>484</v>
      </c>
      <c r="B70" s="539">
        <v>369</v>
      </c>
      <c r="C70" s="540">
        <v>0.3037037037037037</v>
      </c>
      <c r="D70" s="541">
        <v>9</v>
      </c>
      <c r="E70" s="542">
        <v>2.4390243902439025E-2</v>
      </c>
    </row>
    <row r="71" spans="1:11" ht="20.5" customHeight="1" thickBot="1" x14ac:dyDescent="0.35">
      <c r="A71" s="493" t="s">
        <v>485</v>
      </c>
      <c r="B71" s="539">
        <v>687</v>
      </c>
      <c r="C71" s="540">
        <v>0.29308873720136519</v>
      </c>
      <c r="D71" s="541">
        <v>19</v>
      </c>
      <c r="E71" s="542">
        <v>2.7656477438136828E-2</v>
      </c>
    </row>
    <row r="72" spans="1:11" ht="30.5" customHeight="1" thickTop="1" thickBot="1" x14ac:dyDescent="0.35">
      <c r="A72" s="493" t="s">
        <v>486</v>
      </c>
      <c r="B72" s="539">
        <v>947</v>
      </c>
      <c r="C72" s="540">
        <v>0.25422818791946311</v>
      </c>
      <c r="D72" s="541">
        <v>16</v>
      </c>
      <c r="E72" s="542">
        <v>1.6895459345300949E-2</v>
      </c>
      <c r="G72" s="480" t="s">
        <v>495</v>
      </c>
      <c r="H72" s="491" t="s">
        <v>507</v>
      </c>
      <c r="I72" s="491" t="s">
        <v>504</v>
      </c>
      <c r="J72" s="491" t="s">
        <v>513</v>
      </c>
      <c r="K72" s="544" t="s">
        <v>512</v>
      </c>
    </row>
    <row r="73" spans="1:11" ht="20.5" customHeight="1" thickTop="1" thickBot="1" x14ac:dyDescent="0.35">
      <c r="A73" s="493" t="s">
        <v>497</v>
      </c>
      <c r="B73" s="539">
        <v>3611</v>
      </c>
      <c r="C73" s="540">
        <v>0.27385105414833916</v>
      </c>
      <c r="D73" s="541">
        <v>81</v>
      </c>
      <c r="E73" s="542">
        <v>2.2431459429520909E-2</v>
      </c>
      <c r="G73" s="496" t="s">
        <v>89</v>
      </c>
      <c r="H73" s="545">
        <v>9628</v>
      </c>
      <c r="I73" s="546">
        <v>0.24869556232887327</v>
      </c>
      <c r="J73" s="547">
        <v>276</v>
      </c>
      <c r="K73" s="548">
        <v>2.8666389696717906E-2</v>
      </c>
    </row>
    <row r="74" spans="1:11" ht="20.5" customHeight="1" thickTop="1" thickBot="1" x14ac:dyDescent="0.35">
      <c r="A74" s="493" t="s">
        <v>498</v>
      </c>
      <c r="B74" s="539">
        <v>5848</v>
      </c>
      <c r="C74" s="540">
        <v>0.23633057183269349</v>
      </c>
      <c r="D74" s="541">
        <v>192</v>
      </c>
      <c r="E74" s="542">
        <v>3.2831737346101231E-2</v>
      </c>
      <c r="G74" s="496" t="s">
        <v>90</v>
      </c>
      <c r="H74" s="549">
        <v>1989</v>
      </c>
      <c r="I74" s="550">
        <v>0.28688879273041973</v>
      </c>
      <c r="J74" s="551">
        <v>46</v>
      </c>
      <c r="K74" s="552">
        <v>2.3127199597787834E-2</v>
      </c>
    </row>
    <row r="75" spans="1:11" ht="20.5" customHeight="1" thickTop="1" thickBot="1" x14ac:dyDescent="0.35">
      <c r="A75" s="482" t="s">
        <v>102</v>
      </c>
      <c r="B75" s="543">
        <v>11617</v>
      </c>
      <c r="C75" s="508">
        <v>0.25448531183596573</v>
      </c>
      <c r="D75" s="543">
        <v>322</v>
      </c>
      <c r="E75" s="508">
        <v>2.7717999483515537E-2</v>
      </c>
      <c r="G75" s="479" t="s">
        <v>102</v>
      </c>
      <c r="H75" s="114">
        <v>11617</v>
      </c>
      <c r="I75" s="529">
        <v>0.25448531183596573</v>
      </c>
      <c r="J75" s="114">
        <v>322</v>
      </c>
      <c r="K75" s="529">
        <v>2.7717999483515537E-2</v>
      </c>
    </row>
    <row r="76" spans="1:11" ht="20.5" customHeight="1" thickTop="1" x14ac:dyDescent="0.3">
      <c r="A76" s="148"/>
    </row>
    <row r="77" spans="1:11" ht="20.5" customHeight="1" x14ac:dyDescent="0.3">
      <c r="A77" s="148"/>
    </row>
    <row r="78" spans="1:11" s="556" customFormat="1" ht="20.5" customHeight="1" x14ac:dyDescent="0.35">
      <c r="A78" s="556" t="s">
        <v>514</v>
      </c>
    </row>
    <row r="79" spans="1:11" ht="20.5" customHeight="1" x14ac:dyDescent="0.3">
      <c r="A79" s="148"/>
    </row>
    <row r="80" spans="1:11" ht="20.5" customHeight="1" thickBot="1" x14ac:dyDescent="0.35">
      <c r="A80" s="148"/>
    </row>
    <row r="81" spans="1:10" ht="20.5" customHeight="1" thickTop="1" thickBot="1" x14ac:dyDescent="0.4">
      <c r="A81" s="557" t="s">
        <v>422</v>
      </c>
      <c r="B81" s="233"/>
      <c r="C81" s="233"/>
      <c r="D81" s="233"/>
      <c r="E81" s="233"/>
      <c r="F81" s="233"/>
      <c r="G81" s="233"/>
      <c r="H81" s="233"/>
      <c r="I81" s="233"/>
    </row>
    <row r="82" spans="1:10" ht="20.5" customHeight="1" thickTop="1" thickBot="1" x14ac:dyDescent="0.35">
      <c r="A82" s="558" t="s">
        <v>515</v>
      </c>
      <c r="B82" s="478">
        <v>2014</v>
      </c>
      <c r="C82" s="478">
        <v>2015</v>
      </c>
      <c r="D82" s="478">
        <v>2016</v>
      </c>
      <c r="E82" s="478">
        <v>2017</v>
      </c>
      <c r="F82" s="478">
        <v>2018</v>
      </c>
      <c r="G82" s="478">
        <v>2019</v>
      </c>
      <c r="H82" s="478">
        <v>2020</v>
      </c>
      <c r="I82" s="478">
        <v>2021</v>
      </c>
      <c r="J82" s="587">
        <v>2022</v>
      </c>
    </row>
    <row r="83" spans="1:10" ht="27" thickTop="1" thickBot="1" x14ac:dyDescent="0.35">
      <c r="A83" s="480" t="s">
        <v>516</v>
      </c>
      <c r="B83" s="559">
        <v>5130</v>
      </c>
      <c r="C83" s="560">
        <v>4996</v>
      </c>
      <c r="D83" s="560">
        <v>4800</v>
      </c>
      <c r="E83" s="560">
        <v>4612</v>
      </c>
      <c r="F83" s="560">
        <v>4897</v>
      </c>
      <c r="G83" s="560">
        <v>4713</v>
      </c>
      <c r="H83" s="560">
        <v>4560</v>
      </c>
      <c r="I83" s="561">
        <v>3907</v>
      </c>
      <c r="J83" s="561">
        <v>5319</v>
      </c>
    </row>
    <row r="84" spans="1:10" ht="27" thickTop="1" thickBot="1" x14ac:dyDescent="0.35">
      <c r="A84" s="480" t="s">
        <v>517</v>
      </c>
      <c r="B84" s="559">
        <v>9417</v>
      </c>
      <c r="C84" s="560">
        <v>8669</v>
      </c>
      <c r="D84" s="560">
        <v>8385</v>
      </c>
      <c r="E84" s="560">
        <v>7048</v>
      </c>
      <c r="F84" s="560">
        <v>7885</v>
      </c>
      <c r="G84" s="560">
        <v>7419</v>
      </c>
      <c r="H84" s="560">
        <v>7054</v>
      </c>
      <c r="I84" s="561">
        <v>6225</v>
      </c>
      <c r="J84" s="561">
        <v>8099</v>
      </c>
    </row>
    <row r="85" spans="1:10" ht="27" thickTop="1" thickBot="1" x14ac:dyDescent="0.35">
      <c r="A85" s="480" t="s">
        <v>518</v>
      </c>
      <c r="B85" s="562">
        <v>0.54475947754061804</v>
      </c>
      <c r="C85" s="563">
        <v>0.57630637905179372</v>
      </c>
      <c r="D85" s="563">
        <v>0.57245080500894452</v>
      </c>
      <c r="E85" s="563">
        <v>0.65437003405221339</v>
      </c>
      <c r="F85" s="563">
        <v>0.62105263157894741</v>
      </c>
      <c r="G85" s="563">
        <v>0.63526081682167401</v>
      </c>
      <c r="H85" s="563">
        <v>0.64644173518571002</v>
      </c>
      <c r="I85" s="564">
        <v>0.62763052208835302</v>
      </c>
      <c r="J85" s="615">
        <v>0.65674774663538704</v>
      </c>
    </row>
    <row r="86" spans="1:10" ht="20.5" customHeight="1" thickTop="1" thickBot="1" x14ac:dyDescent="0.35">
      <c r="A86" s="148"/>
    </row>
    <row r="87" spans="1:10" ht="20.5" customHeight="1" thickTop="1" thickBot="1" x14ac:dyDescent="0.4">
      <c r="A87" s="557" t="s">
        <v>421</v>
      </c>
      <c r="B87" s="233"/>
      <c r="C87" s="233"/>
      <c r="D87" s="233"/>
      <c r="E87" s="233"/>
      <c r="F87" s="233"/>
      <c r="G87" s="233"/>
      <c r="H87" s="233"/>
      <c r="I87" s="233"/>
    </row>
    <row r="88" spans="1:10" ht="20.5" customHeight="1" thickTop="1" thickBot="1" x14ac:dyDescent="0.35">
      <c r="A88" s="565" t="s">
        <v>515</v>
      </c>
      <c r="B88" s="482">
        <v>2014</v>
      </c>
      <c r="C88" s="482">
        <v>2015</v>
      </c>
      <c r="D88" s="482">
        <v>2016</v>
      </c>
      <c r="E88" s="482">
        <v>2017</v>
      </c>
      <c r="F88" s="482">
        <v>2018</v>
      </c>
      <c r="G88" s="482">
        <v>2019</v>
      </c>
      <c r="H88" s="482">
        <v>2020</v>
      </c>
      <c r="I88" s="482">
        <v>2021</v>
      </c>
      <c r="J88" s="587">
        <v>2022</v>
      </c>
    </row>
    <row r="89" spans="1:10" ht="27" thickTop="1" thickBot="1" x14ac:dyDescent="0.35">
      <c r="A89" s="480" t="s">
        <v>516</v>
      </c>
      <c r="B89" s="566">
        <v>1283</v>
      </c>
      <c r="C89" s="567">
        <v>1219</v>
      </c>
      <c r="D89" s="567">
        <v>1204</v>
      </c>
      <c r="E89" s="567">
        <v>198</v>
      </c>
      <c r="F89" s="567">
        <v>234</v>
      </c>
      <c r="G89" s="567">
        <v>232</v>
      </c>
      <c r="H89" s="567">
        <v>346</v>
      </c>
      <c r="I89" s="568">
        <v>209</v>
      </c>
      <c r="J89" s="561">
        <v>289</v>
      </c>
    </row>
    <row r="90" spans="1:10" ht="27" thickTop="1" thickBot="1" x14ac:dyDescent="0.35">
      <c r="A90" s="480" t="s">
        <v>517</v>
      </c>
      <c r="B90" s="559">
        <v>10253</v>
      </c>
      <c r="C90" s="560">
        <v>9697</v>
      </c>
      <c r="D90" s="560">
        <v>9442</v>
      </c>
      <c r="E90" s="560">
        <v>8337</v>
      </c>
      <c r="F90" s="560">
        <v>9796</v>
      </c>
      <c r="G90" s="560">
        <v>9117</v>
      </c>
      <c r="H90" s="560">
        <v>8600</v>
      </c>
      <c r="I90" s="561">
        <v>7869</v>
      </c>
      <c r="J90" s="561">
        <v>10255</v>
      </c>
    </row>
    <row r="91" spans="1:10" ht="27" thickTop="1" thickBot="1" x14ac:dyDescent="0.35">
      <c r="A91" s="480" t="s">
        <v>518</v>
      </c>
      <c r="B91" s="562">
        <v>0.12513410709060763</v>
      </c>
      <c r="C91" s="563">
        <v>0.12570898215943074</v>
      </c>
      <c r="D91" s="563">
        <v>0.12751535691590765</v>
      </c>
      <c r="E91" s="563">
        <v>2.374955019791292E-2</v>
      </c>
      <c r="F91" s="563">
        <v>2.3887300939158841E-2</v>
      </c>
      <c r="G91" s="563">
        <v>2.5446967204124201E-2</v>
      </c>
      <c r="H91" s="563">
        <v>4.0232558139534899E-2</v>
      </c>
      <c r="I91" s="564">
        <v>2.6559918668191601E-2</v>
      </c>
      <c r="J91" s="615">
        <v>2.81813749390541E-2</v>
      </c>
    </row>
    <row r="92" spans="1:10" ht="20.5" customHeight="1" thickTop="1" x14ac:dyDescent="0.3">
      <c r="A92" s="148"/>
    </row>
    <row r="93" spans="1:10" s="9" customFormat="1" ht="20.5" customHeight="1" x14ac:dyDescent="0.3">
      <c r="A93" s="9" t="s">
        <v>519</v>
      </c>
    </row>
    <row r="94" spans="1:10" ht="20.5" customHeight="1" thickBot="1" x14ac:dyDescent="0.35">
      <c r="A94" s="148"/>
    </row>
    <row r="95" spans="1:10" ht="20.5" customHeight="1" thickTop="1" thickBot="1" x14ac:dyDescent="0.4">
      <c r="A95" s="557" t="s">
        <v>422</v>
      </c>
      <c r="B95" s="233"/>
      <c r="C95" s="233"/>
      <c r="D95" s="233"/>
      <c r="E95" s="233"/>
      <c r="F95" s="233"/>
      <c r="G95" s="233"/>
      <c r="H95" s="233"/>
      <c r="I95" s="233"/>
    </row>
    <row r="96" spans="1:10" ht="20.5" customHeight="1" thickTop="1" thickBot="1" x14ac:dyDescent="0.35">
      <c r="A96" s="565" t="s">
        <v>520</v>
      </c>
      <c r="B96" s="478">
        <v>2014</v>
      </c>
      <c r="C96" s="478">
        <v>2015</v>
      </c>
      <c r="D96" s="478">
        <v>2016</v>
      </c>
      <c r="E96" s="478">
        <v>2017</v>
      </c>
      <c r="F96" s="478">
        <v>2018</v>
      </c>
      <c r="G96" s="478">
        <v>2019</v>
      </c>
      <c r="H96" s="478">
        <v>2020</v>
      </c>
      <c r="I96" s="478">
        <v>2021</v>
      </c>
      <c r="J96" s="587">
        <v>2022</v>
      </c>
    </row>
    <row r="97" spans="1:10" ht="27" thickTop="1" thickBot="1" x14ac:dyDescent="0.35">
      <c r="A97" s="480" t="s">
        <v>516</v>
      </c>
      <c r="B97" s="559">
        <v>81</v>
      </c>
      <c r="C97" s="560">
        <v>68</v>
      </c>
      <c r="D97" s="560">
        <v>95</v>
      </c>
      <c r="E97" s="560">
        <v>85</v>
      </c>
      <c r="F97" s="560">
        <v>145</v>
      </c>
      <c r="G97" s="560">
        <v>329</v>
      </c>
      <c r="H97" s="560">
        <v>243</v>
      </c>
      <c r="I97" s="561">
        <v>251</v>
      </c>
      <c r="J97" s="561">
        <v>276</v>
      </c>
    </row>
    <row r="98" spans="1:10" ht="27" thickTop="1" thickBot="1" x14ac:dyDescent="0.35">
      <c r="A98" s="480" t="s">
        <v>517</v>
      </c>
      <c r="B98" s="559">
        <v>171</v>
      </c>
      <c r="C98" s="560">
        <v>153</v>
      </c>
      <c r="D98" s="560">
        <v>155</v>
      </c>
      <c r="E98" s="560">
        <v>145</v>
      </c>
      <c r="F98" s="560">
        <v>275</v>
      </c>
      <c r="G98" s="560">
        <v>721</v>
      </c>
      <c r="H98" s="560">
        <v>484</v>
      </c>
      <c r="I98" s="561">
        <v>495</v>
      </c>
      <c r="J98" s="561">
        <v>529</v>
      </c>
    </row>
    <row r="99" spans="1:10" ht="27" thickTop="1" thickBot="1" x14ac:dyDescent="0.35">
      <c r="A99" s="480" t="s">
        <v>521</v>
      </c>
      <c r="B99" s="562">
        <v>0.47368421052631576</v>
      </c>
      <c r="C99" s="563">
        <v>0.44444444444444442</v>
      </c>
      <c r="D99" s="563">
        <v>0.61290322580645162</v>
      </c>
      <c r="E99" s="563">
        <v>0.58620689655172409</v>
      </c>
      <c r="F99" s="563">
        <v>0.52727272727272723</v>
      </c>
      <c r="G99" s="563">
        <v>0.456310679611651</v>
      </c>
      <c r="H99" s="563">
        <v>0.50206611570247905</v>
      </c>
      <c r="I99" s="564">
        <v>0.50707070707070701</v>
      </c>
      <c r="J99" s="615">
        <v>0.52173913043478304</v>
      </c>
    </row>
    <row r="100" spans="1:10" ht="15" thickTop="1" thickBot="1" x14ac:dyDescent="0.35"/>
    <row r="101" spans="1:10" ht="16.5" thickTop="1" thickBot="1" x14ac:dyDescent="0.4">
      <c r="A101" s="557" t="s">
        <v>422</v>
      </c>
      <c r="B101" s="233"/>
      <c r="C101" s="233"/>
      <c r="D101" s="233"/>
      <c r="E101" s="233"/>
      <c r="F101" s="233"/>
      <c r="G101" s="233"/>
      <c r="H101" s="233"/>
      <c r="I101" s="233"/>
    </row>
    <row r="102" spans="1:10" ht="15" thickTop="1" thickBot="1" x14ac:dyDescent="0.35">
      <c r="A102" s="569" t="s">
        <v>522</v>
      </c>
      <c r="B102" s="478">
        <v>2014</v>
      </c>
      <c r="C102" s="478">
        <v>2015</v>
      </c>
      <c r="D102" s="478">
        <v>2016</v>
      </c>
      <c r="E102" s="478">
        <v>2017</v>
      </c>
      <c r="F102" s="478">
        <v>2018</v>
      </c>
      <c r="G102" s="478">
        <v>2019</v>
      </c>
      <c r="H102" s="478">
        <v>2020</v>
      </c>
      <c r="I102" s="478">
        <v>2021</v>
      </c>
      <c r="J102" s="587">
        <v>2022</v>
      </c>
    </row>
    <row r="103" spans="1:10" ht="27" thickTop="1" thickBot="1" x14ac:dyDescent="0.35">
      <c r="A103" s="480" t="s">
        <v>516</v>
      </c>
      <c r="B103" s="559">
        <v>5368</v>
      </c>
      <c r="C103" s="560">
        <v>5135</v>
      </c>
      <c r="D103" s="560">
        <v>4932</v>
      </c>
      <c r="E103" s="560">
        <v>4685</v>
      </c>
      <c r="F103" s="560">
        <v>5097</v>
      </c>
      <c r="G103" s="560">
        <v>5105</v>
      </c>
      <c r="H103" s="560">
        <v>4985</v>
      </c>
      <c r="I103" s="561">
        <v>4232</v>
      </c>
      <c r="J103" s="561">
        <v>5684</v>
      </c>
    </row>
    <row r="104" spans="1:10" ht="27" thickTop="1" thickBot="1" x14ac:dyDescent="0.35">
      <c r="A104" s="480" t="s">
        <v>517</v>
      </c>
      <c r="B104" s="559">
        <v>9931</v>
      </c>
      <c r="C104" s="560">
        <v>8960</v>
      </c>
      <c r="D104" s="560">
        <v>8732</v>
      </c>
      <c r="E104" s="560">
        <v>7256</v>
      </c>
      <c r="F104" s="560">
        <v>8379</v>
      </c>
      <c r="G104" s="560">
        <v>8111</v>
      </c>
      <c r="H104" s="560">
        <v>7891</v>
      </c>
      <c r="I104" s="561">
        <v>6900</v>
      </c>
      <c r="J104" s="561">
        <v>8809</v>
      </c>
    </row>
    <row r="105" spans="1:10" ht="27" thickTop="1" thickBot="1" x14ac:dyDescent="0.35">
      <c r="A105" s="480" t="s">
        <v>521</v>
      </c>
      <c r="B105" s="562">
        <v>0.54052965461685631</v>
      </c>
      <c r="C105" s="563">
        <v>0.5731026785714286</v>
      </c>
      <c r="D105" s="563">
        <v>0.56481905634448004</v>
      </c>
      <c r="E105" s="563">
        <v>0.64567254685777287</v>
      </c>
      <c r="F105" s="563">
        <v>0.60830648048693159</v>
      </c>
      <c r="G105" s="563">
        <v>0.62939218345456804</v>
      </c>
      <c r="H105" s="563">
        <v>0.63173235331390198</v>
      </c>
      <c r="I105" s="564">
        <v>0.61333333333333295</v>
      </c>
      <c r="J105" s="615">
        <v>0.64524917697809103</v>
      </c>
    </row>
    <row r="106" spans="1:10" ht="14.5" thickTop="1" x14ac:dyDescent="0.3"/>
    <row r="107" spans="1:10" ht="14.5" thickBot="1" x14ac:dyDescent="0.35"/>
    <row r="108" spans="1:10" ht="16.5" thickTop="1" thickBot="1" x14ac:dyDescent="0.4">
      <c r="A108" s="557" t="s">
        <v>421</v>
      </c>
      <c r="B108" s="233"/>
      <c r="C108" s="233"/>
      <c r="D108" s="233"/>
      <c r="E108" s="233"/>
      <c r="F108" s="233"/>
      <c r="G108" s="233"/>
      <c r="H108" s="233"/>
      <c r="I108" s="233"/>
    </row>
    <row r="109" spans="1:10" ht="15" thickTop="1" thickBot="1" x14ac:dyDescent="0.35">
      <c r="A109" s="565" t="s">
        <v>520</v>
      </c>
      <c r="B109" s="478">
        <v>2014</v>
      </c>
      <c r="C109" s="478">
        <v>2015</v>
      </c>
      <c r="D109" s="478">
        <v>2016</v>
      </c>
      <c r="E109" s="478">
        <v>2017</v>
      </c>
      <c r="F109" s="478">
        <v>2018</v>
      </c>
      <c r="G109" s="478">
        <v>2019</v>
      </c>
      <c r="H109" s="478">
        <v>2020</v>
      </c>
      <c r="I109" s="478">
        <v>2021</v>
      </c>
      <c r="J109" s="587">
        <v>2022</v>
      </c>
    </row>
    <row r="110" spans="1:10" ht="27" thickTop="1" thickBot="1" x14ac:dyDescent="0.35">
      <c r="A110" s="480" t="s">
        <v>516</v>
      </c>
      <c r="B110" s="559">
        <v>5</v>
      </c>
      <c r="C110" s="560">
        <v>5</v>
      </c>
      <c r="D110" s="560">
        <v>6</v>
      </c>
      <c r="E110" s="560">
        <v>4</v>
      </c>
      <c r="F110" s="560">
        <v>2</v>
      </c>
      <c r="G110" s="560">
        <v>21</v>
      </c>
      <c r="H110" s="560">
        <v>18</v>
      </c>
      <c r="I110" s="561">
        <v>15</v>
      </c>
      <c r="J110" s="561">
        <v>16</v>
      </c>
    </row>
    <row r="111" spans="1:10" ht="27" thickTop="1" thickBot="1" x14ac:dyDescent="0.35">
      <c r="A111" s="480" t="s">
        <v>517</v>
      </c>
      <c r="B111" s="559">
        <v>172</v>
      </c>
      <c r="C111" s="560">
        <v>158</v>
      </c>
      <c r="D111" s="560">
        <v>148</v>
      </c>
      <c r="E111" s="560">
        <v>146</v>
      </c>
      <c r="F111" s="560">
        <v>316</v>
      </c>
      <c r="G111" s="560">
        <v>801</v>
      </c>
      <c r="H111" s="560">
        <v>556</v>
      </c>
      <c r="I111" s="561">
        <v>563</v>
      </c>
      <c r="J111" s="561">
        <v>497</v>
      </c>
    </row>
    <row r="112" spans="1:10" ht="27" thickTop="1" thickBot="1" x14ac:dyDescent="0.35">
      <c r="A112" s="480" t="s">
        <v>521</v>
      </c>
      <c r="B112" s="562">
        <v>2.9069767441860465E-2</v>
      </c>
      <c r="C112" s="563">
        <v>3.1645569620253167E-2</v>
      </c>
      <c r="D112" s="563">
        <v>4.0540540540540543E-2</v>
      </c>
      <c r="E112" s="563">
        <v>2.7397260273972601E-2</v>
      </c>
      <c r="F112" s="563">
        <v>6.3291139240506328E-3</v>
      </c>
      <c r="G112" s="563">
        <v>2.6217228464419502E-2</v>
      </c>
      <c r="H112" s="563">
        <v>3.2374100719424502E-2</v>
      </c>
      <c r="I112" s="564">
        <v>2.66429840142096E-2</v>
      </c>
      <c r="J112" s="615">
        <v>3.2193158953722302E-2</v>
      </c>
    </row>
    <row r="113" spans="1:10" ht="14.5" thickTop="1" x14ac:dyDescent="0.3"/>
    <row r="114" spans="1:10" ht="14.5" thickBot="1" x14ac:dyDescent="0.35"/>
    <row r="115" spans="1:10" ht="16.5" thickTop="1" thickBot="1" x14ac:dyDescent="0.4">
      <c r="A115" s="557" t="s">
        <v>421</v>
      </c>
      <c r="B115" s="233"/>
      <c r="C115" s="233"/>
      <c r="D115" s="233"/>
      <c r="E115" s="233"/>
      <c r="F115" s="233"/>
      <c r="G115" s="233"/>
      <c r="H115" s="233"/>
      <c r="I115" s="233"/>
    </row>
    <row r="116" spans="1:10" ht="15" thickTop="1" thickBot="1" x14ac:dyDescent="0.35">
      <c r="A116" s="569" t="s">
        <v>522</v>
      </c>
      <c r="B116" s="478">
        <v>2014</v>
      </c>
      <c r="C116" s="478">
        <v>2015</v>
      </c>
      <c r="D116" s="478">
        <v>2016</v>
      </c>
      <c r="E116" s="478">
        <v>2017</v>
      </c>
      <c r="F116" s="478">
        <v>2018</v>
      </c>
      <c r="G116" s="478">
        <v>2019</v>
      </c>
      <c r="H116" s="478">
        <v>2020</v>
      </c>
      <c r="I116" s="478">
        <v>2021</v>
      </c>
      <c r="J116" s="587">
        <v>2022</v>
      </c>
    </row>
    <row r="117" spans="1:10" ht="27" thickTop="1" thickBot="1" x14ac:dyDescent="0.35">
      <c r="A117" s="480" t="s">
        <v>516</v>
      </c>
      <c r="B117" s="559">
        <v>1334</v>
      </c>
      <c r="C117" s="560">
        <v>1274</v>
      </c>
      <c r="D117" s="560">
        <v>1255</v>
      </c>
      <c r="E117" s="560">
        <v>203</v>
      </c>
      <c r="F117" s="560">
        <v>256</v>
      </c>
      <c r="G117" s="570">
        <v>238</v>
      </c>
      <c r="H117" s="560">
        <v>368</v>
      </c>
      <c r="I117" s="561">
        <v>226</v>
      </c>
      <c r="J117" s="561">
        <v>306</v>
      </c>
    </row>
    <row r="118" spans="1:10" ht="27" thickTop="1" thickBot="1" x14ac:dyDescent="0.35">
      <c r="A118" s="480" t="s">
        <v>517</v>
      </c>
      <c r="B118" s="559">
        <v>10840</v>
      </c>
      <c r="C118" s="560">
        <v>10059</v>
      </c>
      <c r="D118" s="560">
        <v>9873</v>
      </c>
      <c r="E118" s="560">
        <v>8607</v>
      </c>
      <c r="F118" s="560">
        <v>10364</v>
      </c>
      <c r="G118" s="570">
        <v>10046</v>
      </c>
      <c r="H118" s="560">
        <v>9610</v>
      </c>
      <c r="I118" s="561">
        <v>8711</v>
      </c>
      <c r="J118" s="561">
        <v>11120</v>
      </c>
    </row>
    <row r="119" spans="1:10" ht="27" thickTop="1" thickBot="1" x14ac:dyDescent="0.35">
      <c r="A119" s="480" t="s">
        <v>521</v>
      </c>
      <c r="B119" s="562">
        <v>0.12306273062730627</v>
      </c>
      <c r="C119" s="563">
        <v>0.1266527487821851</v>
      </c>
      <c r="D119" s="563">
        <v>0.12711435227387827</v>
      </c>
      <c r="E119" s="563">
        <v>2.3585453700476357E-2</v>
      </c>
      <c r="F119" s="563">
        <v>2.4700887688151294E-2</v>
      </c>
      <c r="G119" s="571">
        <v>2.3691021302010701E-2</v>
      </c>
      <c r="H119" s="563">
        <v>3.8293444328824103E-2</v>
      </c>
      <c r="I119" s="564">
        <v>2.5944208472046801E-2</v>
      </c>
      <c r="J119" s="615">
        <v>2.7517985611510799E-2</v>
      </c>
    </row>
    <row r="120" spans="1:10" ht="14.5" thickTop="1" x14ac:dyDescent="0.3"/>
    <row r="123" spans="1:10" ht="20.5" customHeight="1" x14ac:dyDescent="0.3"/>
    <row r="124" spans="1:10" ht="16" thickBot="1" x14ac:dyDescent="0.4">
      <c r="A124" s="148" t="s">
        <v>433</v>
      </c>
    </row>
    <row r="125" spans="1:10" ht="15" thickTop="1" thickBot="1" x14ac:dyDescent="0.35">
      <c r="A125" s="233"/>
      <c r="B125" s="693" t="s">
        <v>379</v>
      </c>
      <c r="C125" s="737" t="s">
        <v>380</v>
      </c>
      <c r="D125" s="738"/>
      <c r="E125" s="738"/>
      <c r="F125" s="739"/>
      <c r="G125" s="693" t="s">
        <v>382</v>
      </c>
      <c r="H125" s="693" t="s">
        <v>383</v>
      </c>
      <c r="I125" s="693" t="s">
        <v>102</v>
      </c>
    </row>
    <row r="126" spans="1:10" ht="92" thickTop="1" thickBot="1" x14ac:dyDescent="0.4">
      <c r="A126" s="221"/>
      <c r="B126" s="694"/>
      <c r="C126" s="228" t="s">
        <v>424</v>
      </c>
      <c r="D126" s="228" t="s">
        <v>425</v>
      </c>
      <c r="E126" s="228" t="s">
        <v>381</v>
      </c>
      <c r="F126" s="228" t="s">
        <v>426</v>
      </c>
      <c r="G126" s="694"/>
      <c r="H126" s="694" t="s">
        <v>383</v>
      </c>
      <c r="I126" s="694" t="s">
        <v>102</v>
      </c>
    </row>
    <row r="127" spans="1:10" ht="27" thickTop="1" thickBot="1" x14ac:dyDescent="0.35">
      <c r="A127" s="227" t="s">
        <v>430</v>
      </c>
      <c r="B127" s="390">
        <v>38270</v>
      </c>
      <c r="C127" s="391">
        <v>1209</v>
      </c>
      <c r="D127" s="391">
        <v>604</v>
      </c>
      <c r="E127" s="391">
        <v>2829</v>
      </c>
      <c r="F127" s="391">
        <v>4642</v>
      </c>
      <c r="G127" s="391">
        <v>22</v>
      </c>
      <c r="H127" s="391">
        <v>3997</v>
      </c>
      <c r="I127" s="392">
        <v>46931</v>
      </c>
    </row>
    <row r="128" spans="1:10" ht="40" thickTop="1" thickBot="1" x14ac:dyDescent="0.35">
      <c r="A128" s="227" t="s">
        <v>431</v>
      </c>
      <c r="B128" s="393">
        <v>529</v>
      </c>
      <c r="C128" s="391">
        <v>1341</v>
      </c>
      <c r="D128" s="391">
        <v>984</v>
      </c>
      <c r="E128" s="391">
        <v>3053</v>
      </c>
      <c r="F128" s="391">
        <v>5378</v>
      </c>
      <c r="G128" s="391">
        <v>9</v>
      </c>
      <c r="H128" s="391">
        <v>576</v>
      </c>
      <c r="I128" s="392">
        <v>6492</v>
      </c>
    </row>
    <row r="129" spans="1:9" ht="15" thickTop="1" thickBot="1" x14ac:dyDescent="0.35">
      <c r="A129" s="227" t="s">
        <v>382</v>
      </c>
      <c r="B129" s="393">
        <v>45</v>
      </c>
      <c r="C129" s="391">
        <v>203</v>
      </c>
      <c r="D129" s="391">
        <v>25</v>
      </c>
      <c r="E129" s="391">
        <v>218</v>
      </c>
      <c r="F129" s="391">
        <v>446</v>
      </c>
      <c r="G129" s="391">
        <v>434</v>
      </c>
      <c r="H129" s="391">
        <v>335</v>
      </c>
      <c r="I129" s="392">
        <v>1260</v>
      </c>
    </row>
    <row r="130" spans="1:9" ht="15" thickTop="1" thickBot="1" x14ac:dyDescent="0.35">
      <c r="A130" s="227" t="s">
        <v>432</v>
      </c>
      <c r="B130" s="393">
        <v>16695</v>
      </c>
      <c r="C130" s="391">
        <v>14877</v>
      </c>
      <c r="D130" s="391">
        <v>3118</v>
      </c>
      <c r="E130" s="391">
        <v>17188</v>
      </c>
      <c r="F130" s="391">
        <v>35183</v>
      </c>
      <c r="G130" s="391">
        <v>4073</v>
      </c>
      <c r="H130" s="391">
        <v>18625</v>
      </c>
      <c r="I130" s="392">
        <v>74576</v>
      </c>
    </row>
    <row r="131" spans="1:9" ht="15" thickTop="1" thickBot="1" x14ac:dyDescent="0.35">
      <c r="A131" s="227" t="s">
        <v>102</v>
      </c>
      <c r="B131" s="394">
        <v>55539</v>
      </c>
      <c r="C131" s="395">
        <v>17630</v>
      </c>
      <c r="D131" s="395">
        <v>4731</v>
      </c>
      <c r="E131" s="395">
        <v>23288</v>
      </c>
      <c r="F131" s="395">
        <v>45649</v>
      </c>
      <c r="G131" s="395">
        <v>4538</v>
      </c>
      <c r="H131" s="395">
        <v>23533</v>
      </c>
      <c r="I131" s="396">
        <v>129259</v>
      </c>
    </row>
    <row r="132" spans="1:9" ht="14.5" thickTop="1" x14ac:dyDescent="0.3"/>
  </sheetData>
  <mergeCells count="32">
    <mergeCell ref="B125:B126"/>
    <mergeCell ref="C125:F125"/>
    <mergeCell ref="G125:G126"/>
    <mergeCell ref="H125:H126"/>
    <mergeCell ref="I125:I126"/>
    <mergeCell ref="B19:I19"/>
    <mergeCell ref="A20:A21"/>
    <mergeCell ref="B20:B21"/>
    <mergeCell ref="C20:F20"/>
    <mergeCell ref="G20:G21"/>
    <mergeCell ref="H20:H21"/>
    <mergeCell ref="B29:I29"/>
    <mergeCell ref="A30:A31"/>
    <mergeCell ref="B30:B31"/>
    <mergeCell ref="C30:F30"/>
    <mergeCell ref="G30:G31"/>
    <mergeCell ref="H30:H31"/>
    <mergeCell ref="I30:I31"/>
    <mergeCell ref="B38:I38"/>
    <mergeCell ref="A39:A40"/>
    <mergeCell ref="B39:B40"/>
    <mergeCell ref="C39:F39"/>
    <mergeCell ref="G39:G40"/>
    <mergeCell ref="H39:H40"/>
    <mergeCell ref="I39:I40"/>
    <mergeCell ref="B47:I47"/>
    <mergeCell ref="A48:A49"/>
    <mergeCell ref="B48:B49"/>
    <mergeCell ref="C48:F48"/>
    <mergeCell ref="G48:G49"/>
    <mergeCell ref="H48:H49"/>
    <mergeCell ref="I48:I4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K109"/>
  <sheetViews>
    <sheetView zoomScale="70" zoomScaleNormal="70" zoomScaleSheetLayoutView="71" zoomScalePageLayoutView="70" workbookViewId="0">
      <selection activeCell="A56" sqref="A56:M90"/>
    </sheetView>
  </sheetViews>
  <sheetFormatPr defaultColWidth="8.6640625" defaultRowHeight="14" x14ac:dyDescent="0.3"/>
  <cols>
    <col min="1" max="1" width="20.6640625" customWidth="1"/>
    <col min="2" max="2" width="11.6640625" customWidth="1"/>
    <col min="3" max="3" width="16.5" customWidth="1"/>
    <col min="4" max="5" width="10.6640625" customWidth="1"/>
    <col min="6" max="6" width="11.6640625" customWidth="1"/>
    <col min="7" max="7" width="10.83203125" customWidth="1"/>
    <col min="8" max="8" width="10.6640625" customWidth="1"/>
    <col min="9" max="9" width="9.83203125" customWidth="1"/>
    <col min="10" max="10" width="10" customWidth="1"/>
    <col min="11" max="11" width="7.5" customWidth="1"/>
    <col min="12" max="12" width="9" customWidth="1"/>
    <col min="13" max="13" width="10.1640625" customWidth="1"/>
    <col min="14" max="14" width="8.1640625" customWidth="1"/>
    <col min="15" max="15" width="9.33203125" customWidth="1"/>
    <col min="16" max="16" width="7" customWidth="1"/>
    <col min="17" max="17" width="8.1640625" customWidth="1"/>
    <col min="18" max="18" width="9.33203125" customWidth="1"/>
    <col min="19" max="19" width="8.1640625" customWidth="1"/>
    <col min="20" max="20" width="9.6640625" customWidth="1"/>
    <col min="21" max="21" width="12.6640625" customWidth="1"/>
    <col min="22" max="22" width="14.1640625" customWidth="1"/>
    <col min="23" max="23" width="19.83203125" bestFit="1" customWidth="1"/>
    <col min="24" max="24" width="11.83203125" customWidth="1"/>
    <col min="25" max="25" width="13.6640625" customWidth="1"/>
    <col min="26" max="26" width="11.1640625" bestFit="1" customWidth="1"/>
    <col min="27" max="27" width="14.33203125" customWidth="1"/>
    <col min="28" max="28" width="11.6640625" bestFit="1" customWidth="1"/>
    <col min="29" max="29" width="10.33203125" customWidth="1"/>
    <col min="30" max="30" width="7.6640625" customWidth="1"/>
    <col min="31" max="31" width="19.33203125" customWidth="1"/>
    <col min="33" max="33" width="12.33203125" bestFit="1" customWidth="1"/>
    <col min="34" max="34" width="12.6640625" bestFit="1" customWidth="1"/>
    <col min="36" max="36" width="4.83203125" customWidth="1"/>
    <col min="37" max="37" width="20.6640625" customWidth="1"/>
    <col min="38" max="38" width="13.83203125" customWidth="1"/>
  </cols>
  <sheetData>
    <row r="1" spans="1:7" x14ac:dyDescent="0.3">
      <c r="A1" s="4" t="s">
        <v>539</v>
      </c>
    </row>
    <row r="2" spans="1:7" x14ac:dyDescent="0.3">
      <c r="B2" s="838"/>
      <c r="C2" s="838"/>
      <c r="D2" s="838"/>
      <c r="E2" s="838"/>
      <c r="F2" s="838"/>
      <c r="G2" s="838"/>
    </row>
    <row r="3" spans="1:7" ht="15" customHeight="1" x14ac:dyDescent="0.3">
      <c r="A3" s="839" t="s">
        <v>18</v>
      </c>
      <c r="B3" s="842"/>
      <c r="C3" s="831"/>
      <c r="D3" s="831"/>
      <c r="E3" s="831"/>
      <c r="F3" s="831"/>
      <c r="G3" s="832"/>
    </row>
    <row r="4" spans="1:7" ht="14.25" customHeight="1" x14ac:dyDescent="0.3">
      <c r="A4" s="840"/>
      <c r="B4" s="842" t="s">
        <v>19</v>
      </c>
      <c r="C4" s="831"/>
      <c r="D4" s="832"/>
      <c r="E4" s="842" t="s">
        <v>20</v>
      </c>
      <c r="F4" s="831"/>
      <c r="G4" s="832"/>
    </row>
    <row r="5" spans="1:7" ht="36" customHeight="1" x14ac:dyDescent="0.3">
      <c r="A5" s="841"/>
      <c r="B5" s="589" t="s">
        <v>21</v>
      </c>
      <c r="C5" s="589" t="s">
        <v>22</v>
      </c>
      <c r="D5" s="75" t="s">
        <v>23</v>
      </c>
      <c r="E5" s="589" t="s">
        <v>21</v>
      </c>
      <c r="F5" s="589" t="s">
        <v>24</v>
      </c>
      <c r="G5" s="75" t="s">
        <v>25</v>
      </c>
    </row>
    <row r="6" spans="1:7" x14ac:dyDescent="0.3">
      <c r="A6" s="247" t="s">
        <v>28</v>
      </c>
      <c r="B6" s="418">
        <v>1205</v>
      </c>
      <c r="C6" s="223">
        <v>20093</v>
      </c>
      <c r="D6" s="419">
        <v>16.674688796680499</v>
      </c>
      <c r="E6" s="420">
        <v>62</v>
      </c>
      <c r="F6" s="223">
        <v>381</v>
      </c>
      <c r="G6" s="419">
        <v>6.145161290322581</v>
      </c>
    </row>
    <row r="7" spans="1:7" x14ac:dyDescent="0.3">
      <c r="A7" s="37" t="s">
        <v>47</v>
      </c>
      <c r="B7" s="421">
        <v>31</v>
      </c>
      <c r="C7" s="67">
        <v>287</v>
      </c>
      <c r="D7" s="422">
        <v>9.258064516129032</v>
      </c>
      <c r="E7" s="423">
        <v>0</v>
      </c>
      <c r="F7" s="67">
        <v>0</v>
      </c>
      <c r="G7" s="422">
        <v>0</v>
      </c>
    </row>
    <row r="8" spans="1:7" x14ac:dyDescent="0.3">
      <c r="A8" s="37" t="s">
        <v>30</v>
      </c>
      <c r="B8" s="421">
        <v>2973</v>
      </c>
      <c r="C8" s="67">
        <v>33722</v>
      </c>
      <c r="D8" s="422">
        <v>11.342751429532459</v>
      </c>
      <c r="E8" s="423">
        <v>2</v>
      </c>
      <c r="F8" s="67">
        <v>6</v>
      </c>
      <c r="G8" s="422">
        <v>3</v>
      </c>
    </row>
    <row r="9" spans="1:7" x14ac:dyDescent="0.3">
      <c r="A9" s="37" t="s">
        <v>48</v>
      </c>
      <c r="B9" s="421">
        <v>303</v>
      </c>
      <c r="C9" s="67">
        <v>2971</v>
      </c>
      <c r="D9" s="422">
        <v>9.8052805280528048</v>
      </c>
      <c r="E9" s="423">
        <v>6</v>
      </c>
      <c r="F9" s="67">
        <v>29</v>
      </c>
      <c r="G9" s="422">
        <v>4.833333333333333</v>
      </c>
    </row>
    <row r="10" spans="1:7" x14ac:dyDescent="0.3">
      <c r="A10" s="37" t="s">
        <v>49</v>
      </c>
      <c r="B10" s="421">
        <v>142</v>
      </c>
      <c r="C10" s="67">
        <v>2068</v>
      </c>
      <c r="D10" s="422">
        <v>14.56338028169014</v>
      </c>
      <c r="E10" s="423">
        <v>0</v>
      </c>
      <c r="F10" s="67">
        <v>0</v>
      </c>
      <c r="G10" s="422">
        <v>0</v>
      </c>
    </row>
    <row r="11" spans="1:7" x14ac:dyDescent="0.3">
      <c r="A11" s="37" t="s">
        <v>31</v>
      </c>
      <c r="B11" s="421">
        <v>1841</v>
      </c>
      <c r="C11" s="67">
        <v>28467</v>
      </c>
      <c r="D11" s="422">
        <v>15.46279196089082</v>
      </c>
      <c r="E11" s="423">
        <v>17</v>
      </c>
      <c r="F11" s="67">
        <v>204</v>
      </c>
      <c r="G11" s="422">
        <v>12</v>
      </c>
    </row>
    <row r="12" spans="1:7" ht="14.25" customHeight="1" x14ac:dyDescent="0.3">
      <c r="A12" s="37" t="s">
        <v>46</v>
      </c>
      <c r="B12" s="421">
        <v>202</v>
      </c>
      <c r="C12" s="67">
        <v>1655</v>
      </c>
      <c r="D12" s="422">
        <v>8.1930693069306937</v>
      </c>
      <c r="E12" s="423">
        <v>2</v>
      </c>
      <c r="F12" s="67">
        <v>14</v>
      </c>
      <c r="G12" s="422">
        <v>7</v>
      </c>
    </row>
    <row r="13" spans="1:7" ht="14.25" customHeight="1" x14ac:dyDescent="0.3">
      <c r="A13" s="37" t="s">
        <v>32</v>
      </c>
      <c r="B13" s="421">
        <v>644</v>
      </c>
      <c r="C13" s="67">
        <v>6041</v>
      </c>
      <c r="D13" s="422">
        <v>9.3804347826086953</v>
      </c>
      <c r="E13" s="423">
        <v>23</v>
      </c>
      <c r="F13" s="67">
        <v>180</v>
      </c>
      <c r="G13" s="422">
        <v>7.8260869565217392</v>
      </c>
    </row>
    <row r="14" spans="1:7" x14ac:dyDescent="0.3">
      <c r="A14" s="37" t="s">
        <v>33</v>
      </c>
      <c r="B14" s="421">
        <v>2945</v>
      </c>
      <c r="C14" s="67">
        <v>35406</v>
      </c>
      <c r="D14" s="422">
        <v>12.022410865874363</v>
      </c>
      <c r="E14" s="423">
        <v>9</v>
      </c>
      <c r="F14" s="67">
        <v>77</v>
      </c>
      <c r="G14" s="422">
        <v>8.5555555555555554</v>
      </c>
    </row>
    <row r="15" spans="1:7" x14ac:dyDescent="0.3">
      <c r="A15" s="37" t="s">
        <v>34</v>
      </c>
      <c r="B15" s="421">
        <v>1171</v>
      </c>
      <c r="C15" s="67">
        <v>12117</v>
      </c>
      <c r="D15" s="422">
        <v>10.347566182749787</v>
      </c>
      <c r="E15" s="423">
        <v>57</v>
      </c>
      <c r="F15" s="67">
        <v>482</v>
      </c>
      <c r="G15" s="422">
        <v>8.4561403508771935</v>
      </c>
    </row>
    <row r="16" spans="1:7" x14ac:dyDescent="0.3">
      <c r="A16" s="37" t="s">
        <v>35</v>
      </c>
      <c r="B16" s="421">
        <v>150</v>
      </c>
      <c r="C16" s="67">
        <v>1217</v>
      </c>
      <c r="D16" s="422">
        <v>8.1133333333333333</v>
      </c>
      <c r="E16" s="423">
        <v>13</v>
      </c>
      <c r="F16" s="67">
        <v>72</v>
      </c>
      <c r="G16" s="422">
        <v>5.5384615384615383</v>
      </c>
    </row>
    <row r="17" spans="1:27" x14ac:dyDescent="0.3">
      <c r="A17" s="37" t="s">
        <v>36</v>
      </c>
      <c r="B17" s="421">
        <v>720</v>
      </c>
      <c r="C17" s="67">
        <v>14100</v>
      </c>
      <c r="D17" s="422">
        <v>19.583333333333332</v>
      </c>
      <c r="E17" s="423">
        <v>0</v>
      </c>
      <c r="F17" s="67">
        <v>0</v>
      </c>
      <c r="G17" s="422">
        <v>0</v>
      </c>
    </row>
    <row r="18" spans="1:27" x14ac:dyDescent="0.3">
      <c r="A18" s="37" t="s">
        <v>37</v>
      </c>
      <c r="B18" s="421">
        <v>1057</v>
      </c>
      <c r="C18" s="67">
        <v>13174</v>
      </c>
      <c r="D18" s="422">
        <v>12.463576158940397</v>
      </c>
      <c r="E18" s="423">
        <v>175</v>
      </c>
      <c r="F18" s="67">
        <v>1095</v>
      </c>
      <c r="G18" s="422">
        <v>6.2571428571428571</v>
      </c>
    </row>
    <row r="19" spans="1:27" x14ac:dyDescent="0.3">
      <c r="A19" s="37" t="s">
        <v>38</v>
      </c>
      <c r="B19" s="421">
        <v>317</v>
      </c>
      <c r="C19" s="67">
        <v>3809</v>
      </c>
      <c r="D19" s="422">
        <v>12.015772870662461</v>
      </c>
      <c r="E19" s="423">
        <v>22</v>
      </c>
      <c r="F19" s="67">
        <v>143</v>
      </c>
      <c r="G19" s="422">
        <v>6.5</v>
      </c>
    </row>
    <row r="20" spans="1:27" x14ac:dyDescent="0.3">
      <c r="A20" s="37" t="s">
        <v>39</v>
      </c>
      <c r="B20" s="421">
        <v>54</v>
      </c>
      <c r="C20" s="67">
        <v>521</v>
      </c>
      <c r="D20" s="422">
        <v>9.6481481481481488</v>
      </c>
      <c r="E20" s="423">
        <v>0</v>
      </c>
      <c r="F20" s="67">
        <v>0</v>
      </c>
      <c r="G20" s="424">
        <v>0</v>
      </c>
    </row>
    <row r="21" spans="1:27" x14ac:dyDescent="0.3">
      <c r="A21" s="37" t="s">
        <v>40</v>
      </c>
      <c r="B21" s="421">
        <v>420</v>
      </c>
      <c r="C21" s="67">
        <v>3867</v>
      </c>
      <c r="D21" s="422">
        <v>9.2071428571428573</v>
      </c>
      <c r="E21" s="423">
        <v>90</v>
      </c>
      <c r="F21" s="67">
        <v>475</v>
      </c>
      <c r="G21" s="422">
        <v>5.2777777777777777</v>
      </c>
    </row>
    <row r="22" spans="1:27" x14ac:dyDescent="0.3">
      <c r="A22" s="37" t="s">
        <v>41</v>
      </c>
      <c r="B22" s="421">
        <v>727</v>
      </c>
      <c r="C22" s="67">
        <v>7190</v>
      </c>
      <c r="D22" s="422">
        <v>9.8899587345254467</v>
      </c>
      <c r="E22" s="423">
        <v>4</v>
      </c>
      <c r="F22" s="67">
        <v>26</v>
      </c>
      <c r="G22" s="422">
        <v>6.5</v>
      </c>
    </row>
    <row r="23" spans="1:27" x14ac:dyDescent="0.3">
      <c r="A23" s="37" t="s">
        <v>42</v>
      </c>
      <c r="B23" s="421">
        <v>47</v>
      </c>
      <c r="C23" s="67">
        <v>403</v>
      </c>
      <c r="D23" s="422">
        <v>8.5744680851063837</v>
      </c>
      <c r="E23" s="423">
        <v>2</v>
      </c>
      <c r="F23" s="67">
        <v>9</v>
      </c>
      <c r="G23" s="422">
        <v>4.5</v>
      </c>
    </row>
    <row r="24" spans="1:27" x14ac:dyDescent="0.3">
      <c r="A24" s="37" t="s">
        <v>43</v>
      </c>
      <c r="B24" s="421">
        <v>136</v>
      </c>
      <c r="C24" s="67">
        <v>1325</v>
      </c>
      <c r="D24" s="422">
        <v>9.742647058823529</v>
      </c>
      <c r="E24" s="423">
        <v>69</v>
      </c>
      <c r="F24" s="67">
        <v>381</v>
      </c>
      <c r="G24" s="422">
        <v>5.5217391304347823</v>
      </c>
    </row>
    <row r="25" spans="1:27" x14ac:dyDescent="0.3">
      <c r="A25" s="37" t="s">
        <v>44</v>
      </c>
      <c r="B25" s="421">
        <v>683</v>
      </c>
      <c r="C25" s="67">
        <v>6425</v>
      </c>
      <c r="D25" s="422">
        <v>9.4070278184480234</v>
      </c>
      <c r="E25" s="423">
        <v>7</v>
      </c>
      <c r="F25" s="67">
        <v>21</v>
      </c>
      <c r="G25" s="422">
        <v>3</v>
      </c>
    </row>
    <row r="26" spans="1:27" x14ac:dyDescent="0.3">
      <c r="A26" s="37" t="s">
        <v>45</v>
      </c>
      <c r="B26" s="421">
        <v>417</v>
      </c>
      <c r="C26" s="67">
        <v>4034</v>
      </c>
      <c r="D26" s="422">
        <v>9.6738609112709835</v>
      </c>
      <c r="E26" s="423">
        <v>34</v>
      </c>
      <c r="F26" s="67">
        <v>370</v>
      </c>
      <c r="G26" s="422">
        <v>10.882352941176471</v>
      </c>
    </row>
    <row r="27" spans="1:27" ht="14.5" thickBot="1" x14ac:dyDescent="0.35">
      <c r="A27" s="68" t="s">
        <v>26</v>
      </c>
      <c r="B27" s="425">
        <v>16185</v>
      </c>
      <c r="C27" s="426">
        <v>198892</v>
      </c>
      <c r="D27" s="427">
        <v>12.288662341674391</v>
      </c>
      <c r="E27" s="428">
        <v>594</v>
      </c>
      <c r="F27" s="426">
        <v>3965</v>
      </c>
      <c r="G27" s="427">
        <v>6.6750841750841747</v>
      </c>
    </row>
    <row r="28" spans="1:27" x14ac:dyDescent="0.3">
      <c r="A28" s="7" t="s">
        <v>473</v>
      </c>
    </row>
    <row r="29" spans="1:27" x14ac:dyDescent="0.3">
      <c r="A29" s="5" t="s">
        <v>88</v>
      </c>
    </row>
    <row r="30" spans="1:27" x14ac:dyDescent="0.3">
      <c r="A30" s="5"/>
      <c r="H30" s="27"/>
    </row>
    <row r="31" spans="1:27" ht="14.25" customHeight="1" x14ac:dyDescent="0.3"/>
    <row r="32" spans="1:27" s="9" customFormat="1" x14ac:dyDescent="0.3">
      <c r="A32" s="64"/>
      <c r="AA32" s="65"/>
    </row>
    <row r="33" spans="1:36" x14ac:dyDescent="0.3">
      <c r="AA33" s="20"/>
    </row>
    <row r="34" spans="1:36" ht="42.75" customHeight="1" x14ac:dyDescent="0.3">
      <c r="A34" s="64" t="s">
        <v>540</v>
      </c>
      <c r="B34" s="64"/>
      <c r="C34" s="9"/>
      <c r="D34" s="9"/>
      <c r="E34" s="9"/>
      <c r="F34" s="9"/>
      <c r="G34" s="64"/>
      <c r="H34" s="9"/>
      <c r="I34" s="9"/>
      <c r="J34" s="9"/>
      <c r="K34" s="9"/>
      <c r="L34" s="9"/>
      <c r="M34" s="9"/>
      <c r="N34" s="9"/>
      <c r="O34" s="9"/>
      <c r="P34" s="9"/>
      <c r="S34" s="10"/>
      <c r="AA34" s="20"/>
    </row>
    <row r="35" spans="1:36" ht="14.25" customHeight="1" thickBot="1" x14ac:dyDescent="0.35">
      <c r="T35" s="77"/>
      <c r="U35" s="77"/>
      <c r="V35" s="77"/>
      <c r="AA35" s="20"/>
    </row>
    <row r="36" spans="1:36" ht="14.25" customHeight="1" thickTop="1" x14ac:dyDescent="0.3">
      <c r="A36" s="836" t="s">
        <v>100</v>
      </c>
      <c r="B36" s="818">
        <v>2015</v>
      </c>
      <c r="C36" s="819"/>
      <c r="D36" s="819"/>
      <c r="E36" s="820"/>
      <c r="F36" s="262"/>
      <c r="G36" s="818">
        <v>2016</v>
      </c>
      <c r="H36" s="819"/>
      <c r="I36" s="819"/>
      <c r="J36" s="820"/>
      <c r="K36" s="263"/>
      <c r="L36" s="818">
        <v>2017</v>
      </c>
      <c r="M36" s="819"/>
      <c r="N36" s="819"/>
      <c r="O36" s="820"/>
      <c r="P36" s="264"/>
      <c r="Q36" s="818">
        <v>2018</v>
      </c>
      <c r="R36" s="819"/>
      <c r="S36" s="819"/>
      <c r="T36" s="820"/>
      <c r="U36" s="778">
        <v>2019</v>
      </c>
      <c r="V36" s="780"/>
      <c r="W36" s="780"/>
      <c r="X36" s="779"/>
      <c r="Y36" s="778">
        <v>2020</v>
      </c>
      <c r="Z36" s="780"/>
      <c r="AA36" s="780"/>
      <c r="AB36" s="779"/>
      <c r="AC36" s="778">
        <v>2021</v>
      </c>
      <c r="AD36" s="780"/>
      <c r="AE36" s="780"/>
      <c r="AF36" s="779"/>
      <c r="AG36" s="778">
        <v>2022</v>
      </c>
      <c r="AH36" s="780"/>
      <c r="AI36" s="780"/>
      <c r="AJ36" s="779"/>
    </row>
    <row r="37" spans="1:36" ht="34.5" customHeight="1" x14ac:dyDescent="0.3">
      <c r="A37" s="837"/>
      <c r="B37" s="821" t="s">
        <v>19</v>
      </c>
      <c r="C37" s="814"/>
      <c r="D37" s="814" t="s">
        <v>20</v>
      </c>
      <c r="E37" s="822"/>
      <c r="F37" s="237"/>
      <c r="G37" s="821" t="s">
        <v>19</v>
      </c>
      <c r="H37" s="814"/>
      <c r="I37" s="814" t="s">
        <v>20</v>
      </c>
      <c r="J37" s="822"/>
      <c r="K37" s="238"/>
      <c r="L37" s="821" t="s">
        <v>19</v>
      </c>
      <c r="M37" s="814"/>
      <c r="N37" s="814" t="s">
        <v>20</v>
      </c>
      <c r="O37" s="822"/>
      <c r="P37" s="234"/>
      <c r="Q37" s="821" t="s">
        <v>19</v>
      </c>
      <c r="R37" s="814"/>
      <c r="S37" s="814" t="s">
        <v>20</v>
      </c>
      <c r="T37" s="822"/>
      <c r="U37" s="813" t="s">
        <v>19</v>
      </c>
      <c r="V37" s="814"/>
      <c r="W37" s="814" t="s">
        <v>20</v>
      </c>
      <c r="X37" s="815"/>
      <c r="Y37" s="813" t="s">
        <v>19</v>
      </c>
      <c r="Z37" s="814"/>
      <c r="AA37" s="814" t="s">
        <v>20</v>
      </c>
      <c r="AB37" s="815"/>
      <c r="AC37" s="813" t="s">
        <v>19</v>
      </c>
      <c r="AD37" s="814"/>
      <c r="AE37" s="814" t="s">
        <v>20</v>
      </c>
      <c r="AF37" s="815"/>
      <c r="AG37" s="813" t="s">
        <v>19</v>
      </c>
      <c r="AH37" s="814"/>
      <c r="AI37" s="814" t="s">
        <v>20</v>
      </c>
      <c r="AJ37" s="815"/>
    </row>
    <row r="38" spans="1:36" ht="34.5" customHeight="1" x14ac:dyDescent="0.3">
      <c r="A38" s="837"/>
      <c r="B38" s="236" t="s">
        <v>89</v>
      </c>
      <c r="C38" s="234" t="s">
        <v>90</v>
      </c>
      <c r="D38" s="234" t="s">
        <v>89</v>
      </c>
      <c r="E38" s="235" t="s">
        <v>90</v>
      </c>
      <c r="F38" s="261"/>
      <c r="G38" s="236" t="s">
        <v>89</v>
      </c>
      <c r="H38" s="234" t="s">
        <v>90</v>
      </c>
      <c r="I38" s="234" t="s">
        <v>89</v>
      </c>
      <c r="J38" s="235" t="s">
        <v>90</v>
      </c>
      <c r="K38" s="251"/>
      <c r="L38" s="236" t="s">
        <v>89</v>
      </c>
      <c r="M38" s="234" t="s">
        <v>90</v>
      </c>
      <c r="N38" s="234" t="s">
        <v>89</v>
      </c>
      <c r="O38" s="235" t="s">
        <v>90</v>
      </c>
      <c r="P38" s="250"/>
      <c r="Q38" s="236" t="s">
        <v>89</v>
      </c>
      <c r="R38" s="234" t="s">
        <v>90</v>
      </c>
      <c r="S38" s="234" t="s">
        <v>89</v>
      </c>
      <c r="T38" s="235" t="s">
        <v>90</v>
      </c>
      <c r="U38" s="270" t="s">
        <v>89</v>
      </c>
      <c r="V38" s="241" t="s">
        <v>90</v>
      </c>
      <c r="W38" s="241" t="s">
        <v>89</v>
      </c>
      <c r="X38" s="271" t="s">
        <v>90</v>
      </c>
      <c r="Y38" s="270" t="s">
        <v>89</v>
      </c>
      <c r="Z38" s="267" t="s">
        <v>90</v>
      </c>
      <c r="AA38" s="267" t="s">
        <v>89</v>
      </c>
      <c r="AB38" s="271" t="s">
        <v>90</v>
      </c>
      <c r="AC38" s="461" t="s">
        <v>89</v>
      </c>
      <c r="AD38" s="462" t="s">
        <v>90</v>
      </c>
      <c r="AE38" s="462" t="s">
        <v>89</v>
      </c>
      <c r="AF38" s="463" t="s">
        <v>90</v>
      </c>
      <c r="AG38" s="588" t="s">
        <v>89</v>
      </c>
      <c r="AH38" s="589" t="s">
        <v>90</v>
      </c>
      <c r="AI38" s="589" t="s">
        <v>89</v>
      </c>
      <c r="AJ38" s="590" t="s">
        <v>90</v>
      </c>
    </row>
    <row r="39" spans="1:36" ht="33" customHeight="1" x14ac:dyDescent="0.3">
      <c r="A39" s="252" t="s">
        <v>91</v>
      </c>
      <c r="B39" s="255">
        <v>160</v>
      </c>
      <c r="C39" s="248">
        <v>119</v>
      </c>
      <c r="D39" s="248">
        <v>18</v>
      </c>
      <c r="E39" s="256">
        <v>9</v>
      </c>
      <c r="F39" s="249"/>
      <c r="G39" s="255">
        <v>175</v>
      </c>
      <c r="H39" s="248">
        <v>175</v>
      </c>
      <c r="I39" s="248">
        <v>19</v>
      </c>
      <c r="J39" s="256">
        <v>10</v>
      </c>
      <c r="K39" s="249"/>
      <c r="L39" s="255">
        <v>175</v>
      </c>
      <c r="M39" s="248">
        <v>151</v>
      </c>
      <c r="N39" s="248">
        <v>13</v>
      </c>
      <c r="O39" s="256">
        <v>18</v>
      </c>
      <c r="P39" s="249"/>
      <c r="Q39" s="255">
        <v>178</v>
      </c>
      <c r="R39" s="248">
        <v>152</v>
      </c>
      <c r="S39" s="248">
        <v>32</v>
      </c>
      <c r="T39" s="256">
        <v>14</v>
      </c>
      <c r="U39" s="272">
        <v>210</v>
      </c>
      <c r="V39" s="106">
        <v>182</v>
      </c>
      <c r="W39" s="106">
        <v>30</v>
      </c>
      <c r="X39" s="131">
        <v>6</v>
      </c>
      <c r="Y39" s="272">
        <v>143</v>
      </c>
      <c r="Z39" s="106">
        <v>130</v>
      </c>
      <c r="AA39" s="106">
        <v>24</v>
      </c>
      <c r="AB39" s="131">
        <v>7</v>
      </c>
      <c r="AC39" s="272">
        <v>147</v>
      </c>
      <c r="AD39" s="106">
        <v>115</v>
      </c>
      <c r="AE39" s="106">
        <v>17</v>
      </c>
      <c r="AF39" s="131">
        <v>2</v>
      </c>
      <c r="AG39" s="272">
        <v>160</v>
      </c>
      <c r="AH39" s="106">
        <v>161</v>
      </c>
      <c r="AI39" s="106">
        <v>11</v>
      </c>
      <c r="AJ39" s="131">
        <v>12</v>
      </c>
    </row>
    <row r="40" spans="1:36" ht="33" customHeight="1" x14ac:dyDescent="0.3">
      <c r="A40" s="253" t="s">
        <v>92</v>
      </c>
      <c r="B40" s="257">
        <v>1068</v>
      </c>
      <c r="C40" s="71">
        <v>417</v>
      </c>
      <c r="D40" s="71">
        <v>40</v>
      </c>
      <c r="E40" s="258">
        <v>19</v>
      </c>
      <c r="F40" s="72"/>
      <c r="G40" s="257">
        <v>1275</v>
      </c>
      <c r="H40" s="71">
        <v>412</v>
      </c>
      <c r="I40" s="71">
        <v>32</v>
      </c>
      <c r="J40" s="258">
        <v>17</v>
      </c>
      <c r="K40" s="72"/>
      <c r="L40" s="257">
        <v>1414</v>
      </c>
      <c r="M40" s="71">
        <v>573</v>
      </c>
      <c r="N40" s="71">
        <v>36</v>
      </c>
      <c r="O40" s="258">
        <v>17</v>
      </c>
      <c r="P40" s="72"/>
      <c r="Q40" s="257">
        <v>1461</v>
      </c>
      <c r="R40" s="71">
        <v>527</v>
      </c>
      <c r="S40" s="71">
        <v>41</v>
      </c>
      <c r="T40" s="258">
        <v>13</v>
      </c>
      <c r="U40" s="272">
        <v>1410</v>
      </c>
      <c r="V40" s="106">
        <v>641</v>
      </c>
      <c r="W40" s="106">
        <v>47</v>
      </c>
      <c r="X40" s="131">
        <v>21</v>
      </c>
      <c r="Y40" s="272">
        <v>1157</v>
      </c>
      <c r="Z40" s="106">
        <v>504</v>
      </c>
      <c r="AA40" s="106">
        <v>39</v>
      </c>
      <c r="AB40" s="131">
        <v>16</v>
      </c>
      <c r="AC40" s="272">
        <v>1210</v>
      </c>
      <c r="AD40" s="106">
        <v>571</v>
      </c>
      <c r="AE40" s="106">
        <v>34</v>
      </c>
      <c r="AF40" s="131">
        <v>19</v>
      </c>
      <c r="AG40" s="272">
        <v>1417</v>
      </c>
      <c r="AH40" s="106">
        <v>677</v>
      </c>
      <c r="AI40" s="106">
        <v>22</v>
      </c>
      <c r="AJ40" s="131">
        <v>14</v>
      </c>
    </row>
    <row r="41" spans="1:36" ht="33" customHeight="1" x14ac:dyDescent="0.3">
      <c r="A41" s="253" t="s">
        <v>93</v>
      </c>
      <c r="B41" s="257">
        <v>5616</v>
      </c>
      <c r="C41" s="71">
        <v>1868</v>
      </c>
      <c r="D41" s="71">
        <v>221</v>
      </c>
      <c r="E41" s="258">
        <v>98</v>
      </c>
      <c r="F41" s="72"/>
      <c r="G41" s="257">
        <v>5910</v>
      </c>
      <c r="H41" s="71">
        <v>1990</v>
      </c>
      <c r="I41" s="71">
        <v>220</v>
      </c>
      <c r="J41" s="258">
        <v>105</v>
      </c>
      <c r="K41" s="72"/>
      <c r="L41" s="257">
        <v>6493</v>
      </c>
      <c r="M41" s="71">
        <v>2258</v>
      </c>
      <c r="N41" s="71">
        <v>235</v>
      </c>
      <c r="O41" s="258">
        <v>111</v>
      </c>
      <c r="P41" s="72"/>
      <c r="Q41" s="257">
        <v>6562</v>
      </c>
      <c r="R41" s="71">
        <v>2323</v>
      </c>
      <c r="S41" s="71">
        <v>218</v>
      </c>
      <c r="T41" s="258">
        <v>109</v>
      </c>
      <c r="U41" s="272">
        <v>6576</v>
      </c>
      <c r="V41" s="106">
        <v>2280</v>
      </c>
      <c r="W41" s="106">
        <v>202</v>
      </c>
      <c r="X41" s="131">
        <v>99</v>
      </c>
      <c r="Y41" s="272">
        <v>4968</v>
      </c>
      <c r="Z41" s="106">
        <v>1710</v>
      </c>
      <c r="AA41" s="106">
        <v>131</v>
      </c>
      <c r="AB41" s="131">
        <v>96</v>
      </c>
      <c r="AC41" s="272">
        <v>5414</v>
      </c>
      <c r="AD41" s="106">
        <v>1993</v>
      </c>
      <c r="AE41" s="106">
        <v>158</v>
      </c>
      <c r="AF41" s="131">
        <v>89</v>
      </c>
      <c r="AG41" s="272">
        <v>5879</v>
      </c>
      <c r="AH41" s="106">
        <v>2011</v>
      </c>
      <c r="AI41" s="106">
        <v>146</v>
      </c>
      <c r="AJ41" s="131">
        <v>92</v>
      </c>
    </row>
    <row r="42" spans="1:36" ht="33" customHeight="1" x14ac:dyDescent="0.3">
      <c r="A42" s="253" t="s">
        <v>94</v>
      </c>
      <c r="B42" s="257">
        <v>3142</v>
      </c>
      <c r="C42" s="71">
        <v>1538</v>
      </c>
      <c r="D42" s="71">
        <v>177</v>
      </c>
      <c r="E42" s="258">
        <v>139</v>
      </c>
      <c r="F42" s="72"/>
      <c r="G42" s="257">
        <v>3243</v>
      </c>
      <c r="H42" s="71">
        <v>1551</v>
      </c>
      <c r="I42" s="71">
        <v>166</v>
      </c>
      <c r="J42" s="258">
        <v>185</v>
      </c>
      <c r="K42" s="72"/>
      <c r="L42" s="257">
        <v>3643</v>
      </c>
      <c r="M42" s="71">
        <v>1735</v>
      </c>
      <c r="N42" s="71">
        <v>156</v>
      </c>
      <c r="O42" s="258">
        <v>145</v>
      </c>
      <c r="P42" s="72"/>
      <c r="Q42" s="257">
        <v>3947</v>
      </c>
      <c r="R42" s="71">
        <v>1739</v>
      </c>
      <c r="S42" s="71">
        <v>154</v>
      </c>
      <c r="T42" s="258">
        <v>150</v>
      </c>
      <c r="U42" s="272">
        <v>3990</v>
      </c>
      <c r="V42" s="106">
        <v>1691</v>
      </c>
      <c r="W42" s="106">
        <v>168</v>
      </c>
      <c r="X42" s="131">
        <v>145</v>
      </c>
      <c r="Y42" s="272">
        <v>3254</v>
      </c>
      <c r="Z42" s="106">
        <v>1258</v>
      </c>
      <c r="AA42" s="106">
        <v>126</v>
      </c>
      <c r="AB42" s="131">
        <v>88</v>
      </c>
      <c r="AC42" s="272">
        <v>3526</v>
      </c>
      <c r="AD42" s="106">
        <v>1272</v>
      </c>
      <c r="AE42" s="106">
        <v>164</v>
      </c>
      <c r="AF42" s="131">
        <v>90</v>
      </c>
      <c r="AG42" s="272">
        <v>3894</v>
      </c>
      <c r="AH42" s="106">
        <v>1337</v>
      </c>
      <c r="AI42" s="106">
        <v>161</v>
      </c>
      <c r="AJ42" s="131">
        <v>114</v>
      </c>
    </row>
    <row r="43" spans="1:36" ht="33" customHeight="1" x14ac:dyDescent="0.3">
      <c r="A43" s="253" t="s">
        <v>95</v>
      </c>
      <c r="B43" s="257">
        <v>177</v>
      </c>
      <c r="C43" s="71">
        <v>277</v>
      </c>
      <c r="D43" s="71">
        <v>10</v>
      </c>
      <c r="E43" s="258">
        <v>32</v>
      </c>
      <c r="F43" s="72"/>
      <c r="G43" s="257">
        <v>154</v>
      </c>
      <c r="H43" s="71">
        <v>251</v>
      </c>
      <c r="I43" s="71">
        <v>14</v>
      </c>
      <c r="J43" s="258">
        <v>50</v>
      </c>
      <c r="K43" s="72"/>
      <c r="L43" s="257">
        <v>153</v>
      </c>
      <c r="M43" s="71">
        <v>286</v>
      </c>
      <c r="N43" s="71">
        <v>8</v>
      </c>
      <c r="O43" s="258">
        <v>19</v>
      </c>
      <c r="P43" s="72"/>
      <c r="Q43" s="257">
        <v>178</v>
      </c>
      <c r="R43" s="71">
        <v>272</v>
      </c>
      <c r="S43" s="71">
        <v>9</v>
      </c>
      <c r="T43" s="258">
        <v>15</v>
      </c>
      <c r="U43" s="272">
        <v>163</v>
      </c>
      <c r="V43" s="106">
        <v>288</v>
      </c>
      <c r="W43" s="106">
        <v>8</v>
      </c>
      <c r="X43" s="131">
        <v>15</v>
      </c>
      <c r="Y43" s="272">
        <v>166</v>
      </c>
      <c r="Z43" s="106">
        <v>180</v>
      </c>
      <c r="AA43" s="106">
        <v>4</v>
      </c>
      <c r="AB43" s="131">
        <v>13</v>
      </c>
      <c r="AC43" s="272">
        <v>154</v>
      </c>
      <c r="AD43" s="106">
        <v>165</v>
      </c>
      <c r="AE43" s="106">
        <v>8</v>
      </c>
      <c r="AF43" s="131">
        <v>14</v>
      </c>
      <c r="AG43" s="272">
        <v>180</v>
      </c>
      <c r="AH43" s="106">
        <v>163</v>
      </c>
      <c r="AI43" s="106">
        <v>4</v>
      </c>
      <c r="AJ43" s="131">
        <v>15</v>
      </c>
    </row>
    <row r="44" spans="1:36" ht="33" customHeight="1" thickBot="1" x14ac:dyDescent="0.35">
      <c r="A44" s="253" t="s">
        <v>59</v>
      </c>
      <c r="B44" s="257">
        <v>194</v>
      </c>
      <c r="C44" s="71">
        <v>434</v>
      </c>
      <c r="D44" s="71">
        <v>11</v>
      </c>
      <c r="E44" s="258">
        <v>25</v>
      </c>
      <c r="F44" s="72"/>
      <c r="G44" s="257">
        <v>174</v>
      </c>
      <c r="H44" s="71">
        <v>368</v>
      </c>
      <c r="I44" s="71">
        <v>16</v>
      </c>
      <c r="J44" s="258">
        <v>28</v>
      </c>
      <c r="K44" s="72"/>
      <c r="L44" s="257">
        <v>184</v>
      </c>
      <c r="M44" s="71">
        <v>399</v>
      </c>
      <c r="N44" s="71">
        <v>4</v>
      </c>
      <c r="O44" s="258">
        <v>5</v>
      </c>
      <c r="P44" s="72"/>
      <c r="Q44" s="257">
        <v>188</v>
      </c>
      <c r="R44" s="71">
        <v>373</v>
      </c>
      <c r="S44" s="71">
        <v>3</v>
      </c>
      <c r="T44" s="258">
        <v>7</v>
      </c>
      <c r="U44" s="273">
        <v>178</v>
      </c>
      <c r="V44" s="274">
        <v>342</v>
      </c>
      <c r="W44" s="274">
        <v>3</v>
      </c>
      <c r="X44" s="275">
        <v>5</v>
      </c>
      <c r="Y44" s="273">
        <v>114</v>
      </c>
      <c r="Z44" s="274">
        <v>193</v>
      </c>
      <c r="AA44" s="274">
        <v>1</v>
      </c>
      <c r="AB44" s="275">
        <v>0</v>
      </c>
      <c r="AC44" s="273">
        <v>90</v>
      </c>
      <c r="AD44" s="274">
        <v>209</v>
      </c>
      <c r="AE44" s="274">
        <v>1</v>
      </c>
      <c r="AF44" s="275">
        <v>5</v>
      </c>
      <c r="AG44" s="273">
        <v>111</v>
      </c>
      <c r="AH44" s="274">
        <v>195</v>
      </c>
      <c r="AI44" s="274">
        <v>1</v>
      </c>
      <c r="AJ44" s="275">
        <v>2</v>
      </c>
    </row>
    <row r="45" spans="1:36" ht="22.5" customHeight="1" thickTop="1" thickBot="1" x14ac:dyDescent="0.35">
      <c r="A45" s="254" t="s">
        <v>17</v>
      </c>
      <c r="B45" s="259">
        <v>10357</v>
      </c>
      <c r="C45" s="73">
        <v>4653</v>
      </c>
      <c r="D45" s="73">
        <v>477</v>
      </c>
      <c r="E45" s="260">
        <v>322</v>
      </c>
      <c r="F45" s="74"/>
      <c r="G45" s="259">
        <v>10931</v>
      </c>
      <c r="H45" s="73">
        <v>4747</v>
      </c>
      <c r="I45" s="73">
        <v>467</v>
      </c>
      <c r="J45" s="260">
        <v>395</v>
      </c>
      <c r="K45" s="74"/>
      <c r="L45" s="259">
        <v>12062</v>
      </c>
      <c r="M45" s="73">
        <v>5402</v>
      </c>
      <c r="N45" s="73">
        <v>452</v>
      </c>
      <c r="O45" s="260">
        <v>315</v>
      </c>
      <c r="P45" s="74"/>
      <c r="Q45" s="259">
        <v>12514</v>
      </c>
      <c r="R45" s="73">
        <v>5386</v>
      </c>
      <c r="S45" s="73">
        <v>457</v>
      </c>
      <c r="T45" s="260">
        <v>308</v>
      </c>
      <c r="U45" s="276">
        <v>12527</v>
      </c>
      <c r="V45" s="277">
        <v>5424</v>
      </c>
      <c r="W45" s="277">
        <v>458</v>
      </c>
      <c r="X45" s="278">
        <v>291</v>
      </c>
      <c r="Y45" s="276">
        <v>9802</v>
      </c>
      <c r="Z45" s="277">
        <v>3975</v>
      </c>
      <c r="AA45" s="277">
        <v>325</v>
      </c>
      <c r="AB45" s="278">
        <v>220</v>
      </c>
      <c r="AC45" s="276">
        <v>10541</v>
      </c>
      <c r="AD45" s="277">
        <v>4325</v>
      </c>
      <c r="AE45" s="277">
        <v>382</v>
      </c>
      <c r="AF45" s="278">
        <v>219</v>
      </c>
      <c r="AG45" s="276">
        <v>11641</v>
      </c>
      <c r="AH45" s="277">
        <v>4544</v>
      </c>
      <c r="AI45" s="277">
        <v>345</v>
      </c>
      <c r="AJ45" s="278">
        <v>249</v>
      </c>
    </row>
    <row r="47" spans="1:36" x14ac:dyDescent="0.3">
      <c r="A47" s="66" t="s">
        <v>96</v>
      </c>
    </row>
    <row r="48" spans="1:36" ht="18" x14ac:dyDescent="0.3">
      <c r="A48" s="6"/>
      <c r="K48" s="20"/>
      <c r="S48" s="10"/>
    </row>
    <row r="49" spans="1:37" x14ac:dyDescent="0.3">
      <c r="A49" s="6"/>
      <c r="K49" s="20"/>
    </row>
    <row r="54" spans="1:37" x14ac:dyDescent="0.3">
      <c r="A54" s="4" t="s">
        <v>541</v>
      </c>
    </row>
    <row r="55" spans="1:37" ht="14.5" thickBot="1" x14ac:dyDescent="0.35">
      <c r="N55" s="6"/>
    </row>
    <row r="56" spans="1:37" ht="24.75" customHeight="1" thickTop="1" x14ac:dyDescent="0.3">
      <c r="A56" s="816" t="s">
        <v>97</v>
      </c>
      <c r="B56" s="778" t="s">
        <v>65</v>
      </c>
      <c r="C56" s="780"/>
      <c r="D56" s="780"/>
      <c r="E56" s="780"/>
      <c r="F56" s="780"/>
      <c r="G56" s="779"/>
      <c r="H56" s="826" t="s">
        <v>66</v>
      </c>
      <c r="I56" s="780"/>
      <c r="J56" s="780"/>
      <c r="K56" s="780"/>
      <c r="L56" s="780"/>
      <c r="M56" s="779"/>
      <c r="N56" s="14"/>
      <c r="O56" s="823"/>
      <c r="P56" s="823"/>
      <c r="Q56" s="823"/>
      <c r="R56" s="823"/>
      <c r="S56" s="823"/>
      <c r="T56" s="823"/>
      <c r="U56" s="464"/>
      <c r="V56" s="15"/>
      <c r="W56" s="823"/>
      <c r="X56" s="823"/>
      <c r="Y56" s="823"/>
      <c r="Z56" s="823"/>
      <c r="AA56" s="823"/>
      <c r="AB56" s="823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4.25" customHeight="1" x14ac:dyDescent="0.3">
      <c r="A57" s="817"/>
      <c r="B57" s="833" t="s">
        <v>19</v>
      </c>
      <c r="C57" s="834"/>
      <c r="D57" s="835"/>
      <c r="E57" s="814" t="s">
        <v>20</v>
      </c>
      <c r="F57" s="814"/>
      <c r="G57" s="815"/>
      <c r="H57" s="833" t="s">
        <v>19</v>
      </c>
      <c r="I57" s="834"/>
      <c r="J57" s="835"/>
      <c r="K57" s="814" t="s">
        <v>20</v>
      </c>
      <c r="L57" s="814"/>
      <c r="M57" s="815"/>
      <c r="N57" s="14"/>
      <c r="O57" s="824"/>
      <c r="P57" s="824"/>
      <c r="Q57" s="824"/>
      <c r="R57" s="825"/>
      <c r="S57" s="825"/>
      <c r="T57" s="825"/>
      <c r="U57" s="466"/>
      <c r="V57" s="15"/>
      <c r="W57" s="824"/>
      <c r="X57" s="824"/>
      <c r="Y57" s="824"/>
      <c r="Z57" s="825"/>
      <c r="AA57" s="825"/>
      <c r="AB57" s="825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ht="51" customHeight="1" x14ac:dyDescent="0.3">
      <c r="A58" s="817"/>
      <c r="B58" s="588" t="s">
        <v>21</v>
      </c>
      <c r="C58" s="589" t="s">
        <v>22</v>
      </c>
      <c r="D58" s="589" t="s">
        <v>23</v>
      </c>
      <c r="E58" s="589" t="s">
        <v>21</v>
      </c>
      <c r="F58" s="589" t="s">
        <v>24</v>
      </c>
      <c r="G58" s="590" t="s">
        <v>23</v>
      </c>
      <c r="H58" s="591" t="s">
        <v>21</v>
      </c>
      <c r="I58" s="589" t="s">
        <v>22</v>
      </c>
      <c r="J58" s="589" t="s">
        <v>23</v>
      </c>
      <c r="K58" s="589" t="s">
        <v>21</v>
      </c>
      <c r="L58" s="589" t="s">
        <v>24</v>
      </c>
      <c r="M58" s="590" t="s">
        <v>23</v>
      </c>
      <c r="N58" s="5"/>
      <c r="O58" s="465"/>
      <c r="P58" s="465"/>
      <c r="Q58" s="17"/>
      <c r="R58" s="465"/>
      <c r="S58" s="465"/>
      <c r="T58" s="17"/>
      <c r="U58" s="17"/>
      <c r="V58" s="15"/>
      <c r="W58" s="465"/>
      <c r="X58" s="465"/>
      <c r="Y58" s="17"/>
      <c r="Z58" s="465"/>
      <c r="AA58" s="465"/>
      <c r="AB58" s="17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26" x14ac:dyDescent="0.3">
      <c r="A59" s="279" t="s">
        <v>124</v>
      </c>
      <c r="B59" s="280">
        <v>1</v>
      </c>
      <c r="C59" s="76">
        <v>22</v>
      </c>
      <c r="D59" s="281">
        <v>22</v>
      </c>
      <c r="E59" s="76">
        <v>0</v>
      </c>
      <c r="F59" s="76">
        <v>0</v>
      </c>
      <c r="G59" s="282">
        <v>0</v>
      </c>
      <c r="H59" s="283">
        <v>4</v>
      </c>
      <c r="I59" s="76">
        <v>143</v>
      </c>
      <c r="J59" s="281">
        <v>35.75</v>
      </c>
      <c r="K59" s="76">
        <v>0</v>
      </c>
      <c r="L59" s="76">
        <v>0</v>
      </c>
      <c r="M59" s="282">
        <v>0</v>
      </c>
      <c r="N59" s="5"/>
      <c r="O59" s="18"/>
      <c r="P59" s="18"/>
      <c r="Q59" s="19"/>
      <c r="R59" s="18"/>
      <c r="S59" s="18"/>
      <c r="T59" s="19"/>
      <c r="U59" s="19"/>
      <c r="V59" s="15"/>
      <c r="W59" s="18"/>
      <c r="X59" s="18"/>
      <c r="Y59" s="19"/>
      <c r="Z59" s="18"/>
      <c r="AA59" s="18"/>
      <c r="AB59" s="19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x14ac:dyDescent="0.3">
      <c r="A60" s="279" t="s">
        <v>125</v>
      </c>
      <c r="B60" s="280">
        <v>1750</v>
      </c>
      <c r="C60" s="76">
        <v>19143</v>
      </c>
      <c r="D60" s="281">
        <v>10.938857142857144</v>
      </c>
      <c r="E60" s="76">
        <v>0</v>
      </c>
      <c r="F60" s="76">
        <v>0</v>
      </c>
      <c r="G60" s="282">
        <v>0</v>
      </c>
      <c r="H60" s="283">
        <v>6825</v>
      </c>
      <c r="I60" s="76">
        <v>67575</v>
      </c>
      <c r="J60" s="281">
        <v>9.9010989010989015</v>
      </c>
      <c r="K60" s="76">
        <v>0</v>
      </c>
      <c r="L60" s="76">
        <v>0</v>
      </c>
      <c r="M60" s="282">
        <v>0</v>
      </c>
      <c r="N60" s="5"/>
      <c r="O60" s="18"/>
      <c r="P60" s="18"/>
      <c r="Q60" s="19"/>
      <c r="R60" s="18"/>
      <c r="S60" s="18"/>
      <c r="T60" s="19"/>
      <c r="U60" s="19"/>
      <c r="V60" s="15"/>
      <c r="W60" s="18"/>
      <c r="X60" s="18"/>
      <c r="Y60" s="19"/>
      <c r="Z60" s="18"/>
      <c r="AA60" s="18"/>
      <c r="AB60" s="19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39" x14ac:dyDescent="0.3">
      <c r="A61" s="279" t="s">
        <v>126</v>
      </c>
      <c r="B61" s="280">
        <v>44</v>
      </c>
      <c r="C61" s="76">
        <v>484</v>
      </c>
      <c r="D61" s="281">
        <v>11</v>
      </c>
      <c r="E61" s="76">
        <v>141</v>
      </c>
      <c r="F61" s="76">
        <v>1181</v>
      </c>
      <c r="G61" s="282">
        <v>8.375886524822695</v>
      </c>
      <c r="H61" s="283">
        <v>299</v>
      </c>
      <c r="I61" s="76">
        <v>3073</v>
      </c>
      <c r="J61" s="281">
        <v>10.277591973244148</v>
      </c>
      <c r="K61" s="76">
        <v>38</v>
      </c>
      <c r="L61" s="76">
        <v>376</v>
      </c>
      <c r="M61" s="282">
        <v>9.8947368421052637</v>
      </c>
      <c r="N61" s="5"/>
      <c r="O61" s="18"/>
      <c r="P61" s="18"/>
      <c r="Q61" s="19"/>
      <c r="R61" s="18"/>
      <c r="S61" s="18"/>
      <c r="T61" s="19"/>
      <c r="U61" s="19"/>
      <c r="V61" s="15"/>
      <c r="W61" s="18"/>
      <c r="X61" s="18"/>
      <c r="Y61" s="19"/>
      <c r="Z61" s="18"/>
      <c r="AA61" s="18"/>
      <c r="AB61" s="19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ht="43" customHeight="1" x14ac:dyDescent="0.3">
      <c r="A62" s="279" t="s">
        <v>127</v>
      </c>
      <c r="B62" s="280">
        <v>139</v>
      </c>
      <c r="C62" s="76">
        <v>1340</v>
      </c>
      <c r="D62" s="281">
        <v>9.6402877697841731</v>
      </c>
      <c r="E62" s="76">
        <v>113</v>
      </c>
      <c r="F62" s="76">
        <v>570</v>
      </c>
      <c r="G62" s="282">
        <v>5.0442477876106198</v>
      </c>
      <c r="H62" s="283">
        <v>262</v>
      </c>
      <c r="I62" s="76">
        <v>3508</v>
      </c>
      <c r="J62" s="281">
        <v>13.389312977099237</v>
      </c>
      <c r="K62" s="76">
        <v>113</v>
      </c>
      <c r="L62" s="76">
        <v>700</v>
      </c>
      <c r="M62" s="282">
        <v>6.1946902654867255</v>
      </c>
      <c r="N62" s="5"/>
      <c r="O62" s="18"/>
      <c r="P62" s="18"/>
      <c r="Q62" s="19"/>
      <c r="R62" s="18"/>
      <c r="S62" s="18"/>
      <c r="T62" s="19"/>
      <c r="U62" s="19"/>
      <c r="V62" s="15"/>
      <c r="W62" s="18"/>
      <c r="X62" s="18"/>
      <c r="Y62" s="19"/>
      <c r="Z62" s="18"/>
      <c r="AA62" s="18"/>
      <c r="AB62" s="19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26" x14ac:dyDescent="0.3">
      <c r="A63" s="279" t="s">
        <v>128</v>
      </c>
      <c r="B63" s="280">
        <v>121</v>
      </c>
      <c r="C63" s="76">
        <v>1986</v>
      </c>
      <c r="D63" s="281">
        <v>16.41322314049587</v>
      </c>
      <c r="E63" s="76">
        <v>0</v>
      </c>
      <c r="F63" s="76">
        <v>0</v>
      </c>
      <c r="G63" s="282">
        <v>0</v>
      </c>
      <c r="H63" s="283">
        <v>725</v>
      </c>
      <c r="I63" s="76">
        <v>9236</v>
      </c>
      <c r="J63" s="281">
        <v>12.739310344827587</v>
      </c>
      <c r="K63" s="76">
        <v>0</v>
      </c>
      <c r="L63" s="76">
        <v>0</v>
      </c>
      <c r="M63" s="282">
        <v>0</v>
      </c>
      <c r="N63" s="5"/>
      <c r="O63" s="18"/>
      <c r="P63" s="18"/>
      <c r="Q63" s="19"/>
      <c r="R63" s="18"/>
      <c r="S63" s="18"/>
      <c r="T63" s="19"/>
      <c r="U63" s="19"/>
      <c r="V63" s="15"/>
      <c r="W63" s="18"/>
      <c r="X63" s="18"/>
      <c r="Y63" s="19"/>
      <c r="Z63" s="18"/>
      <c r="AA63" s="18"/>
      <c r="AB63" s="19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ht="39" x14ac:dyDescent="0.3">
      <c r="A64" s="279" t="s">
        <v>129</v>
      </c>
      <c r="B64" s="280">
        <v>1</v>
      </c>
      <c r="C64" s="76">
        <v>4</v>
      </c>
      <c r="D64" s="281">
        <v>4</v>
      </c>
      <c r="E64" s="76">
        <v>0</v>
      </c>
      <c r="F64" s="76">
        <v>0</v>
      </c>
      <c r="G64" s="282">
        <v>0</v>
      </c>
      <c r="H64" s="283">
        <v>34</v>
      </c>
      <c r="I64" s="76">
        <v>499</v>
      </c>
      <c r="J64" s="281">
        <v>14.676470588235293</v>
      </c>
      <c r="K64" s="76">
        <v>0</v>
      </c>
      <c r="L64" s="76">
        <v>0</v>
      </c>
      <c r="M64" s="282">
        <v>0</v>
      </c>
      <c r="N64" s="5"/>
      <c r="O64" s="18"/>
      <c r="P64" s="18"/>
      <c r="Q64" s="19"/>
      <c r="R64" s="18"/>
      <c r="S64" s="18"/>
      <c r="T64" s="19"/>
      <c r="U64" s="19"/>
      <c r="V64" s="15"/>
      <c r="W64" s="18"/>
      <c r="X64" s="18"/>
      <c r="Y64" s="19"/>
      <c r="Z64" s="18"/>
      <c r="AA64" s="18"/>
      <c r="AB64" s="19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39" x14ac:dyDescent="0.3">
      <c r="A65" s="279" t="s">
        <v>130</v>
      </c>
      <c r="B65" s="280">
        <v>0</v>
      </c>
      <c r="C65" s="76">
        <v>0</v>
      </c>
      <c r="D65" s="281">
        <v>0</v>
      </c>
      <c r="E65" s="76">
        <v>0</v>
      </c>
      <c r="F65" s="76">
        <v>0</v>
      </c>
      <c r="G65" s="282">
        <v>0</v>
      </c>
      <c r="H65" s="283">
        <v>1</v>
      </c>
      <c r="I65" s="76">
        <v>3</v>
      </c>
      <c r="J65" s="281">
        <v>3</v>
      </c>
      <c r="K65" s="76">
        <v>0</v>
      </c>
      <c r="L65" s="76">
        <v>0</v>
      </c>
      <c r="M65" s="282">
        <v>0</v>
      </c>
      <c r="N65" s="5"/>
      <c r="O65" s="18"/>
      <c r="P65" s="18"/>
      <c r="Q65" s="19"/>
      <c r="R65" s="18"/>
      <c r="S65" s="18"/>
      <c r="T65" s="19"/>
      <c r="U65" s="19"/>
      <c r="V65" s="15"/>
      <c r="W65" s="18"/>
      <c r="X65" s="18"/>
      <c r="Y65" s="19"/>
      <c r="Z65" s="18"/>
      <c r="AA65" s="18"/>
      <c r="AB65" s="19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39" x14ac:dyDescent="0.3">
      <c r="A66" s="279" t="s">
        <v>131</v>
      </c>
      <c r="B66" s="280">
        <v>23</v>
      </c>
      <c r="C66" s="76">
        <v>529</v>
      </c>
      <c r="D66" s="281">
        <v>23</v>
      </c>
      <c r="E66" s="76">
        <v>0</v>
      </c>
      <c r="F66" s="76">
        <v>0</v>
      </c>
      <c r="G66" s="282">
        <v>0</v>
      </c>
      <c r="H66" s="283">
        <v>43</v>
      </c>
      <c r="I66" s="76">
        <v>759</v>
      </c>
      <c r="J66" s="281">
        <v>17.651162790697676</v>
      </c>
      <c r="K66" s="76">
        <v>1</v>
      </c>
      <c r="L66" s="76">
        <v>10</v>
      </c>
      <c r="M66" s="282">
        <v>10</v>
      </c>
      <c r="N66" s="5"/>
      <c r="O66" s="18"/>
      <c r="P66" s="18"/>
      <c r="Q66" s="19"/>
      <c r="R66" s="18"/>
      <c r="S66" s="18"/>
      <c r="T66" s="19"/>
      <c r="U66" s="19"/>
      <c r="V66" s="15"/>
      <c r="W66" s="18"/>
      <c r="X66" s="18"/>
      <c r="Y66" s="19"/>
      <c r="Z66" s="18"/>
      <c r="AA66" s="18"/>
      <c r="AB66" s="19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x14ac:dyDescent="0.3">
      <c r="A67" s="279" t="s">
        <v>132</v>
      </c>
      <c r="B67" s="280">
        <v>6</v>
      </c>
      <c r="C67" s="76">
        <v>119</v>
      </c>
      <c r="D67" s="281">
        <v>19.833333333333332</v>
      </c>
      <c r="E67" s="76">
        <v>0</v>
      </c>
      <c r="F67" s="76">
        <v>0</v>
      </c>
      <c r="G67" s="282">
        <v>0</v>
      </c>
      <c r="H67" s="283">
        <v>60</v>
      </c>
      <c r="I67" s="76">
        <v>628</v>
      </c>
      <c r="J67" s="281">
        <v>10.466666666666667</v>
      </c>
      <c r="K67" s="76">
        <v>0</v>
      </c>
      <c r="L67" s="76">
        <v>0</v>
      </c>
      <c r="M67" s="282">
        <v>0</v>
      </c>
      <c r="N67" s="5"/>
      <c r="O67" s="18"/>
      <c r="P67" s="18"/>
      <c r="Q67" s="19"/>
      <c r="R67" s="18"/>
      <c r="S67" s="18"/>
      <c r="T67" s="19"/>
      <c r="U67" s="19"/>
      <c r="V67" s="15"/>
      <c r="W67" s="18"/>
      <c r="X67" s="18"/>
      <c r="Y67" s="19"/>
      <c r="Z67" s="18"/>
      <c r="AA67" s="18"/>
      <c r="AB67" s="19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39" x14ac:dyDescent="0.3">
      <c r="A68" s="279" t="s">
        <v>133</v>
      </c>
      <c r="B68" s="280">
        <v>1</v>
      </c>
      <c r="C68" s="76">
        <v>6</v>
      </c>
      <c r="D68" s="281">
        <v>6</v>
      </c>
      <c r="E68" s="76">
        <v>0</v>
      </c>
      <c r="F68" s="76">
        <v>0</v>
      </c>
      <c r="G68" s="282">
        <v>0</v>
      </c>
      <c r="H68" s="283">
        <v>14</v>
      </c>
      <c r="I68" s="76">
        <v>319</v>
      </c>
      <c r="J68" s="281">
        <v>22.785714285714285</v>
      </c>
      <c r="K68" s="76">
        <v>0</v>
      </c>
      <c r="L68" s="76">
        <v>0</v>
      </c>
      <c r="M68" s="282">
        <v>0</v>
      </c>
      <c r="N68" s="5"/>
      <c r="O68" s="18"/>
      <c r="P68" s="18"/>
      <c r="Q68" s="19"/>
      <c r="R68" s="18"/>
      <c r="S68" s="18"/>
      <c r="T68" s="19"/>
      <c r="U68" s="19"/>
      <c r="V68" s="15"/>
      <c r="W68" s="18"/>
      <c r="X68" s="18"/>
      <c r="Y68" s="19"/>
      <c r="Z68" s="18"/>
      <c r="AA68" s="18"/>
      <c r="AB68" s="19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39" x14ac:dyDescent="0.3">
      <c r="A69" s="279" t="s">
        <v>134</v>
      </c>
      <c r="B69" s="280">
        <v>59</v>
      </c>
      <c r="C69" s="76">
        <v>665</v>
      </c>
      <c r="D69" s="281">
        <v>11.271186440677965</v>
      </c>
      <c r="E69" s="76">
        <v>3</v>
      </c>
      <c r="F69" s="76">
        <v>9</v>
      </c>
      <c r="G69" s="282">
        <v>3</v>
      </c>
      <c r="H69" s="283">
        <v>143</v>
      </c>
      <c r="I69" s="76">
        <v>1454</v>
      </c>
      <c r="J69" s="281">
        <v>10.167832167832168</v>
      </c>
      <c r="K69" s="76">
        <v>2</v>
      </c>
      <c r="L69" s="76">
        <v>13</v>
      </c>
      <c r="M69" s="282">
        <v>6.5</v>
      </c>
      <c r="N69" s="5"/>
      <c r="O69" s="18"/>
      <c r="P69" s="18"/>
      <c r="Q69" s="19"/>
      <c r="R69" s="18"/>
      <c r="S69" s="18"/>
      <c r="T69" s="19"/>
      <c r="U69" s="19"/>
      <c r="V69" s="15"/>
      <c r="W69" s="18"/>
      <c r="X69" s="18"/>
      <c r="Y69" s="19"/>
      <c r="Z69" s="18"/>
      <c r="AA69" s="18"/>
      <c r="AB69" s="19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x14ac:dyDescent="0.3">
      <c r="A70" s="279" t="s">
        <v>135</v>
      </c>
      <c r="B70" s="280">
        <v>60</v>
      </c>
      <c r="C70" s="76">
        <v>453</v>
      </c>
      <c r="D70" s="281">
        <v>7.55</v>
      </c>
      <c r="E70" s="76">
        <v>0</v>
      </c>
      <c r="F70" s="76">
        <v>0</v>
      </c>
      <c r="G70" s="282">
        <v>0</v>
      </c>
      <c r="H70" s="283">
        <v>338</v>
      </c>
      <c r="I70" s="76">
        <v>3980</v>
      </c>
      <c r="J70" s="281">
        <v>11.775147928994082</v>
      </c>
      <c r="K70" s="76">
        <v>0</v>
      </c>
      <c r="L70" s="76">
        <v>0</v>
      </c>
      <c r="M70" s="282">
        <v>0</v>
      </c>
      <c r="N70" s="5"/>
      <c r="O70" s="18"/>
      <c r="P70" s="18"/>
      <c r="Q70" s="19"/>
      <c r="R70" s="18"/>
      <c r="S70" s="18"/>
      <c r="T70" s="19"/>
      <c r="U70" s="19"/>
      <c r="V70" s="15"/>
      <c r="W70" s="18"/>
      <c r="X70" s="18"/>
      <c r="Y70" s="19"/>
      <c r="Z70" s="18"/>
      <c r="AA70" s="18"/>
      <c r="AB70" s="19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4.5" thickBot="1" x14ac:dyDescent="0.35">
      <c r="A71" s="284" t="s">
        <v>98</v>
      </c>
      <c r="B71" s="285">
        <v>85</v>
      </c>
      <c r="C71" s="286">
        <v>900</v>
      </c>
      <c r="D71" s="287">
        <v>10.588235294117647</v>
      </c>
      <c r="E71" s="286">
        <v>12</v>
      </c>
      <c r="F71" s="286">
        <v>61</v>
      </c>
      <c r="G71" s="288">
        <v>5.083333333333333</v>
      </c>
      <c r="H71" s="289">
        <v>628</v>
      </c>
      <c r="I71" s="286">
        <v>7415</v>
      </c>
      <c r="J71" s="287">
        <v>11.807324840764331</v>
      </c>
      <c r="K71" s="286">
        <v>9</v>
      </c>
      <c r="L71" s="286">
        <v>39</v>
      </c>
      <c r="M71" s="288">
        <v>4.333333333333333</v>
      </c>
      <c r="N71" s="5"/>
      <c r="O71" s="18"/>
      <c r="P71" s="18"/>
      <c r="Q71" s="19"/>
      <c r="R71" s="18"/>
      <c r="S71" s="18"/>
      <c r="T71" s="19"/>
      <c r="U71" s="19"/>
      <c r="V71" s="15"/>
      <c r="W71" s="18"/>
      <c r="X71" s="18"/>
      <c r="Y71" s="19"/>
      <c r="Z71" s="18"/>
      <c r="AA71" s="18"/>
      <c r="AB71" s="19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5" thickTop="1" thickBot="1" x14ac:dyDescent="0.35">
      <c r="A72" s="290" t="s">
        <v>17</v>
      </c>
      <c r="B72" s="291">
        <v>2290</v>
      </c>
      <c r="C72" s="292">
        <v>25651</v>
      </c>
      <c r="D72" s="293">
        <v>11.201310043668123</v>
      </c>
      <c r="E72" s="292">
        <v>269</v>
      </c>
      <c r="F72" s="292">
        <v>1821</v>
      </c>
      <c r="G72" s="294">
        <v>6.7695167286245352</v>
      </c>
      <c r="H72" s="295">
        <v>9376</v>
      </c>
      <c r="I72" s="292">
        <v>98592</v>
      </c>
      <c r="J72" s="293">
        <v>10.515358361774744</v>
      </c>
      <c r="K72" s="292">
        <v>163</v>
      </c>
      <c r="L72" s="292">
        <v>1138</v>
      </c>
      <c r="M72" s="294">
        <v>6.9815950920245395</v>
      </c>
      <c r="N72" s="5"/>
      <c r="O72" s="18"/>
      <c r="P72" s="18"/>
      <c r="Q72" s="19"/>
      <c r="R72" s="18"/>
      <c r="S72" s="18"/>
      <c r="T72" s="19"/>
      <c r="U72" s="19"/>
      <c r="V72" s="15"/>
      <c r="W72" s="18"/>
      <c r="X72" s="18"/>
      <c r="Y72" s="19"/>
      <c r="Z72" s="18"/>
      <c r="AA72" s="18"/>
      <c r="AB72" s="19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5.25" hidden="1" customHeight="1" thickBot="1" x14ac:dyDescent="0.35">
      <c r="A73" s="296"/>
      <c r="B73" s="296"/>
      <c r="C73" s="467"/>
      <c r="D73" s="467"/>
      <c r="E73" s="467"/>
      <c r="F73" s="467"/>
      <c r="G73" s="297"/>
      <c r="H73" s="467"/>
      <c r="I73" s="467"/>
      <c r="J73" s="467"/>
      <c r="K73" s="467"/>
      <c r="L73" s="467"/>
      <c r="M73" s="297"/>
    </row>
    <row r="74" spans="1:37" ht="21" customHeight="1" x14ac:dyDescent="0.3">
      <c r="A74" s="827" t="s">
        <v>97</v>
      </c>
      <c r="B74" s="828" t="s">
        <v>67</v>
      </c>
      <c r="C74" s="819"/>
      <c r="D74" s="819"/>
      <c r="E74" s="819"/>
      <c r="F74" s="819"/>
      <c r="G74" s="829"/>
      <c r="H74" s="830" t="s">
        <v>68</v>
      </c>
      <c r="I74" s="819"/>
      <c r="J74" s="819"/>
      <c r="K74" s="819"/>
      <c r="L74" s="819"/>
      <c r="M74" s="829"/>
    </row>
    <row r="75" spans="1:37" ht="14.25" customHeight="1" x14ac:dyDescent="0.3">
      <c r="A75" s="817"/>
      <c r="B75" s="817" t="s">
        <v>19</v>
      </c>
      <c r="C75" s="831"/>
      <c r="D75" s="832"/>
      <c r="E75" s="814" t="s">
        <v>20</v>
      </c>
      <c r="F75" s="814"/>
      <c r="G75" s="815"/>
      <c r="H75" s="817" t="s">
        <v>19</v>
      </c>
      <c r="I75" s="831"/>
      <c r="J75" s="832"/>
      <c r="K75" s="814" t="s">
        <v>20</v>
      </c>
      <c r="L75" s="814"/>
      <c r="M75" s="815"/>
    </row>
    <row r="76" spans="1:37" ht="48" customHeight="1" x14ac:dyDescent="0.3">
      <c r="A76" s="817"/>
      <c r="B76" s="588" t="s">
        <v>21</v>
      </c>
      <c r="C76" s="589" t="s">
        <v>22</v>
      </c>
      <c r="D76" s="589" t="s">
        <v>23</v>
      </c>
      <c r="E76" s="589" t="s">
        <v>21</v>
      </c>
      <c r="F76" s="589" t="s">
        <v>24</v>
      </c>
      <c r="G76" s="590" t="s">
        <v>23</v>
      </c>
      <c r="H76" s="591" t="s">
        <v>21</v>
      </c>
      <c r="I76" s="589" t="s">
        <v>22</v>
      </c>
      <c r="J76" s="589" t="s">
        <v>23</v>
      </c>
      <c r="K76" s="589" t="s">
        <v>21</v>
      </c>
      <c r="L76" s="589" t="s">
        <v>24</v>
      </c>
      <c r="M76" s="590" t="s">
        <v>23</v>
      </c>
    </row>
    <row r="77" spans="1:37" ht="26" x14ac:dyDescent="0.3">
      <c r="A77" s="279" t="s">
        <v>124</v>
      </c>
      <c r="B77" s="280">
        <v>0</v>
      </c>
      <c r="C77" s="76">
        <v>0</v>
      </c>
      <c r="D77" s="281">
        <v>0</v>
      </c>
      <c r="E77" s="76">
        <v>0</v>
      </c>
      <c r="F77" s="76">
        <v>0</v>
      </c>
      <c r="G77" s="282">
        <v>0</v>
      </c>
      <c r="H77" s="283">
        <v>0</v>
      </c>
      <c r="I77" s="76">
        <v>0</v>
      </c>
      <c r="J77" s="281">
        <v>0</v>
      </c>
      <c r="K77" s="76">
        <v>0</v>
      </c>
      <c r="L77" s="76">
        <v>0</v>
      </c>
      <c r="M77" s="282">
        <v>0</v>
      </c>
    </row>
    <row r="78" spans="1:37" x14ac:dyDescent="0.3">
      <c r="A78" s="279" t="s">
        <v>125</v>
      </c>
      <c r="B78" s="280">
        <v>206</v>
      </c>
      <c r="C78" s="76">
        <v>2161</v>
      </c>
      <c r="D78" s="281">
        <v>10.490291262135923</v>
      </c>
      <c r="E78" s="76">
        <v>0</v>
      </c>
      <c r="F78" s="76">
        <v>0</v>
      </c>
      <c r="G78" s="282">
        <v>0</v>
      </c>
      <c r="H78" s="283">
        <v>263</v>
      </c>
      <c r="I78" s="76">
        <v>3824</v>
      </c>
      <c r="J78" s="281">
        <v>14.539923954372624</v>
      </c>
      <c r="K78" s="76">
        <v>0</v>
      </c>
      <c r="L78" s="76">
        <v>0</v>
      </c>
      <c r="M78" s="282">
        <v>0</v>
      </c>
    </row>
    <row r="79" spans="1:37" ht="39" x14ac:dyDescent="0.3">
      <c r="A79" s="279" t="s">
        <v>126</v>
      </c>
      <c r="B79" s="280">
        <v>454</v>
      </c>
      <c r="C79" s="76">
        <v>3888</v>
      </c>
      <c r="D79" s="281">
        <v>8.5638766519823797</v>
      </c>
      <c r="E79" s="76">
        <v>117</v>
      </c>
      <c r="F79" s="76">
        <v>565</v>
      </c>
      <c r="G79" s="282">
        <v>4.8290598290598288</v>
      </c>
      <c r="H79" s="283">
        <v>1841</v>
      </c>
      <c r="I79" s="76">
        <v>30874</v>
      </c>
      <c r="J79" s="281">
        <v>16.770233568712655</v>
      </c>
      <c r="K79" s="76">
        <v>34</v>
      </c>
      <c r="L79" s="76">
        <v>357</v>
      </c>
      <c r="M79" s="282">
        <v>10.5</v>
      </c>
    </row>
    <row r="80" spans="1:37" ht="47.15" customHeight="1" x14ac:dyDescent="0.3">
      <c r="A80" s="279" t="s">
        <v>127</v>
      </c>
      <c r="B80" s="280">
        <v>86</v>
      </c>
      <c r="C80" s="76">
        <v>871</v>
      </c>
      <c r="D80" s="281">
        <v>10.127906976744185</v>
      </c>
      <c r="E80" s="76">
        <v>9</v>
      </c>
      <c r="F80" s="76">
        <v>40</v>
      </c>
      <c r="G80" s="282">
        <v>4.4444444444444446</v>
      </c>
      <c r="H80" s="283">
        <v>19</v>
      </c>
      <c r="I80" s="76">
        <v>201</v>
      </c>
      <c r="J80" s="281">
        <v>10.578947368421053</v>
      </c>
      <c r="K80" s="76">
        <v>0</v>
      </c>
      <c r="L80" s="76">
        <v>0</v>
      </c>
      <c r="M80" s="282">
        <v>0</v>
      </c>
    </row>
    <row r="81" spans="1:13" ht="26" x14ac:dyDescent="0.3">
      <c r="A81" s="279" t="s">
        <v>128</v>
      </c>
      <c r="B81" s="280">
        <v>40</v>
      </c>
      <c r="C81" s="76">
        <v>1323</v>
      </c>
      <c r="D81" s="281">
        <v>33.075000000000003</v>
      </c>
      <c r="E81" s="76">
        <v>0</v>
      </c>
      <c r="F81" s="76">
        <v>0</v>
      </c>
      <c r="G81" s="282">
        <v>0</v>
      </c>
      <c r="H81" s="283">
        <v>294</v>
      </c>
      <c r="I81" s="76">
        <v>6695</v>
      </c>
      <c r="J81" s="281">
        <v>22.772108843537413</v>
      </c>
      <c r="K81" s="76">
        <v>1</v>
      </c>
      <c r="L81" s="76">
        <v>38</v>
      </c>
      <c r="M81" s="282">
        <v>38</v>
      </c>
    </row>
    <row r="82" spans="1:13" ht="39" x14ac:dyDescent="0.3">
      <c r="A82" s="279" t="s">
        <v>129</v>
      </c>
      <c r="B82" s="280">
        <v>2</v>
      </c>
      <c r="C82" s="76">
        <v>38</v>
      </c>
      <c r="D82" s="281">
        <v>19</v>
      </c>
      <c r="E82" s="76">
        <v>0</v>
      </c>
      <c r="F82" s="76">
        <v>0</v>
      </c>
      <c r="G82" s="282">
        <v>0</v>
      </c>
      <c r="H82" s="283">
        <v>5</v>
      </c>
      <c r="I82" s="76">
        <v>90</v>
      </c>
      <c r="J82" s="281">
        <v>18</v>
      </c>
      <c r="K82" s="76">
        <v>0</v>
      </c>
      <c r="L82" s="76">
        <v>0</v>
      </c>
      <c r="M82" s="282">
        <v>0</v>
      </c>
    </row>
    <row r="83" spans="1:13" ht="39" x14ac:dyDescent="0.3">
      <c r="A83" s="279" t="s">
        <v>130</v>
      </c>
      <c r="B83" s="280">
        <v>0</v>
      </c>
      <c r="C83" s="76">
        <v>0</v>
      </c>
      <c r="D83" s="281">
        <v>0</v>
      </c>
      <c r="E83" s="76">
        <v>0</v>
      </c>
      <c r="F83" s="76">
        <v>0</v>
      </c>
      <c r="G83" s="282">
        <v>0</v>
      </c>
      <c r="H83" s="283">
        <v>0</v>
      </c>
      <c r="I83" s="76">
        <v>0</v>
      </c>
      <c r="J83" s="281">
        <v>0</v>
      </c>
      <c r="K83" s="76">
        <v>0</v>
      </c>
      <c r="L83" s="76">
        <v>0</v>
      </c>
      <c r="M83" s="282">
        <v>0</v>
      </c>
    </row>
    <row r="84" spans="1:13" ht="39" x14ac:dyDescent="0.3">
      <c r="A84" s="279" t="s">
        <v>131</v>
      </c>
      <c r="B84" s="280">
        <v>11</v>
      </c>
      <c r="C84" s="76">
        <v>196</v>
      </c>
      <c r="D84" s="281">
        <v>17.818181818181817</v>
      </c>
      <c r="E84" s="76">
        <v>0</v>
      </c>
      <c r="F84" s="76">
        <v>0</v>
      </c>
      <c r="G84" s="282">
        <v>0</v>
      </c>
      <c r="H84" s="283">
        <v>745</v>
      </c>
      <c r="I84" s="76">
        <v>16554</v>
      </c>
      <c r="J84" s="281">
        <v>22.22013422818792</v>
      </c>
      <c r="K84" s="76">
        <v>0</v>
      </c>
      <c r="L84" s="76">
        <v>0</v>
      </c>
      <c r="M84" s="282">
        <v>0</v>
      </c>
    </row>
    <row r="85" spans="1:13" x14ac:dyDescent="0.3">
      <c r="A85" s="279" t="s">
        <v>132</v>
      </c>
      <c r="B85" s="280">
        <v>0</v>
      </c>
      <c r="C85" s="76">
        <v>0</v>
      </c>
      <c r="D85" s="281">
        <v>0</v>
      </c>
      <c r="E85" s="76">
        <v>1</v>
      </c>
      <c r="F85" s="76">
        <v>6</v>
      </c>
      <c r="G85" s="282">
        <v>6</v>
      </c>
      <c r="H85" s="283">
        <v>0</v>
      </c>
      <c r="I85" s="76">
        <v>0</v>
      </c>
      <c r="J85" s="281">
        <v>0</v>
      </c>
      <c r="K85" s="76">
        <v>0</v>
      </c>
      <c r="L85" s="76">
        <v>0</v>
      </c>
      <c r="M85" s="282">
        <v>0</v>
      </c>
    </row>
    <row r="86" spans="1:13" ht="39" x14ac:dyDescent="0.3">
      <c r="A86" s="279" t="s">
        <v>133</v>
      </c>
      <c r="B86" s="280">
        <v>0</v>
      </c>
      <c r="C86" s="76">
        <v>0</v>
      </c>
      <c r="D86" s="281">
        <v>0</v>
      </c>
      <c r="E86" s="76">
        <v>0</v>
      </c>
      <c r="F86" s="76">
        <v>0</v>
      </c>
      <c r="G86" s="282">
        <v>0</v>
      </c>
      <c r="H86" s="283">
        <v>0</v>
      </c>
      <c r="I86" s="76">
        <v>0</v>
      </c>
      <c r="J86" s="281">
        <v>0</v>
      </c>
      <c r="K86" s="76">
        <v>0</v>
      </c>
      <c r="L86" s="76">
        <v>0</v>
      </c>
      <c r="M86" s="282">
        <v>0</v>
      </c>
    </row>
    <row r="87" spans="1:13" ht="39" x14ac:dyDescent="0.3">
      <c r="A87" s="279" t="s">
        <v>134</v>
      </c>
      <c r="B87" s="280">
        <v>0</v>
      </c>
      <c r="C87" s="76">
        <v>0</v>
      </c>
      <c r="D87" s="281">
        <v>0</v>
      </c>
      <c r="E87" s="76">
        <v>0</v>
      </c>
      <c r="F87" s="76">
        <v>0</v>
      </c>
      <c r="G87" s="282">
        <v>0</v>
      </c>
      <c r="H87" s="283">
        <v>43</v>
      </c>
      <c r="I87" s="76">
        <v>680</v>
      </c>
      <c r="J87" s="281">
        <v>15.813953488372093</v>
      </c>
      <c r="K87" s="76">
        <v>0</v>
      </c>
      <c r="L87" s="76">
        <v>0</v>
      </c>
      <c r="M87" s="282">
        <v>0</v>
      </c>
    </row>
    <row r="88" spans="1:13" x14ac:dyDescent="0.3">
      <c r="A88" s="279" t="s">
        <v>135</v>
      </c>
      <c r="B88" s="280">
        <v>1</v>
      </c>
      <c r="C88" s="76">
        <v>14</v>
      </c>
      <c r="D88" s="281">
        <v>14</v>
      </c>
      <c r="E88" s="76">
        <v>0</v>
      </c>
      <c r="F88" s="76">
        <v>0</v>
      </c>
      <c r="G88" s="282">
        <v>0</v>
      </c>
      <c r="H88" s="283">
        <v>4</v>
      </c>
      <c r="I88" s="76">
        <v>55</v>
      </c>
      <c r="J88" s="281">
        <v>13.75</v>
      </c>
      <c r="K88" s="76">
        <v>0</v>
      </c>
      <c r="L88" s="76">
        <v>0</v>
      </c>
      <c r="M88" s="282">
        <v>0</v>
      </c>
    </row>
    <row r="89" spans="1:13" ht="14.5" thickBot="1" x14ac:dyDescent="0.35">
      <c r="A89" s="298" t="s">
        <v>98</v>
      </c>
      <c r="B89" s="285">
        <v>47</v>
      </c>
      <c r="C89" s="286">
        <v>1096</v>
      </c>
      <c r="D89" s="287">
        <v>23.319148936170212</v>
      </c>
      <c r="E89" s="286">
        <v>0</v>
      </c>
      <c r="F89" s="286">
        <v>0</v>
      </c>
      <c r="G89" s="288">
        <v>0</v>
      </c>
      <c r="H89" s="289">
        <v>399</v>
      </c>
      <c r="I89" s="286">
        <v>5222</v>
      </c>
      <c r="J89" s="287">
        <v>13.087719298245615</v>
      </c>
      <c r="K89" s="286">
        <v>0</v>
      </c>
      <c r="L89" s="286">
        <v>0</v>
      </c>
      <c r="M89" s="288">
        <v>0</v>
      </c>
    </row>
    <row r="90" spans="1:13" ht="15" thickTop="1" thickBot="1" x14ac:dyDescent="0.35">
      <c r="A90" s="299" t="s">
        <v>17</v>
      </c>
      <c r="B90" s="300">
        <v>847</v>
      </c>
      <c r="C90" s="301">
        <v>9587</v>
      </c>
      <c r="D90" s="302">
        <v>11.318772136953955</v>
      </c>
      <c r="E90" s="301">
        <v>127</v>
      </c>
      <c r="F90" s="301">
        <v>611</v>
      </c>
      <c r="G90" s="303">
        <v>4.8110236220472444</v>
      </c>
      <c r="H90" s="304">
        <v>3613</v>
      </c>
      <c r="I90" s="301">
        <v>64195</v>
      </c>
      <c r="J90" s="302">
        <v>17.767783005812344</v>
      </c>
      <c r="K90" s="301">
        <v>35</v>
      </c>
      <c r="L90" s="301">
        <v>395</v>
      </c>
      <c r="M90" s="303">
        <v>11.285714285714286</v>
      </c>
    </row>
    <row r="91" spans="1:13" ht="14.5" thickTop="1" x14ac:dyDescent="0.3"/>
    <row r="93" spans="1:13" x14ac:dyDescent="0.3">
      <c r="A93" s="5" t="s">
        <v>96</v>
      </c>
    </row>
    <row r="94" spans="1:13" x14ac:dyDescent="0.3">
      <c r="A94" t="s">
        <v>99</v>
      </c>
    </row>
    <row r="96" spans="1:13" x14ac:dyDescent="0.3">
      <c r="A96" s="4" t="s">
        <v>69</v>
      </c>
    </row>
    <row r="97" spans="1:1" x14ac:dyDescent="0.3">
      <c r="A97" s="4" t="s">
        <v>70</v>
      </c>
    </row>
    <row r="98" spans="1:1" x14ac:dyDescent="0.3">
      <c r="A98" s="4" t="s">
        <v>71</v>
      </c>
    </row>
    <row r="99" spans="1:1" x14ac:dyDescent="0.3">
      <c r="A99" s="4" t="s">
        <v>72</v>
      </c>
    </row>
    <row r="100" spans="1:1" x14ac:dyDescent="0.3">
      <c r="A100" s="4"/>
    </row>
    <row r="101" spans="1:1" x14ac:dyDescent="0.3">
      <c r="A101" s="4"/>
    </row>
    <row r="102" spans="1:1" x14ac:dyDescent="0.3">
      <c r="A102" s="4"/>
    </row>
    <row r="103" spans="1:1" x14ac:dyDescent="0.3">
      <c r="A103" s="4"/>
    </row>
    <row r="104" spans="1:1" x14ac:dyDescent="0.3">
      <c r="A104" s="4"/>
    </row>
    <row r="105" spans="1:1" x14ac:dyDescent="0.3">
      <c r="A105" s="4"/>
    </row>
    <row r="106" spans="1:1" x14ac:dyDescent="0.3">
      <c r="A106" s="4"/>
    </row>
    <row r="107" spans="1:1" x14ac:dyDescent="0.3">
      <c r="A107" s="4"/>
    </row>
    <row r="108" spans="1:1" x14ac:dyDescent="0.3">
      <c r="A108" s="4"/>
    </row>
    <row r="109" spans="1:1" x14ac:dyDescent="0.3">
      <c r="A109" s="4"/>
    </row>
  </sheetData>
  <mergeCells count="50">
    <mergeCell ref="AC36:AF36"/>
    <mergeCell ref="AC37:AD37"/>
    <mergeCell ref="AE37:AF37"/>
    <mergeCell ref="Y36:AB36"/>
    <mergeCell ref="Y37:Z37"/>
    <mergeCell ref="AA37:AB37"/>
    <mergeCell ref="B2:G2"/>
    <mergeCell ref="A3:A5"/>
    <mergeCell ref="B3:G3"/>
    <mergeCell ref="E4:G4"/>
    <mergeCell ref="B4:D4"/>
    <mergeCell ref="L36:O36"/>
    <mergeCell ref="L37:M37"/>
    <mergeCell ref="N37:O37"/>
    <mergeCell ref="A36:A38"/>
    <mergeCell ref="B36:E36"/>
    <mergeCell ref="G36:J36"/>
    <mergeCell ref="B37:C37"/>
    <mergeCell ref="D37:E37"/>
    <mergeCell ref="G37:H37"/>
    <mergeCell ref="I37:J37"/>
    <mergeCell ref="Z57:AB57"/>
    <mergeCell ref="B56:G56"/>
    <mergeCell ref="H56:M56"/>
    <mergeCell ref="A74:A76"/>
    <mergeCell ref="B74:G74"/>
    <mergeCell ref="H74:M74"/>
    <mergeCell ref="E75:G75"/>
    <mergeCell ref="K75:M75"/>
    <mergeCell ref="B75:D75"/>
    <mergeCell ref="H75:J75"/>
    <mergeCell ref="O56:T56"/>
    <mergeCell ref="B57:D57"/>
    <mergeCell ref="H57:J57"/>
    <mergeCell ref="AG36:AJ36"/>
    <mergeCell ref="AG37:AH37"/>
    <mergeCell ref="AI37:AJ37"/>
    <mergeCell ref="A56:A58"/>
    <mergeCell ref="U36:X36"/>
    <mergeCell ref="U37:V37"/>
    <mergeCell ref="W37:X37"/>
    <mergeCell ref="Q36:T36"/>
    <mergeCell ref="Q37:R37"/>
    <mergeCell ref="S37:T37"/>
    <mergeCell ref="W56:AB56"/>
    <mergeCell ref="E57:G57"/>
    <mergeCell ref="K57:M57"/>
    <mergeCell ref="O57:Q57"/>
    <mergeCell ref="R57:T57"/>
    <mergeCell ref="W57:Y57"/>
  </mergeCells>
  <printOptions horizontalCentered="1" verticalCentered="1"/>
  <pageMargins left="0.25" right="0.25" top="0.75" bottom="0.75" header="0.3" footer="0.3"/>
  <pageSetup paperSize="9" orientation="portrait" horizontalDpi="200" verticalDpi="200" r:id="rId1"/>
  <colBreaks count="1" manualBreakCount="1">
    <brk id="33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2</vt:i4>
      </vt:variant>
    </vt:vector>
  </HeadingPairs>
  <TitlesOfParts>
    <vt:vector size="13" baseType="lpstr">
      <vt:lpstr>4</vt:lpstr>
      <vt:lpstr>5</vt:lpstr>
      <vt:lpstr>6.1</vt:lpstr>
      <vt:lpstr>6.2</vt:lpstr>
      <vt:lpstr>7</vt:lpstr>
      <vt:lpstr>8.1</vt:lpstr>
      <vt:lpstr>8.2</vt:lpstr>
      <vt:lpstr>8.3</vt:lpstr>
      <vt:lpstr>9.1 9.2</vt:lpstr>
      <vt:lpstr>9.3</vt:lpstr>
      <vt:lpstr>9.4</vt:lpstr>
      <vt:lpstr>'9.1 9.2'!Area_stampa</vt:lpstr>
      <vt:lpstr>'9.3'!Area_stampa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Masiero</dc:creator>
  <cp:lastModifiedBy>Di Cesare Miriam</cp:lastModifiedBy>
  <cp:lastPrinted>2023-09-20T09:52:08Z</cp:lastPrinted>
  <dcterms:created xsi:type="dcterms:W3CDTF">2014-11-18T17:16:50Z</dcterms:created>
  <dcterms:modified xsi:type="dcterms:W3CDTF">2023-09-20T10:33:34Z</dcterms:modified>
</cp:coreProperties>
</file>