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co D\MALGIERI\PRODUZIONE TABELLE\TABELLE\Personale del sistema sanitario italiano 2020\PUBBLICAZIONE\Tabelle per pubblicazione\"/>
    </mc:Choice>
  </mc:AlternateContent>
  <xr:revisionPtr revIDLastSave="0" documentId="13_ncr:1_{1586A7D6-D8BA-4861-A001-45E3C9635876}" xr6:coauthVersionLast="36" xr6:coauthVersionMax="45" xr10:uidLastSave="{00000000-0000-0000-0000-000000000000}"/>
  <bookViews>
    <workbookView xWindow="-110" yWindow="-110" windowWidth="19420" windowHeight="10420" firstSheet="41" activeTab="44" xr2:uid="{797DF8D4-8353-4119-A78D-2DD51A5809E9}"/>
  </bookViews>
  <sheets>
    <sheet name="3.1.1" sheetId="1" r:id="rId1"/>
    <sheet name="3.1.2" sheetId="2" r:id="rId2"/>
    <sheet name="3.1.3" sheetId="3" r:id="rId3"/>
    <sheet name="3.1.4" sheetId="4" r:id="rId4"/>
    <sheet name="3.1.5" sheetId="34" r:id="rId5"/>
    <sheet name="3.1.6" sheetId="5" r:id="rId6"/>
    <sheet name="3.1.7" sheetId="6" r:id="rId7"/>
    <sheet name="3.1.8" sheetId="7" r:id="rId8"/>
    <sheet name="3.1.9" sheetId="8" r:id="rId9"/>
    <sheet name="3.1.10" sheetId="9" r:id="rId10"/>
    <sheet name="Età Media  per ruolo" sheetId="35" r:id="rId11"/>
    <sheet name="3.2.1" sheetId="10" r:id="rId12"/>
    <sheet name="3.2.2" sheetId="11" r:id="rId13"/>
    <sheet name="3.2.3" sheetId="12" r:id="rId14"/>
    <sheet name="flex deter reg genere" sheetId="36" r:id="rId15"/>
    <sheet name="3.3.2" sheetId="13" r:id="rId16"/>
    <sheet name="UNIV.PER RUOLO E REGIONI" sheetId="37" r:id="rId17"/>
    <sheet name="3.3.3" sheetId="14" r:id="rId18"/>
    <sheet name="4.1" sheetId="15" r:id="rId19"/>
    <sheet name="4.1 RUOLO E REGIONI" sheetId="38" r:id="rId20"/>
    <sheet name="4.1. MEDICI E INFERMIERI" sheetId="39" r:id="rId21"/>
    <sheet name="4.1. TIPO STRUTTURA " sheetId="49" r:id="rId22"/>
    <sheet name="4.2" sheetId="16" r:id="rId23"/>
    <sheet name="4.2 RUOLO E REGIONI" sheetId="40" r:id="rId24"/>
    <sheet name="4.2 MEDICI E INFERMIERI" sheetId="41" r:id="rId25"/>
    <sheet name="5.1" sheetId="17" r:id="rId26"/>
    <sheet name="5.1Equiparate per ruolo e regio" sheetId="44" r:id="rId27"/>
    <sheet name="5.2" sheetId="18" r:id="rId28"/>
    <sheet name="5.2 per regione RUOLO" sheetId="42" r:id="rId29"/>
    <sheet name="5.3" sheetId="19" r:id="rId30"/>
    <sheet name="5.3 per regione RUOLO" sheetId="43" r:id="rId31"/>
    <sheet name="6.2.1" sheetId="20" r:id="rId32"/>
    <sheet name="6.2.2" sheetId="22" r:id="rId33"/>
    <sheet name="6.2.3" sheetId="21" r:id="rId34"/>
    <sheet name="6.2.4" sheetId="23" r:id="rId35"/>
    <sheet name="1A REGIONI" sheetId="45" r:id="rId36"/>
    <sheet name="1ABIS REGIONE" sheetId="46" r:id="rId37"/>
    <sheet name="6.3.2F" sheetId="24" r:id="rId38"/>
    <sheet name="medici conv per area e tipo str" sheetId="47" r:id="rId39"/>
    <sheet name="6.3.3F bis" sheetId="25" r:id="rId40"/>
    <sheet name="6.3.4" sheetId="33" r:id="rId41"/>
    <sheet name="6.3.5" sheetId="32" r:id="rId42"/>
    <sheet name="trend tab 1" sheetId="26" r:id="rId43"/>
    <sheet name="trend tab 1B" sheetId="27" r:id="rId44"/>
    <sheet name="trend tab 2" sheetId="28" r:id="rId45"/>
    <sheet name="trend tab 5" sheetId="29" r:id="rId46"/>
    <sheet name="trend tab 6" sheetId="30" r:id="rId47"/>
  </sheets>
  <definedNames>
    <definedName name="_xlnm.Print_Titles" localSheetId="31">'6.2.1'!$4:$5</definedName>
    <definedName name="_xlnm.Print_Titles" localSheetId="32">'6.2.2'!$4:$5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2" l="1"/>
  <c r="M32" i="22"/>
  <c r="L32" i="22"/>
  <c r="K32" i="22"/>
  <c r="J32" i="22"/>
  <c r="I32" i="22"/>
  <c r="H32" i="22"/>
  <c r="G32" i="22"/>
  <c r="F32" i="22"/>
  <c r="E32" i="22"/>
  <c r="D32" i="22"/>
  <c r="M29" i="22"/>
  <c r="L29" i="22"/>
  <c r="K29" i="22"/>
  <c r="J29" i="22"/>
  <c r="I29" i="22"/>
  <c r="H29" i="22"/>
  <c r="G29" i="22"/>
  <c r="F29" i="22"/>
  <c r="E29" i="22"/>
  <c r="D29" i="22"/>
  <c r="M24" i="22"/>
  <c r="M33" i="22" s="1"/>
  <c r="L24" i="22"/>
  <c r="L33" i="22" s="1"/>
  <c r="K24" i="22"/>
  <c r="K33" i="22" s="1"/>
  <c r="J24" i="22"/>
  <c r="J33" i="22" s="1"/>
  <c r="I24" i="22"/>
  <c r="I33" i="22" s="1"/>
  <c r="H24" i="22"/>
  <c r="G24" i="22"/>
  <c r="G33" i="22" s="1"/>
  <c r="F24" i="22"/>
  <c r="F33" i="22" s="1"/>
  <c r="E24" i="22"/>
  <c r="E33" i="22" s="1"/>
  <c r="D24" i="22"/>
  <c r="D33" i="22" s="1"/>
  <c r="F26" i="29" l="1"/>
  <c r="F26" i="27"/>
  <c r="B10" i="25"/>
  <c r="C10" i="25"/>
  <c r="D10" i="25"/>
  <c r="E10" i="25"/>
  <c r="F10" i="25"/>
  <c r="G10" i="25"/>
  <c r="H10" i="25"/>
  <c r="I10" i="25"/>
  <c r="I9" i="25"/>
  <c r="I8" i="25"/>
  <c r="I7" i="25"/>
  <c r="I6" i="25"/>
  <c r="I5" i="25"/>
  <c r="H10" i="47"/>
  <c r="G10" i="47"/>
  <c r="F10" i="47"/>
  <c r="E10" i="47"/>
  <c r="D10" i="47"/>
  <c r="C10" i="47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J41" i="20"/>
  <c r="J40" i="20"/>
  <c r="J39" i="20"/>
  <c r="J38" i="20"/>
  <c r="J37" i="20"/>
  <c r="J36" i="20"/>
  <c r="J35" i="20"/>
  <c r="J34" i="20"/>
  <c r="J33" i="20"/>
  <c r="D23" i="20"/>
  <c r="D32" i="20" s="1"/>
  <c r="D28" i="20"/>
  <c r="D31" i="20"/>
  <c r="G23" i="20"/>
  <c r="G28" i="20"/>
  <c r="G31" i="20"/>
  <c r="I23" i="20"/>
  <c r="I28" i="20"/>
  <c r="I31" i="20"/>
  <c r="H23" i="20"/>
  <c r="H28" i="20"/>
  <c r="H31" i="20"/>
  <c r="H32" i="20" s="1"/>
  <c r="F23" i="20"/>
  <c r="F28" i="20"/>
  <c r="F31" i="20"/>
  <c r="E23" i="20"/>
  <c r="E28" i="20"/>
  <c r="E31" i="20"/>
  <c r="J30" i="20"/>
  <c r="J29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N26" i="19"/>
  <c r="M26" i="19"/>
  <c r="L26" i="19"/>
  <c r="N25" i="19"/>
  <c r="M25" i="19"/>
  <c r="L25" i="19"/>
  <c r="N24" i="19"/>
  <c r="M24" i="19"/>
  <c r="L24" i="19"/>
  <c r="N23" i="19"/>
  <c r="M23" i="19"/>
  <c r="L23" i="19"/>
  <c r="N22" i="19"/>
  <c r="M22" i="19"/>
  <c r="L22" i="19"/>
  <c r="N21" i="19"/>
  <c r="M21" i="19"/>
  <c r="L21" i="19"/>
  <c r="N20" i="19"/>
  <c r="M20" i="19"/>
  <c r="L20" i="19"/>
  <c r="N19" i="19"/>
  <c r="M19" i="19"/>
  <c r="L19" i="19"/>
  <c r="N18" i="19"/>
  <c r="M18" i="19"/>
  <c r="L18" i="19"/>
  <c r="N17" i="19"/>
  <c r="M17" i="19"/>
  <c r="L17" i="19"/>
  <c r="N16" i="19"/>
  <c r="M16" i="19"/>
  <c r="L16" i="19"/>
  <c r="N15" i="19"/>
  <c r="M15" i="19"/>
  <c r="L15" i="19"/>
  <c r="N14" i="19"/>
  <c r="M14" i="19"/>
  <c r="L14" i="19"/>
  <c r="N13" i="19"/>
  <c r="M13" i="19"/>
  <c r="L13" i="19"/>
  <c r="N12" i="19"/>
  <c r="M12" i="19"/>
  <c r="L12" i="19"/>
  <c r="N11" i="19"/>
  <c r="M11" i="19"/>
  <c r="L11" i="19"/>
  <c r="N10" i="19"/>
  <c r="M10" i="19"/>
  <c r="L10" i="19"/>
  <c r="N9" i="19"/>
  <c r="M9" i="19"/>
  <c r="L9" i="19"/>
  <c r="N8" i="19"/>
  <c r="M8" i="19"/>
  <c r="L8" i="19"/>
  <c r="N7" i="19"/>
  <c r="M7" i="19"/>
  <c r="L7" i="19"/>
  <c r="L25" i="18"/>
  <c r="M25" i="18"/>
  <c r="N25" i="18"/>
  <c r="L24" i="18"/>
  <c r="M24" i="18"/>
  <c r="N24" i="18"/>
  <c r="L23" i="18"/>
  <c r="M23" i="18"/>
  <c r="N23" i="18"/>
  <c r="L22" i="18"/>
  <c r="M22" i="18"/>
  <c r="N22" i="18"/>
  <c r="L21" i="18"/>
  <c r="M21" i="18"/>
  <c r="N21" i="18"/>
  <c r="L20" i="18"/>
  <c r="M20" i="18"/>
  <c r="N20" i="18"/>
  <c r="L19" i="18"/>
  <c r="M19" i="18"/>
  <c r="N19" i="18"/>
  <c r="L18" i="18"/>
  <c r="M18" i="18"/>
  <c r="N18" i="18"/>
  <c r="L17" i="18"/>
  <c r="M17" i="18"/>
  <c r="N17" i="18"/>
  <c r="L16" i="18"/>
  <c r="M16" i="18"/>
  <c r="N16" i="18"/>
  <c r="L15" i="18"/>
  <c r="M15" i="18"/>
  <c r="N15" i="18"/>
  <c r="L14" i="18"/>
  <c r="M14" i="18"/>
  <c r="N14" i="18"/>
  <c r="L13" i="18"/>
  <c r="M13" i="18"/>
  <c r="N13" i="18"/>
  <c r="L12" i="18"/>
  <c r="M12" i="18"/>
  <c r="N12" i="18"/>
  <c r="L11" i="18"/>
  <c r="M11" i="18"/>
  <c r="N11" i="18"/>
  <c r="L10" i="18"/>
  <c r="M10" i="18"/>
  <c r="N10" i="18"/>
  <c r="L9" i="18"/>
  <c r="M9" i="18"/>
  <c r="N9" i="18"/>
  <c r="L8" i="18"/>
  <c r="M8" i="18"/>
  <c r="N8" i="18"/>
  <c r="L7" i="18"/>
  <c r="M7" i="18"/>
  <c r="N7" i="18"/>
  <c r="L6" i="18"/>
  <c r="M6" i="18"/>
  <c r="N6" i="18"/>
  <c r="K26" i="17"/>
  <c r="L26" i="17"/>
  <c r="M26" i="17"/>
  <c r="K25" i="17"/>
  <c r="L25" i="17"/>
  <c r="M25" i="17"/>
  <c r="K24" i="17"/>
  <c r="L24" i="17"/>
  <c r="M24" i="17"/>
  <c r="K23" i="17"/>
  <c r="L23" i="17"/>
  <c r="M23" i="17"/>
  <c r="K22" i="17"/>
  <c r="L22" i="17"/>
  <c r="M22" i="17"/>
  <c r="K21" i="17"/>
  <c r="L21" i="17"/>
  <c r="M21" i="17"/>
  <c r="K20" i="17"/>
  <c r="L20" i="17"/>
  <c r="M20" i="17"/>
  <c r="K19" i="17"/>
  <c r="L19" i="17"/>
  <c r="M19" i="17"/>
  <c r="K18" i="17"/>
  <c r="L18" i="17"/>
  <c r="M18" i="17"/>
  <c r="K17" i="17"/>
  <c r="L17" i="17"/>
  <c r="M17" i="17"/>
  <c r="K16" i="17"/>
  <c r="L16" i="17"/>
  <c r="M16" i="17"/>
  <c r="K15" i="17"/>
  <c r="L15" i="17"/>
  <c r="M15" i="17"/>
  <c r="K14" i="17"/>
  <c r="L14" i="17"/>
  <c r="M14" i="17"/>
  <c r="K13" i="17"/>
  <c r="L13" i="17"/>
  <c r="M13" i="17"/>
  <c r="K12" i="17"/>
  <c r="L12" i="17"/>
  <c r="M12" i="17"/>
  <c r="K11" i="17"/>
  <c r="L11" i="17"/>
  <c r="M11" i="17"/>
  <c r="K10" i="17"/>
  <c r="L10" i="17"/>
  <c r="M10" i="17"/>
  <c r="K9" i="17"/>
  <c r="L9" i="17"/>
  <c r="M9" i="17"/>
  <c r="K8" i="17"/>
  <c r="L8" i="17"/>
  <c r="M8" i="17"/>
  <c r="K7" i="17"/>
  <c r="L7" i="17"/>
  <c r="M7" i="17"/>
  <c r="I24" i="13"/>
  <c r="J24" i="13"/>
  <c r="K24" i="13"/>
  <c r="I23" i="13"/>
  <c r="J23" i="13"/>
  <c r="K23" i="13"/>
  <c r="I22" i="13"/>
  <c r="J22" i="13"/>
  <c r="K22" i="13"/>
  <c r="I21" i="13"/>
  <c r="J21" i="13"/>
  <c r="K21" i="13"/>
  <c r="I20" i="13"/>
  <c r="J20" i="13"/>
  <c r="K20" i="13"/>
  <c r="I19" i="13"/>
  <c r="J19" i="13"/>
  <c r="K19" i="13"/>
  <c r="I18" i="13"/>
  <c r="J18" i="13"/>
  <c r="K18" i="13"/>
  <c r="I17" i="13"/>
  <c r="J17" i="13"/>
  <c r="K17" i="13"/>
  <c r="I16" i="13"/>
  <c r="J16" i="13"/>
  <c r="K16" i="13"/>
  <c r="I15" i="13"/>
  <c r="J15" i="13"/>
  <c r="K15" i="13"/>
  <c r="I14" i="13"/>
  <c r="J14" i="13"/>
  <c r="K14" i="13"/>
  <c r="I13" i="13"/>
  <c r="J13" i="13"/>
  <c r="K13" i="13"/>
  <c r="I12" i="13"/>
  <c r="J12" i="13"/>
  <c r="K12" i="13"/>
  <c r="I11" i="13"/>
  <c r="J11" i="13"/>
  <c r="K11" i="13"/>
  <c r="I10" i="13"/>
  <c r="J10" i="13"/>
  <c r="K10" i="13"/>
  <c r="I9" i="13"/>
  <c r="J9" i="13"/>
  <c r="K9" i="13"/>
  <c r="I8" i="13"/>
  <c r="J8" i="13"/>
  <c r="K8" i="13"/>
  <c r="I7" i="13"/>
  <c r="J7" i="13"/>
  <c r="K7" i="13"/>
  <c r="I6" i="13"/>
  <c r="J6" i="13"/>
  <c r="K6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E20" i="12"/>
  <c r="D20" i="12"/>
  <c r="C20" i="12"/>
  <c r="B20" i="12"/>
  <c r="C22" i="11"/>
  <c r="E22" i="11"/>
  <c r="G22" i="11"/>
  <c r="I22" i="11"/>
  <c r="K22" i="11"/>
  <c r="C21" i="11"/>
  <c r="E21" i="11"/>
  <c r="G21" i="11"/>
  <c r="I21" i="11"/>
  <c r="K21" i="11"/>
  <c r="C20" i="11"/>
  <c r="E20" i="11"/>
  <c r="G20" i="11"/>
  <c r="I20" i="11"/>
  <c r="K20" i="11"/>
  <c r="C19" i="11"/>
  <c r="E19" i="11"/>
  <c r="G19" i="11"/>
  <c r="I19" i="11"/>
  <c r="K19" i="11"/>
  <c r="C18" i="11"/>
  <c r="E18" i="11"/>
  <c r="G18" i="11"/>
  <c r="I18" i="11"/>
  <c r="K18" i="11"/>
  <c r="C17" i="11"/>
  <c r="E17" i="11"/>
  <c r="G17" i="11"/>
  <c r="I17" i="11"/>
  <c r="K17" i="11"/>
  <c r="C16" i="11"/>
  <c r="E16" i="11"/>
  <c r="G16" i="11"/>
  <c r="I16" i="11"/>
  <c r="K16" i="11"/>
  <c r="C15" i="11"/>
  <c r="E15" i="11"/>
  <c r="G15" i="11"/>
  <c r="I15" i="11"/>
  <c r="K15" i="11"/>
  <c r="C14" i="11"/>
  <c r="E14" i="11"/>
  <c r="G14" i="11"/>
  <c r="I14" i="11"/>
  <c r="K14" i="11"/>
  <c r="C13" i="11"/>
  <c r="E13" i="11"/>
  <c r="G13" i="11"/>
  <c r="I13" i="11"/>
  <c r="K13" i="11"/>
  <c r="C12" i="11"/>
  <c r="E12" i="11"/>
  <c r="G12" i="11"/>
  <c r="I12" i="11"/>
  <c r="K12" i="11"/>
  <c r="C11" i="11"/>
  <c r="E11" i="11"/>
  <c r="G11" i="11"/>
  <c r="I11" i="11"/>
  <c r="K11" i="11"/>
  <c r="C10" i="11"/>
  <c r="E10" i="11"/>
  <c r="G10" i="11"/>
  <c r="I10" i="11"/>
  <c r="K10" i="11"/>
  <c r="C9" i="11"/>
  <c r="E9" i="11"/>
  <c r="G9" i="11"/>
  <c r="I9" i="11"/>
  <c r="K9" i="11"/>
  <c r="C8" i="11"/>
  <c r="E8" i="11"/>
  <c r="G8" i="11"/>
  <c r="I8" i="11"/>
  <c r="K8" i="11"/>
  <c r="C7" i="11"/>
  <c r="E7" i="11"/>
  <c r="G7" i="11"/>
  <c r="I7" i="11"/>
  <c r="K7" i="11"/>
  <c r="F12" i="4"/>
  <c r="F18" i="4"/>
  <c r="F19" i="4"/>
  <c r="F20" i="4"/>
  <c r="F21" i="4"/>
  <c r="F22" i="4"/>
  <c r="F23" i="4"/>
  <c r="E12" i="4"/>
  <c r="E18" i="4"/>
  <c r="E19" i="4"/>
  <c r="E20" i="4"/>
  <c r="E21" i="4"/>
  <c r="E22" i="4"/>
  <c r="E23" i="4"/>
  <c r="D12" i="4"/>
  <c r="D18" i="4"/>
  <c r="D19" i="4"/>
  <c r="D20" i="4"/>
  <c r="D21" i="4"/>
  <c r="D22" i="4"/>
  <c r="D23" i="4"/>
  <c r="C12" i="4"/>
  <c r="C18" i="4"/>
  <c r="C19" i="4"/>
  <c r="C20" i="4"/>
  <c r="C21" i="4"/>
  <c r="C22" i="4"/>
  <c r="C23" i="4"/>
  <c r="B12" i="4"/>
  <c r="B18" i="4"/>
  <c r="B19" i="4"/>
  <c r="B20" i="4"/>
  <c r="B21" i="4"/>
  <c r="B22" i="4"/>
  <c r="B23" i="4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P60" i="32"/>
  <c r="O60" i="32"/>
  <c r="N60" i="32"/>
  <c r="M60" i="32"/>
  <c r="L60" i="32"/>
  <c r="K60" i="32"/>
  <c r="J60" i="32"/>
  <c r="I60" i="32"/>
  <c r="H60" i="32"/>
  <c r="G60" i="32"/>
  <c r="F60" i="32"/>
  <c r="E60" i="32"/>
  <c r="F32" i="20" l="1"/>
  <c r="G32" i="20"/>
  <c r="J32" i="20" s="1"/>
  <c r="I32" i="20"/>
  <c r="E32" i="20"/>
  <c r="J31" i="20"/>
  <c r="J28" i="20"/>
</calcChain>
</file>

<file path=xl/sharedStrings.xml><?xml version="1.0" encoding="utf-8"?>
<sst xmlns="http://schemas.openxmlformats.org/spreadsheetml/2006/main" count="1942" uniqueCount="444">
  <si>
    <t>CATEGORIA</t>
  </si>
  <si>
    <t>TEMPO PIENO</t>
  </si>
  <si>
    <t>PART-TIME</t>
  </si>
  <si>
    <t>PERSONALE ANNO DI RIFERIMENTO</t>
  </si>
  <si>
    <t>FINO AL 50%</t>
  </si>
  <si>
    <t>OLTRE IL 50%</t>
  </si>
  <si>
    <t xml:space="preserve">TOTALE </t>
  </si>
  <si>
    <t>Uomini</t>
  </si>
  <si>
    <t>Donne</t>
  </si>
  <si>
    <t>Totale</t>
  </si>
  <si>
    <t>MEDICI</t>
  </si>
  <si>
    <t>VETERINARI</t>
  </si>
  <si>
    <t>ODONTOIATRI</t>
  </si>
  <si>
    <t>FARMACISTI</t>
  </si>
  <si>
    <t>BIOLOGI</t>
  </si>
  <si>
    <t>CHIMICI</t>
  </si>
  <si>
    <t>FISICI</t>
  </si>
  <si>
    <t>PSICOLOGI</t>
  </si>
  <si>
    <t>DIRIGENTI PROFESSIONI SANITARIE</t>
  </si>
  <si>
    <t>PERS. INFERMIERISTICO</t>
  </si>
  <si>
    <t>PERS. TECNICO SANITARIO</t>
  </si>
  <si>
    <t>PERS. VIGILANZA ED ISPEZIONE</t>
  </si>
  <si>
    <t>PERS. FUNZ. RIABILITATIVE</t>
  </si>
  <si>
    <t>PROFILO RUOLO PROFESSIONALE</t>
  </si>
  <si>
    <t>DIR. RUOLO PROFESSIONALE</t>
  </si>
  <si>
    <t>PROFILO RUOLO TECNICO</t>
  </si>
  <si>
    <t>DIR. RUOLO TECNICO</t>
  </si>
  <si>
    <t>PROFILO RUOLO AMMINISTRATIVO</t>
  </si>
  <si>
    <t>DIR. RUOLO AMMINISTRATIVO</t>
  </si>
  <si>
    <t>ALTRO PERSONALE</t>
  </si>
  <si>
    <t>TOTALE</t>
  </si>
  <si>
    <t>Elaborazioni a cura della Direzione generale del sistema informativo e statistico su dati del conto annuale - Tab. 1</t>
  </si>
  <si>
    <t>(ASL, AO, AOU, IRCCS PUBBLICI, ESTAR TOSCANA, ISPO, ARES LAZIO, AREU e AGENZIA CSS LOMBARDIA, AZIENDA ZERO VENETO, A.Li.Sa LIGURIA)</t>
  </si>
  <si>
    <t>Tempo pieno e tempo parziale</t>
  </si>
  <si>
    <t>NORD</t>
  </si>
  <si>
    <t>CENTRO</t>
  </si>
  <si>
    <t>SUD</t>
  </si>
  <si>
    <t>ISOLE</t>
  </si>
  <si>
    <t>DIR. PROFESSIONI SANITARIE</t>
  </si>
  <si>
    <t>A.O.</t>
  </si>
  <si>
    <t>A.O.U.</t>
  </si>
  <si>
    <t>I.R.C.C.S. pubblico</t>
  </si>
  <si>
    <t>ASL</t>
  </si>
  <si>
    <t>di cui ospedale a gestione diretta</t>
  </si>
  <si>
    <t>RUOLO</t>
  </si>
  <si>
    <t>RUOLO SANITARIO</t>
  </si>
  <si>
    <t>RUOLO PROFESSIONALE</t>
  </si>
  <si>
    <t>RUOLO TECNICO</t>
  </si>
  <si>
    <t>RUOLO AMMINISTRATIVO</t>
  </si>
  <si>
    <t>valori percentuali</t>
  </si>
  <si>
    <t>STRUTTURA COMPLESSA</t>
  </si>
  <si>
    <t>STRUTTURA SEMPLICE</t>
  </si>
  <si>
    <t>ALTRO</t>
  </si>
  <si>
    <t>DIRIGENTI SANITARI NON MEDICI</t>
  </si>
  <si>
    <t xml:space="preserve">Fascia 0-5 </t>
  </si>
  <si>
    <t xml:space="preserve">Fascia 6-15  </t>
  </si>
  <si>
    <t xml:space="preserve">Fascia 16-25  </t>
  </si>
  <si>
    <t xml:space="preserve">Fascia 26-35  </t>
  </si>
  <si>
    <t xml:space="preserve">Fascia 36-40  </t>
  </si>
  <si>
    <t>Fascia oltre 40</t>
  </si>
  <si>
    <t>%</t>
  </si>
  <si>
    <t>Elaborazioni a cura della Direzione generale del sistema informativo e statistico su dati del conto annuale - Tab. 7</t>
  </si>
  <si>
    <t>Anzianità contributiva media e quota over 35 anni per tipo di struttura pubblica</t>
  </si>
  <si>
    <t>Azienda Ospedaliera</t>
  </si>
  <si>
    <t>Azienda ospedaliera universitaria</t>
  </si>
  <si>
    <t>IRCCS</t>
  </si>
  <si>
    <t>ASL e altro</t>
  </si>
  <si>
    <t xml:space="preserve">Oltre 35 anni
</t>
  </si>
  <si>
    <t xml:space="preserve">Anzianità media
</t>
  </si>
  <si>
    <t>Fino a 29 anni</t>
  </si>
  <si>
    <t>30-39 anni</t>
  </si>
  <si>
    <t>40-49 anni</t>
  </si>
  <si>
    <t>50-59 anni</t>
  </si>
  <si>
    <t>60-64 anni</t>
  </si>
  <si>
    <t>65 anni e oltre</t>
  </si>
  <si>
    <t>Elaborazioni a cura della Direzione generale del sistema informativo e statistico su dati del conto annuale - Tab. 8</t>
  </si>
  <si>
    <t>Età anagrafica media e quota over 60 anni per tipo struttura struttura pubblica</t>
  </si>
  <si>
    <t>60 anni e oltre</t>
  </si>
  <si>
    <t xml:space="preserve">Età media
</t>
  </si>
  <si>
    <t>di cui a tempo determinato</t>
  </si>
  <si>
    <t>PROFILI RUOLO SANITARIO -PERSONALE INFERMIERISTICO</t>
  </si>
  <si>
    <t>PROFILI RUOLO SANITARIO-PERS.FUNZIONI RIABILITATIV</t>
  </si>
  <si>
    <t>PROFILI RUOLO SANITARIO - PERS. TECNICO SANITARIO</t>
  </si>
  <si>
    <t>PROFILI RUOLO SANITARIO-PERS.VIGILANZA E ISPEZIONE</t>
  </si>
  <si>
    <t>DIRIGENTI RUOLO PROFESSIONALE</t>
  </si>
  <si>
    <t>PROFILI RUOLO PROFESSIONALE</t>
  </si>
  <si>
    <t>DIRIGENTI RUOLO TECNICO</t>
  </si>
  <si>
    <t>PROFILI RUOLO TECNICO</t>
  </si>
  <si>
    <t>DIRIGENTI RUOLO AMMINISTRATIVO</t>
  </si>
  <si>
    <t>PROFILI RUOLO AMMINISTRATIVO</t>
  </si>
  <si>
    <t>PERSONALE CONTRATTISTA</t>
  </si>
  <si>
    <t>Elaborazioni a cura della Direzione generale del sistema informativo e statistico su dati del conto annuale - Tab. 2</t>
  </si>
  <si>
    <t>valori assoluti e percentuali</t>
  </si>
  <si>
    <t xml:space="preserve">Totale </t>
  </si>
  <si>
    <t>Azienda Ospedaliera Universitaria</t>
  </si>
  <si>
    <t>Istituto di Ricovero e Cura a Carattere Scientifico</t>
  </si>
  <si>
    <t>TEMPO INDETERMINATO</t>
  </si>
  <si>
    <t>TEMPO DETERMINATO</t>
  </si>
  <si>
    <t>Elaborazioni a cura della Direzione generale del sistema informativo e statistico su dati del conto annuale - Tab. 1B</t>
  </si>
  <si>
    <t>di cui  Ospedali a gestione diretta</t>
  </si>
  <si>
    <t xml:space="preserve"> </t>
  </si>
  <si>
    <t xml:space="preserve">      CESSATI PURI </t>
  </si>
  <si>
    <t>MOBILITA'</t>
  </si>
  <si>
    <t>TOTALE ALTRO</t>
  </si>
  <si>
    <t>Altro comparto</t>
  </si>
  <si>
    <t>Stesso comparto</t>
  </si>
  <si>
    <t>Elaborazioni a cura della Direzione generale del sistema informativo e statistico su dati del conto annuale - Tab.5</t>
  </si>
  <si>
    <t xml:space="preserve">ASSUNTI PURI </t>
  </si>
  <si>
    <t>ASSUNTI IN SERVIZIO</t>
  </si>
  <si>
    <t>Elaborazioni a cura della Direzione generale del sistema informativo e statistico su dati del conto annuale - Tab.6</t>
  </si>
  <si>
    <t>(Policlinici Universitari Privati, I.R.C.C.S. Privati, Fondazioni Private, Ospedali Classificati, Istituti privati qualificati Presidi USL, Enti di Ricerca)</t>
  </si>
  <si>
    <t>ALTRO TIPO DI RAPPORTO</t>
  </si>
  <si>
    <t>Elaborazioni a cura della Direzione generale del sistema informativo e statistico su dati del conto annuale - Tab. 1Cbis</t>
  </si>
  <si>
    <t>Classificazione Decreto Ministeriale 29/03/2001 - G.U. 23/5/2001 n. 118</t>
  </si>
  <si>
    <t>Figura professionale</t>
  </si>
  <si>
    <t>Tempo indeterminato</t>
  </si>
  <si>
    <t>Tempo determinato</t>
  </si>
  <si>
    <t>Tempo pieno</t>
  </si>
  <si>
    <t>Tempo parziale</t>
  </si>
  <si>
    <t>AREA INFERMIERISTICA ED OSTETRICA</t>
  </si>
  <si>
    <t>INFERMIERE</t>
  </si>
  <si>
    <t>INFERMIERE PEDIATRICO</t>
  </si>
  <si>
    <t>OSTETRICA</t>
  </si>
  <si>
    <t>AREA DELLA RIABILITAZIONE</t>
  </si>
  <si>
    <t>EDUCATORE PROFESSIONALE</t>
  </si>
  <si>
    <t>FISIOTERAPISTA</t>
  </si>
  <si>
    <t>LOGOPEDISTA</t>
  </si>
  <si>
    <t>ORTOTTISTA</t>
  </si>
  <si>
    <t>PODOLOGO</t>
  </si>
  <si>
    <t>TECNICO DELLA RIABILITAZIONE PSICHIATRICA</t>
  </si>
  <si>
    <t>TERAPISTA NEUROPSICOMOTRICITA’ ETA’ EVOLUTIVA</t>
  </si>
  <si>
    <t>TERAPISTA OCCUPAZIONALE</t>
  </si>
  <si>
    <t>AREA TECNICA E  DELLA PREVENZIONE</t>
  </si>
  <si>
    <t>Area Tecnica Assistenziale</t>
  </si>
  <si>
    <t>DIETISTA</t>
  </si>
  <si>
    <t>IGIENISTA DENTALE</t>
  </si>
  <si>
    <t>TECNICO AUDIOPROTESISTA</t>
  </si>
  <si>
    <t>TECNICO FISIOPATOLOGIA CARDIO</t>
  </si>
  <si>
    <t>TECNICO ORTOPEDICO</t>
  </si>
  <si>
    <t>Area Tecnica Diagnostica</t>
  </si>
  <si>
    <t>TECNICO AUDIOMETRISTA</t>
  </si>
  <si>
    <t>TECNICO LABORATORIO BIOMEDICO</t>
  </si>
  <si>
    <t>TECNICO NEUROFISIOPATOLOGIA</t>
  </si>
  <si>
    <t>TECNICO RADIOLOGIA MEDICA</t>
  </si>
  <si>
    <t>Area Tecnica della Prevenzione</t>
  </si>
  <si>
    <t>ASSISTENTE SANITARIO</t>
  </si>
  <si>
    <t>TECNICO PREVENZIONE</t>
  </si>
  <si>
    <t>ALTRI OPERATORI</t>
  </si>
  <si>
    <t>INFERMIERE GENERICO</t>
  </si>
  <si>
    <t>INFERMIERE PSICHIATRICO 1 ANNO SCUOLA</t>
  </si>
  <si>
    <t>MASSAGGIATORE/MASSOFISIOTERAPISTA</t>
  </si>
  <si>
    <t>MASSAGGIATORE NON VEDENTE</t>
  </si>
  <si>
    <t>ODONTOTECNICO</t>
  </si>
  <si>
    <t>OTTICO</t>
  </si>
  <si>
    <t>PUERICULTRICE</t>
  </si>
  <si>
    <t>TECNICO EDUCAZIONE E RIABILIT. PSICHIATRICA E PSICOSOC</t>
  </si>
  <si>
    <t>Elaborazioni a cura della Direzione generale del sistema informativo e statistico su dati del conto annuale - Tab. 1A</t>
  </si>
  <si>
    <t>TIPO STRUTTURA</t>
  </si>
  <si>
    <t>Azienda ospedaliera Universitaria</t>
  </si>
  <si>
    <t>Istituto di ricovero e cura a carattere scientifico</t>
  </si>
  <si>
    <t>ASL, ISPO, Ares Lazio e Lombardia</t>
  </si>
  <si>
    <t>Altri tipi di rapporto</t>
  </si>
  <si>
    <t>Elaborazioni a cura della Direzione generale del sistema informativo e statistico su dati del conto annuale - Tab. 1Abis</t>
  </si>
  <si>
    <t>(POLICLINICI UNIVERSITARI PRIVATI, IRCCS PRIVATI, OSPEDALI CLASSIFICATI, ISTITUTI QUALIFICATI, ENTI DI RICERCA, CASE DI CURA PRIVATE)</t>
  </si>
  <si>
    <t>Policlinico universitario privato</t>
  </si>
  <si>
    <t>Istituto di ricovero e cura a carattere scientifico privato</t>
  </si>
  <si>
    <t>Ospedale classificato o assimilato</t>
  </si>
  <si>
    <t>Casa di cura privata</t>
  </si>
  <si>
    <t xml:space="preserve">Istituto sanitario privato qualificato presidio USL </t>
  </si>
  <si>
    <t xml:space="preserve">Ente di ricerca </t>
  </si>
  <si>
    <t>Casa di cura privata convenzionata</t>
  </si>
  <si>
    <t>Casa di cura privata non convenzionata</t>
  </si>
  <si>
    <t>DIRIGENTI MEDICI PER SPECIALITA' E TIPO STRUTTURA SANITARIA - ANNO 2015 (31/12/2015)</t>
  </si>
  <si>
    <t>SPECIALIZZAZIONE</t>
  </si>
  <si>
    <t>Istituto di ricovero e cura a carattere scientifico pubblico</t>
  </si>
  <si>
    <t>AREA FUNZIONALE DEI SERVIZI</t>
  </si>
  <si>
    <t>AREA FUNZIONALE DI CHIRURGIA</t>
  </si>
  <si>
    <t>AREA FUNZIONALE DI MEDICINA</t>
  </si>
  <si>
    <t>SMS054</t>
  </si>
  <si>
    <t>ALTRE SPECIALIZZAZIONI</t>
  </si>
  <si>
    <t>SMS055</t>
  </si>
  <si>
    <t>SENZA SPECIALIZZAZIONE</t>
  </si>
  <si>
    <t>Elaborazioni a cura della Direzione generale del sistema informativo e statistico su dati del conto annuale - Tab. 1F</t>
  </si>
  <si>
    <t>(ASL, ESTAR TOSCANA, ISPO, ARES LAZIO, AREU e AGENZIA CSS LOMBARDIA, AZIENDA ZERO VENETO, A.Li.Sa LIGURIA)</t>
  </si>
  <si>
    <t>Strutture sanitarie equiparate alle pubbliche</t>
  </si>
  <si>
    <t>Elaborazioni a cura della Direzione generale del sistema informativo e statistico su dati del conto annuale - Tab. 1Fbis</t>
  </si>
  <si>
    <t>sono compresi gli universitari</t>
  </si>
  <si>
    <t xml:space="preserve">PERSONALE A TEMPO INDETERMINATO E PERSONALE DIRIGENTE PER CATEGORIA E TIPO RAPPORTO DI LAVORO -  </t>
  </si>
  <si>
    <t>PERSONALE ANNO DI RIFERIMENTO 2013</t>
  </si>
  <si>
    <t>PERSONALE ANNO DI RIFERIMENTO 2014</t>
  </si>
  <si>
    <t>PERSONALE ANNO DI RIFERIMENTO 2015</t>
  </si>
  <si>
    <t>PERSONALE ANNO DI RIFERIMENTO 2016</t>
  </si>
  <si>
    <t>PERSONALE ANNO DI RIFERIMENTO 2017</t>
  </si>
  <si>
    <t>PERSONALE ANNO DI RIFERIMENTO 2018</t>
  </si>
  <si>
    <t>PERSONALE ANNO DI RIFERIMENTO 2019</t>
  </si>
  <si>
    <t xml:space="preserve">PERSONALE UNIVERSITARIO PER CATEGORIA E TIPO DI RAPPORTO DI LAVORO - </t>
  </si>
  <si>
    <t xml:space="preserve">PERSONALE CON RAPPORTO DI LAVORO FLESSIBILE PER CATEGORIA </t>
  </si>
  <si>
    <t xml:space="preserve"> Rapporto flessibile </t>
  </si>
  <si>
    <t xml:space="preserve">di cui tempo determinato </t>
  </si>
  <si>
    <t>PERSONALE A TEMPO INDETERMINATO E PERSONALE DIRIGENTE CESSATO DAL SERVIZIO  PER CATEGORIA</t>
  </si>
  <si>
    <t>CESSATI PURI</t>
  </si>
  <si>
    <t>PERSONALE A TEMPO INDETERMINATO E PERSONALE DIRIGENTE ASSUNTO IN  SERVIZIO  PER CATEGORIA</t>
  </si>
  <si>
    <t xml:space="preserve">TEMPO INDETERMINATO </t>
  </si>
  <si>
    <t xml:space="preserve">15 SEPTIES </t>
  </si>
  <si>
    <t>UNIVERSITARI</t>
  </si>
  <si>
    <t>SPECIALISTI AMBULATORIALI</t>
  </si>
  <si>
    <t>AREA FUNZIONALE</t>
  </si>
  <si>
    <t xml:space="preserve">DIPENDENTI </t>
  </si>
  <si>
    <t xml:space="preserve">ALTRO RAPPORTO </t>
  </si>
  <si>
    <t xml:space="preserve"> UNIVERSITARI</t>
  </si>
  <si>
    <t>FATTORE_DI_ORDINAMENTO</t>
  </si>
  <si>
    <t>ANATOMIA PATOLOGICA</t>
  </si>
  <si>
    <t>ANESTESIA, RIANIMAZIONE, TERAPIA INTENSIVA E DEL DOLORE</t>
  </si>
  <si>
    <t>AUDIOLOGIA E FONIATRIA</t>
  </si>
  <si>
    <t>FARMACOLOGIA E TOSSICOLOGIA CLINICA</t>
  </si>
  <si>
    <t>GENETICA MEDICA</t>
  </si>
  <si>
    <t>IGIENE E MEDICINA PREVENTIVA</t>
  </si>
  <si>
    <t>MEDICINA DEL LAVORO</t>
  </si>
  <si>
    <t>MEDICINA FISICA E RIABILITAZIONE</t>
  </si>
  <si>
    <t>MEDICINA LEGALE</t>
  </si>
  <si>
    <t>MEDICINA NUCLEARE</t>
  </si>
  <si>
    <t>MICROBIOLOGIA E VIROLOGIA</t>
  </si>
  <si>
    <t>PATOLOGIA CLINICA E BIOCHIMICA CLINICA</t>
  </si>
  <si>
    <t>RADIODIAGNOSTICA</t>
  </si>
  <si>
    <t>RADIOTERAPIA</t>
  </si>
  <si>
    <t>SCIENZA DELL'ALIMENTAZIONE</t>
  </si>
  <si>
    <t>STATISTICA SANITARIA E BIOMETRIA</t>
  </si>
  <si>
    <t>CARDIOCHIRURGIA</t>
  </si>
  <si>
    <t>CHIRURGIA GENERALE</t>
  </si>
  <si>
    <t>CHIRURGIA MAXILLO-FACCIALE</t>
  </si>
  <si>
    <t>CHIRURGIA PEDIATRICA</t>
  </si>
  <si>
    <t>CHIRURGIA PLASTICA, RICOSTRUTTIVA ED ESTETICA</t>
  </si>
  <si>
    <t>CHIRURGIA TORACICA</t>
  </si>
  <si>
    <t>CHIRURGIA VASCOLARE</t>
  </si>
  <si>
    <t>GINECOLOGIA E OSTETRICIA</t>
  </si>
  <si>
    <t>NEUROCHIRURGIA</t>
  </si>
  <si>
    <t>OFTALMOLOGIA</t>
  </si>
  <si>
    <t>ORTOPEDIA E TRAUMATOLOGIA</t>
  </si>
  <si>
    <t>OTORINOLARINGOIATRIA</t>
  </si>
  <si>
    <t>UROLOGIA</t>
  </si>
  <si>
    <t>ALLERGOLOGIA ED IMMUNOLOGIA CLINICA</t>
  </si>
  <si>
    <t>MALATTIE DELL'APPARATO CARDIOVASCOLARE</t>
  </si>
  <si>
    <t>DERMATOLOGIA E VENEREOLOGIA</t>
  </si>
  <si>
    <t>EMATOLOGIA</t>
  </si>
  <si>
    <t>ENDOCRINOLOGIA E MALATTIE DEL METABOLISMO</t>
  </si>
  <si>
    <t>GASTROENTEROLOGIA</t>
  </si>
  <si>
    <t>GERIATRIA</t>
  </si>
  <si>
    <t>MALATTIE DELL'APPARATO RESPIRATORIO</t>
  </si>
  <si>
    <t>MALATTIE INFETTIVE E TROPICALI</t>
  </si>
  <si>
    <t>MEDICINA DELLO SPORT E DELL'ESERCIZIO FISICO</t>
  </si>
  <si>
    <t>MEDICINA DI COMUNITA' E DELLE CURE PRIMARIE</t>
  </si>
  <si>
    <t>MEDICINA INTERNA</t>
  </si>
  <si>
    <t>NEFROLOGIA</t>
  </si>
  <si>
    <t>NEUROLOGIA</t>
  </si>
  <si>
    <t>NEUROPSICHIATRIA INFANTILE</t>
  </si>
  <si>
    <t>ONCOLOGIA MEDICA</t>
  </si>
  <si>
    <t>PEDIATRIA</t>
  </si>
  <si>
    <t>PSICHIATRIA</t>
  </si>
  <si>
    <t>REUMATOLOGIA</t>
  </si>
  <si>
    <t>MEDICINA DI EMERGENZA - URGENZA</t>
  </si>
  <si>
    <t>MEDICINA TERMALE</t>
  </si>
  <si>
    <t>Anno: 2017</t>
  </si>
  <si>
    <t>DIPENDENTI E UNIVERSITARI</t>
  </si>
  <si>
    <t>CODICE</t>
  </si>
  <si>
    <t>SMS002</t>
  </si>
  <si>
    <t>SMS003</t>
  </si>
  <si>
    <t>SMS004</t>
  </si>
  <si>
    <t>SMS060</t>
  </si>
  <si>
    <t>SMS020</t>
  </si>
  <si>
    <t>SMS023</t>
  </si>
  <si>
    <t>SMS026</t>
  </si>
  <si>
    <t>SMS029</t>
  </si>
  <si>
    <t>SMS031</t>
  </si>
  <si>
    <t>SMS032</t>
  </si>
  <si>
    <t>SMS034</t>
  </si>
  <si>
    <t>SMS059</t>
  </si>
  <si>
    <t>SMS048</t>
  </si>
  <si>
    <t>SMS049</t>
  </si>
  <si>
    <t>SMS051</t>
  </si>
  <si>
    <t>SMS058</t>
  </si>
  <si>
    <t>SMS006</t>
  </si>
  <si>
    <t>SMS009</t>
  </si>
  <si>
    <t>SMS010</t>
  </si>
  <si>
    <t>SMS011</t>
  </si>
  <si>
    <t>SMS012</t>
  </si>
  <si>
    <t>SMS013</t>
  </si>
  <si>
    <t>SMS014</t>
  </si>
  <si>
    <t>SMS022</t>
  </si>
  <si>
    <t>SMS036</t>
  </si>
  <si>
    <t>SMS040</t>
  </si>
  <si>
    <t>SMS042</t>
  </si>
  <si>
    <t>SMS043</t>
  </si>
  <si>
    <t>SMS053</t>
  </si>
  <si>
    <t>SMS001</t>
  </si>
  <si>
    <t>SMS007</t>
  </si>
  <si>
    <t>SMS015</t>
  </si>
  <si>
    <t>SMS016</t>
  </si>
  <si>
    <t>SMS017</t>
  </si>
  <si>
    <t>SMS019</t>
  </si>
  <si>
    <t>SMS021</t>
  </si>
  <si>
    <t>SMS024</t>
  </si>
  <si>
    <t>SMS061</t>
  </si>
  <si>
    <t>SMS027</t>
  </si>
  <si>
    <t>SMS028</t>
  </si>
  <si>
    <t>SMS030</t>
  </si>
  <si>
    <t>SMS035</t>
  </si>
  <si>
    <t>SMS038</t>
  </si>
  <si>
    <t>SMS039</t>
  </si>
  <si>
    <t>SMS041</t>
  </si>
  <si>
    <t>SMS045</t>
  </si>
  <si>
    <t>SMS046</t>
  </si>
  <si>
    <t>SMS050</t>
  </si>
  <si>
    <t>SMS056</t>
  </si>
  <si>
    <t>SMS057</t>
  </si>
  <si>
    <t>REGIONE</t>
  </si>
  <si>
    <t xml:space="preserve">Totale
</t>
  </si>
  <si>
    <t xml:space="preserve">Donne
</t>
  </si>
  <si>
    <t xml:space="preserve">Uomini
</t>
  </si>
  <si>
    <t>010</t>
  </si>
  <si>
    <t>PIEMONTE</t>
  </si>
  <si>
    <t>020</t>
  </si>
  <si>
    <t>VALLE D'AOSTA</t>
  </si>
  <si>
    <t>030</t>
  </si>
  <si>
    <t>LOMBARDIA</t>
  </si>
  <si>
    <t>041</t>
  </si>
  <si>
    <t>PROV.A.BOLZANO</t>
  </si>
  <si>
    <t>042</t>
  </si>
  <si>
    <t>PROV.A.TRENTO</t>
  </si>
  <si>
    <t>050</t>
  </si>
  <si>
    <t>VENETO</t>
  </si>
  <si>
    <t>060</t>
  </si>
  <si>
    <t>FRIULI V.GIULIA</t>
  </si>
  <si>
    <t>070</t>
  </si>
  <si>
    <t>LIGURIA</t>
  </si>
  <si>
    <t>080</t>
  </si>
  <si>
    <t>EMILIA ROMAGNA</t>
  </si>
  <si>
    <t>090</t>
  </si>
  <si>
    <t>TOSCANA</t>
  </si>
  <si>
    <t>100</t>
  </si>
  <si>
    <t>UMBRIA</t>
  </si>
  <si>
    <t>110</t>
  </si>
  <si>
    <t>MARCHE</t>
  </si>
  <si>
    <t>120</t>
  </si>
  <si>
    <t>LAZIO</t>
  </si>
  <si>
    <t>130</t>
  </si>
  <si>
    <t>ABRUZZO</t>
  </si>
  <si>
    <t>140</t>
  </si>
  <si>
    <t>MOLISE</t>
  </si>
  <si>
    <t>150</t>
  </si>
  <si>
    <t>CAMPANIA</t>
  </si>
  <si>
    <t>160</t>
  </si>
  <si>
    <t>PUGLIA</t>
  </si>
  <si>
    <t>170</t>
  </si>
  <si>
    <t>BASILICATA</t>
  </si>
  <si>
    <t>180</t>
  </si>
  <si>
    <t>CALABRIA</t>
  </si>
  <si>
    <t>190</t>
  </si>
  <si>
    <t>SICILIA</t>
  </si>
  <si>
    <t>200</t>
  </si>
  <si>
    <t>SARDEGNA</t>
  </si>
  <si>
    <t>Somma:</t>
  </si>
  <si>
    <t>Età anagrafica media e quota over 60 anni per ruolo e sesso</t>
  </si>
  <si>
    <t>RUOLO DI APPARTENENZA</t>
  </si>
  <si>
    <t>Età media</t>
  </si>
  <si>
    <t xml:space="preserve">60 anni e oltre
</t>
  </si>
  <si>
    <t xml:space="preserve">ALTRO PERSONALE		</t>
  </si>
  <si>
    <t>Totale cessato</t>
  </si>
  <si>
    <t xml:space="preserve">Totale cessati puri
</t>
  </si>
  <si>
    <t>Piemonte</t>
  </si>
  <si>
    <t>Valle d'Aosta</t>
  </si>
  <si>
    <t>Lombardia</t>
  </si>
  <si>
    <t>Prov.A. Bolzano</t>
  </si>
  <si>
    <t>Prov. A. Trento</t>
  </si>
  <si>
    <t>Veneto</t>
  </si>
  <si>
    <t>Friuli.V.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</si>
  <si>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</si>
  <si>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</si>
  <si>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</si>
  <si>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</si>
  <si>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</si>
  <si>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</si>
  <si>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</si>
  <si>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</si>
  <si>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</si>
  <si>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</si>
  <si>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</si>
  <si>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</si>
  <si>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</si>
  <si>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</si>
  <si>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 assunti</t>
  </si>
  <si>
    <t xml:space="preserve">Totale assunti puri
</t>
  </si>
  <si>
    <t xml:space="preserve">Totale assunti
</t>
  </si>
  <si>
    <t xml:space="preserve"> RUOLO AMMINISTRATIVO 	</t>
  </si>
  <si>
    <t>PERSONALE A TEMPO INDETERMINATO E PERSONALE DIRIGENTE PER CATEGORIA E TIPO RAPPORTO DI LAVORO - ANNO 2020 (31/12/2020)</t>
  </si>
  <si>
    <t>PERSONALE A TEMPO INDETERMINATO E PERSONALE DIRIGENTE PER CATEGORIA E ZONA GEOGRAFICA - ANNO 20120 (31/12/2020)</t>
  </si>
  <si>
    <t>PERSONALE A TEMPO INDETERMINATO E PERSONALE DIRIGENTE PER CATEGORIA TIPO STRUTTURA  - ANNO 2020 (31/12/2020)</t>
  </si>
  <si>
    <t>PERSONALE A TEMPO INDETERMINATO E PERSONALE DIRIGENTE PER RUOLO E TIPO STRUTTURA  - ANNO 2020 (31/12/2020)</t>
  </si>
  <si>
    <t>DISTRIBUZIONE REGIONALE DEL PERSONALE A TEMPO INDETERMINATO E PERSONALE DIRIGENTE PER RUOLO  - ANNO 2020 (31/12/2020)</t>
  </si>
  <si>
    <t>Personale Dirigente a tempo indeterminato per categoria e tipo incarico  e genere – anno 2020 (31/12/2020)</t>
  </si>
  <si>
    <t>PERSONALE A TEMPO INDETERMINATO E PERSONALE DIRIGENTE PER CATEGORIA E PER CLASSI DI ANZIANITA' DI SERVIZIO - ANNO 2020 (31/12/2020)</t>
  </si>
  <si>
    <t>Personale a tempo indeterminato e personale dirigente per classi di anzianità di servizio al 31/12/2020</t>
  </si>
  <si>
    <t>PERSONALE A TEMPO INDETERMINATO E PERSONALE DIRIGENTE PER CATEGORIA E PER CLASSI DI ETA' - ANNO 2020 (31/12/2020)</t>
  </si>
  <si>
    <t>PERSONALE A TEMPO INDETERMINATO E PERSONALE DIRIGENTE PER CATEGORIA E CLASSI DI ETA' - ANNO 2020 (31/12/2020)</t>
  </si>
  <si>
    <t>PERSONALE A TEMPO INDETERMINATO E PERSONALE DIRIGENTE PER RUOLO E CLASSI DI ETA' - ANNO 2020 (31/12/2020)</t>
  </si>
  <si>
    <t>PERSONALE CON RAPPORTO DI LAVORO FLESSIBILE PER CATEGORIA ANNO 2020 (31/12/2020)</t>
  </si>
  <si>
    <r>
      <t>Rapporto flessibile (</t>
    </r>
    <r>
      <rPr>
        <sz val="8"/>
        <color theme="0"/>
        <rFont val="Arial"/>
        <family val="2"/>
      </rPr>
      <t>Tempo determinato,</t>
    </r>
    <r>
      <rPr>
        <b/>
        <sz val="8"/>
        <color theme="0"/>
        <rFont val="Arial"/>
        <family val="2"/>
      </rPr>
      <t xml:space="preserve"> </t>
    </r>
    <r>
      <rPr>
        <sz val="8"/>
        <color theme="0"/>
        <rFont val="Arial"/>
        <family val="2"/>
      </rPr>
      <t>Formazione lavoro, Interinale, LSU, Telelavoro/Smart working)</t>
    </r>
  </si>
  <si>
    <t>PERSONALE CON RAPPORTO DI LAVORO FLESSIBILE PER CATEGORIA E ZONA GEOGRAFICA ANNO 2020 (31/12/2020)</t>
  </si>
  <si>
    <t>DISTRIBUZIONE  DEL PERSONALE CON RAPPORTO DI LAVORO A TEMPO DETERMINATO PER TIPO STRUTTURA ANNO 2020 (31/12/2020)</t>
  </si>
  <si>
    <t>DISTRIBUZIONE REGIONALE DEL PERSONALE CON RAPPORTO DETERMINATO PER RUOLO ANNO 2020 (31/12/2020)</t>
  </si>
  <si>
    <t>PERSONALE UNIVERSITARIO PER CATEGORIA PER TIPO DI RAPPORTO DI LAVORO E SESSO - ANNO 2020 (31/12/2020)</t>
  </si>
  <si>
    <t>DISTRIBUZIONE REGIONALE DEL PERSONALE UNIVERSITARIO PER RUOLO - ANNO 2020 (31/12/2020)</t>
  </si>
  <si>
    <t>PERSONALE UNIVERSITARIO PER CATEGORIA E TIPO DI STRUTTURA - ANNO 2020 (31/12/2020)</t>
  </si>
  <si>
    <t>PERSONALE A TEMPO INDETERMINATO E PERSONALE DIRIGENTE CESSATO DAL SERVIZIO NEL CORSO DELL'ANNO 2020 PER CATEGORIA</t>
  </si>
  <si>
    <t>DISTRIBUZIONE REGIONALE DEL PERSONALE A TEMPO INDETERMINATO E PERSONALE DIRIGENTE CESSATO NELL' ANNO 2020 PER RUOLO</t>
  </si>
  <si>
    <t>DISTRIBUZIONE REGIONALE DEL PERSONALE MEDICO ED INFERMIERISTICO  CESSATO NELL' ANNO 2020</t>
  </si>
  <si>
    <t>PERSONALE A TEMPO INDETERMINATO E PERSONALE DIRIGENTE CESSATO DAL SERVIZIO NEL CORSO DELL'ANNO 2020 PER CATEGORIA E TIPO STRUTTURA</t>
  </si>
  <si>
    <t>Elaborazioni a cura della Direzione generale del sistema informativo e statistico su dati del conto annuale - Tab. 5</t>
  </si>
  <si>
    <t>PERSONALE A TEMPO INDETERMINATO E PERSONALE DIRIGENTE ASSUNTO IN  SERVIZIO NEL CORSO DELL'ANNO 2020 PER CATEGORIA</t>
  </si>
  <si>
    <t>DISTRIBUZIONE REGIONALE DEL PERSONALE A TEMPO INDETERMINATO E PERSONALE DIRIGENTE ASSUNTO NELL' ANNO 2020 PER RUOLO</t>
  </si>
  <si>
    <t>DISTRIBUZIONE REGIONALE DEL PERSONALE MEDICO ED INFERMIERISTICO  ASSUNTO NELL' ANNO 2020</t>
  </si>
  <si>
    <t>PERSONALE DELLE STRUTTURE DI RICOVERO EQUIPARATE ALLE PUBBLICHE PER CATEGORIA E TIPO DI RAPPORTO DI LAVORO ANNO 2020 (31/12/2020)</t>
  </si>
  <si>
    <t>DISTRIBUZIONE REGIONALE DEL PERSONALE DELLE STRUTTURE EQUIPARATE ALLE PUBBLICHE PER RUOLO  ANNO 2020 (31/12/2020)</t>
  </si>
  <si>
    <t>PERSONALE DELLE CASE DI CURA PRIVATE CONVENZIONATE PER CATEGORIA E SESSO ANNO 2020 (31/12/2020)</t>
  </si>
  <si>
    <t>DISTRIBUZIONE REGIONALE DEL PERSONALE DELLE CASE DI CURA PRIVATE CONVENZIONATE PER RUOLO  ANNO 2020 (31/12/2020)</t>
  </si>
  <si>
    <t>PERSONALE DELLE CASE DI CURA PRIVATE NON CONVENZIONATE PER CATEGORIA E SESSO ANNO 2020 (31/12/2020)</t>
  </si>
  <si>
    <t>DISTRIBUZIONE REGIONALE DEL PERSONALE DELLE CASE DI CURA PRIVATE NON CONVENZIONATE PER RUOLO  ANNO 2020 (31/12/2020)</t>
  </si>
  <si>
    <t>PERSONALE PER FIGURA PROFESSIONALE TIPO DI RAPPORTO DI LAVORO -  ANNO 2020 (31/12/2020)</t>
  </si>
  <si>
    <t>PERSONALE PER FIGURA PROFESSIONALE TIPO DI STRUTTURA -  ANNO 2020 (31/12/2020)</t>
  </si>
  <si>
    <t>PERSONALE PER FIGURA PROFESSIONALE PER REGIONE -  ANNO 2020 (31/12/2020)</t>
  </si>
  <si>
    <t>PERSONALE PER FIGURA PROFESSIONALE TIPO DI RAPPORTO DI LAVORO E REGIONE-  ANNO 2020 (31/12/2020)</t>
  </si>
  <si>
    <t>comprende tutto il personale</t>
  </si>
  <si>
    <t>DIRIGENTI MEDICI PER SPECIALITA' E TIPO STRUTTURA SANITARIA - ANNO 2020 (31/12/2020)</t>
  </si>
  <si>
    <t>MEDICI SPECIALISTI CONVENZIONATI PER SPECIALITA' E TIPO STRUTTURA SANITARIA - ANNO 2020 (31/12/2020)</t>
  </si>
  <si>
    <t>DIRIGENTI MEDICI PER SPECIALITA, TIPO DI RAPPORTO DI LAVORO  - ANNO 2020 (31/12/2020)</t>
  </si>
  <si>
    <t>DIRIGENTI MEDICI PER SPECIALITA' E TIPO DI RAPPORTO DI LAVORO - ANNO 2020 (31/12/2020)</t>
  </si>
  <si>
    <t>PERSONALE ANNO DI RIFERIMENTO 2012</t>
  </si>
  <si>
    <t>PERSONALE ANNO DI RIFERIMENTO 2020</t>
  </si>
  <si>
    <t>ASSUNTI PURI (PER CONCORSO)</t>
  </si>
  <si>
    <t>di cui DIMISSIONARI</t>
  </si>
  <si>
    <t>DIMISSIONARI</t>
  </si>
  <si>
    <t>CON INCARICHI STRUTTURA</t>
  </si>
  <si>
    <t>PROFILI RUOLO SANITARIO-PERS.FUNZIONI RIABILITATIVO</t>
  </si>
  <si>
    <t>CESSATI DAL SERVIZIO</t>
  </si>
  <si>
    <t>Totale cessati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</si>
</sst>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#,##0.0%"/>
    <numFmt numFmtId="169" formatCode="0.0"/>
    <numFmt numFmtId="170" formatCode="#,##0.00%"/>
    <numFmt numFmtId="171" formatCode="#,##0.0"/>
    <numFmt numFmtId="172" formatCode="_-* #,##0_-;\-* #,##0_-;_-* &quot;-&quot;??_-;_-@_-"/>
    <numFmt numFmtId="173" formatCode="0.0%"/>
  </numFmts>
  <fonts count="5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4"/>
      <color theme="1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sz val="6"/>
      <color theme="0"/>
      <name val="Arial"/>
      <family val="2"/>
    </font>
    <font>
      <sz val="9"/>
      <color theme="0"/>
      <name val="Arial"/>
      <family val="2"/>
    </font>
    <font>
      <b/>
      <sz val="9"/>
      <color rgb="FF333333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6"/>
      <color rgb="FF000000"/>
      <name val="Arial"/>
      <family val="2"/>
    </font>
    <font>
      <sz val="9"/>
      <color rgb="FF333333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8"/>
      <color rgb="FF000000"/>
      <name val="Arial"/>
      <family val="2"/>
    </font>
    <font>
      <b/>
      <sz val="6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006000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005F00"/>
        <bgColor indexed="64"/>
      </patternFill>
    </fill>
    <fill>
      <patternFill patternType="solid">
        <fgColor rgb="FF005F00"/>
        <bgColor indexed="9"/>
      </patternFill>
    </fill>
    <fill>
      <patternFill patternType="solid">
        <fgColor rgb="FF005F00"/>
        <bgColor rgb="FFFFFFFF"/>
      </patternFill>
    </fill>
    <fill>
      <patternFill patternType="solid">
        <fgColor rgb="FF006000"/>
        <bgColor indexed="9"/>
      </patternFill>
    </fill>
  </fills>
  <borders count="16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3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CACAD9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rgb="FFCACAD9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3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3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medium">
        <color indexed="64"/>
      </right>
      <top style="thin">
        <color indexed="3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rgb="FF3877A6"/>
      </left>
      <right/>
      <top style="thin">
        <color rgb="FF3877A6"/>
      </top>
      <bottom style="thin">
        <color rgb="FF3877A6"/>
      </bottom>
      <diagonal/>
    </border>
    <border>
      <left style="thin">
        <color rgb="FF3877A6"/>
      </left>
      <right/>
      <top style="thin">
        <color rgb="FFCAC9D9"/>
      </top>
      <bottom style="thin">
        <color rgb="FF3877A6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6">
    <xf numFmtId="0" fontId="0" fillId="0" borderId="0"/>
    <xf numFmtId="165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8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75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4" fillId="0" borderId="0" xfId="0" applyFont="1"/>
    <xf numFmtId="0" fontId="7" fillId="2" borderId="14" xfId="0" applyFont="1" applyFill="1" applyBorder="1" applyAlignment="1">
      <alignment horizontal="left"/>
    </xf>
    <xf numFmtId="166" fontId="7" fillId="2" borderId="14" xfId="1" applyNumberFormat="1" applyFont="1" applyFill="1" applyBorder="1" applyAlignment="1">
      <alignment horizontal="right" wrapText="1"/>
    </xf>
    <xf numFmtId="0" fontId="9" fillId="0" borderId="0" xfId="0" applyFont="1"/>
    <xf numFmtId="0" fontId="9" fillId="3" borderId="22" xfId="0" applyFont="1" applyFill="1" applyBorder="1" applyAlignment="1">
      <alignment horizontal="left"/>
    </xf>
    <xf numFmtId="166" fontId="7" fillId="2" borderId="23" xfId="1" applyNumberFormat="1" applyFont="1" applyFill="1" applyBorder="1" applyAlignment="1">
      <alignment horizontal="right"/>
    </xf>
    <xf numFmtId="166" fontId="7" fillId="2" borderId="8" xfId="1" applyNumberFormat="1" applyFont="1" applyFill="1" applyBorder="1" applyAlignment="1">
      <alignment horizontal="right" vertical="center"/>
    </xf>
    <xf numFmtId="167" fontId="7" fillId="2" borderId="23" xfId="1" applyNumberFormat="1" applyFont="1" applyFill="1" applyBorder="1" applyAlignment="1">
      <alignment horizontal="right"/>
    </xf>
    <xf numFmtId="167" fontId="7" fillId="2" borderId="8" xfId="1" applyNumberFormat="1" applyFont="1" applyFill="1" applyBorder="1" applyAlignment="1">
      <alignment horizontal="right"/>
    </xf>
    <xf numFmtId="0" fontId="9" fillId="3" borderId="24" xfId="0" applyFont="1" applyFill="1" applyBorder="1" applyAlignment="1">
      <alignment horizontal="left"/>
    </xf>
    <xf numFmtId="166" fontId="7" fillId="2" borderId="14" xfId="1" applyNumberFormat="1" applyFont="1" applyFill="1" applyBorder="1" applyAlignment="1">
      <alignment horizontal="right"/>
    </xf>
    <xf numFmtId="166" fontId="7" fillId="2" borderId="25" xfId="1" applyNumberFormat="1" applyFont="1" applyFill="1" applyBorder="1" applyAlignment="1">
      <alignment horizontal="right" vertical="center"/>
    </xf>
    <xf numFmtId="167" fontId="7" fillId="2" borderId="14" xfId="1" applyNumberFormat="1" applyFont="1" applyFill="1" applyBorder="1" applyAlignment="1">
      <alignment horizontal="right"/>
    </xf>
    <xf numFmtId="167" fontId="7" fillId="2" borderId="25" xfId="1" applyNumberFormat="1" applyFont="1" applyFill="1" applyBorder="1" applyAlignment="1">
      <alignment horizontal="right" vertical="center"/>
    </xf>
    <xf numFmtId="166" fontId="7" fillId="2" borderId="15" xfId="1" applyNumberFormat="1" applyFont="1" applyFill="1" applyBorder="1" applyAlignment="1">
      <alignment horizontal="right"/>
    </xf>
    <xf numFmtId="166" fontId="7" fillId="2" borderId="26" xfId="1" applyNumberFormat="1" applyFont="1" applyFill="1" applyBorder="1" applyAlignment="1">
      <alignment horizontal="right" vertical="center"/>
    </xf>
    <xf numFmtId="167" fontId="7" fillId="2" borderId="15" xfId="1" applyNumberFormat="1" applyFont="1" applyFill="1" applyBorder="1" applyAlignment="1">
      <alignment horizontal="right"/>
    </xf>
    <xf numFmtId="167" fontId="7" fillId="2" borderId="26" xfId="1" applyNumberFormat="1" applyFont="1" applyFill="1" applyBorder="1" applyAlignment="1">
      <alignment horizontal="right" vertical="center"/>
    </xf>
    <xf numFmtId="0" fontId="12" fillId="0" borderId="0" xfId="0" applyFont="1"/>
    <xf numFmtId="0" fontId="6" fillId="2" borderId="24" xfId="0" applyFont="1" applyFill="1" applyBorder="1" applyAlignment="1">
      <alignment horizontal="left"/>
    </xf>
    <xf numFmtId="166" fontId="6" fillId="2" borderId="14" xfId="1" applyNumberFormat="1" applyFont="1" applyFill="1" applyBorder="1" applyAlignment="1">
      <alignment horizontal="right" wrapText="1"/>
    </xf>
    <xf numFmtId="166" fontId="6" fillId="0" borderId="14" xfId="1" applyNumberFormat="1" applyFont="1" applyFill="1" applyBorder="1" applyAlignment="1">
      <alignment horizontal="right" wrapText="1"/>
    </xf>
    <xf numFmtId="167" fontId="7" fillId="2" borderId="14" xfId="1" applyNumberFormat="1" applyFont="1" applyFill="1" applyBorder="1" applyAlignment="1">
      <alignment horizontal="right" wrapText="1"/>
    </xf>
    <xf numFmtId="167" fontId="7" fillId="0" borderId="14" xfId="1" applyNumberFormat="1" applyFont="1" applyFill="1" applyBorder="1" applyAlignment="1">
      <alignment horizontal="right" wrapText="1"/>
    </xf>
    <xf numFmtId="167" fontId="7" fillId="2" borderId="25" xfId="1" applyNumberFormat="1" applyFont="1" applyFill="1" applyBorder="1" applyAlignment="1">
      <alignment horizontal="right" wrapText="1"/>
    </xf>
    <xf numFmtId="166" fontId="6" fillId="2" borderId="15" xfId="1" applyNumberFormat="1" applyFont="1" applyFill="1" applyBorder="1" applyAlignment="1">
      <alignment horizontal="right" wrapText="1"/>
    </xf>
    <xf numFmtId="166" fontId="6" fillId="0" borderId="15" xfId="1" applyNumberFormat="1" applyFont="1" applyFill="1" applyBorder="1" applyAlignment="1">
      <alignment horizontal="right" wrapText="1"/>
    </xf>
    <xf numFmtId="167" fontId="7" fillId="2" borderId="15" xfId="1" applyNumberFormat="1" applyFont="1" applyFill="1" applyBorder="1" applyAlignment="1">
      <alignment horizontal="right" wrapText="1"/>
    </xf>
    <xf numFmtId="167" fontId="7" fillId="2" borderId="26" xfId="1" applyNumberFormat="1" applyFont="1" applyFill="1" applyBorder="1" applyAlignment="1">
      <alignment horizontal="right" wrapText="1"/>
    </xf>
    <xf numFmtId="166" fontId="5" fillId="2" borderId="0" xfId="1" applyNumberFormat="1" applyFont="1" applyFill="1" applyBorder="1" applyAlignment="1">
      <alignment horizontal="right" vertical="center"/>
    </xf>
    <xf numFmtId="166" fontId="0" fillId="0" borderId="0" xfId="0" applyNumberFormat="1"/>
    <xf numFmtId="0" fontId="7" fillId="2" borderId="24" xfId="0" applyFont="1" applyFill="1" applyBorder="1" applyAlignment="1">
      <alignment horizontal="left"/>
    </xf>
    <xf numFmtId="0" fontId="0" fillId="4" borderId="0" xfId="0" applyFill="1"/>
    <xf numFmtId="166" fontId="0" fillId="4" borderId="0" xfId="0" applyNumberFormat="1" applyFill="1"/>
    <xf numFmtId="0" fontId="13" fillId="4" borderId="0" xfId="0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right" wrapText="1"/>
    </xf>
    <xf numFmtId="166" fontId="14" fillId="3" borderId="0" xfId="1" applyNumberFormat="1" applyFont="1" applyFill="1" applyBorder="1" applyAlignment="1">
      <alignment horizontal="right" vertical="center"/>
    </xf>
    <xf numFmtId="166" fontId="7" fillId="2" borderId="25" xfId="1" applyNumberFormat="1" applyFont="1" applyFill="1" applyBorder="1" applyAlignment="1">
      <alignment horizontal="right" wrapText="1"/>
    </xf>
    <xf numFmtId="167" fontId="0" fillId="0" borderId="14" xfId="1" applyNumberFormat="1" applyFont="1" applyFill="1" applyBorder="1"/>
    <xf numFmtId="167" fontId="0" fillId="0" borderId="25" xfId="1" applyNumberFormat="1" applyFont="1" applyFill="1" applyBorder="1"/>
    <xf numFmtId="167" fontId="0" fillId="0" borderId="15" xfId="1" applyNumberFormat="1" applyFont="1" applyFill="1" applyBorder="1"/>
    <xf numFmtId="167" fontId="0" fillId="0" borderId="26" xfId="1" applyNumberFormat="1" applyFont="1" applyFill="1" applyBorder="1"/>
    <xf numFmtId="0" fontId="7" fillId="2" borderId="46" xfId="0" applyFont="1" applyFill="1" applyBorder="1" applyAlignment="1">
      <alignment horizontal="left"/>
    </xf>
    <xf numFmtId="167" fontId="0" fillId="0" borderId="20" xfId="1" applyNumberFormat="1" applyFont="1" applyBorder="1"/>
    <xf numFmtId="167" fontId="0" fillId="0" borderId="21" xfId="1" applyNumberFormat="1" applyFont="1" applyBorder="1"/>
    <xf numFmtId="0" fontId="7" fillId="2" borderId="0" xfId="0" applyFont="1" applyFill="1" applyAlignment="1">
      <alignment horizontal="left"/>
    </xf>
    <xf numFmtId="167" fontId="0" fillId="0" borderId="0" xfId="1" applyNumberFormat="1" applyFont="1" applyBorder="1"/>
    <xf numFmtId="0" fontId="15" fillId="0" borderId="0" xfId="0" applyFont="1" applyAlignment="1">
      <alignment horizontal="left" vertical="center" readingOrder="1"/>
    </xf>
    <xf numFmtId="0" fontId="10" fillId="0" borderId="0" xfId="0" applyFont="1"/>
    <xf numFmtId="0" fontId="17" fillId="2" borderId="48" xfId="0" applyFont="1" applyFill="1" applyBorder="1" applyAlignment="1">
      <alignment horizontal="left" wrapText="1"/>
    </xf>
    <xf numFmtId="3" fontId="17" fillId="2" borderId="48" xfId="0" applyNumberFormat="1" applyFont="1" applyFill="1" applyBorder="1" applyAlignment="1">
      <alignment horizontal="right" wrapText="1"/>
    </xf>
    <xf numFmtId="168" fontId="17" fillId="2" borderId="48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horizontal="left" vertical="center"/>
    </xf>
    <xf numFmtId="0" fontId="19" fillId="5" borderId="0" xfId="4" applyFont="1" applyFill="1" applyAlignment="1">
      <alignment horizontal="left"/>
    </xf>
    <xf numFmtId="0" fontId="21" fillId="0" borderId="0" xfId="0" applyFont="1"/>
    <xf numFmtId="0" fontId="6" fillId="2" borderId="58" xfId="0" applyFont="1" applyFill="1" applyBorder="1" applyAlignment="1">
      <alignment horizontal="left" wrapText="1"/>
    </xf>
    <xf numFmtId="169" fontId="17" fillId="2" borderId="14" xfId="0" applyNumberFormat="1" applyFont="1" applyFill="1" applyBorder="1" applyAlignment="1">
      <alignment horizontal="right"/>
    </xf>
    <xf numFmtId="169" fontId="17" fillId="2" borderId="25" xfId="0" applyNumberFormat="1" applyFont="1" applyFill="1" applyBorder="1" applyAlignment="1">
      <alignment horizontal="right"/>
    </xf>
    <xf numFmtId="0" fontId="18" fillId="0" borderId="0" xfId="4"/>
    <xf numFmtId="0" fontId="6" fillId="2" borderId="49" xfId="0" applyFont="1" applyFill="1" applyBorder="1" applyAlignment="1">
      <alignment horizontal="left" vertical="center" wrapText="1"/>
    </xf>
    <xf numFmtId="170" fontId="17" fillId="2" borderId="48" xfId="0" applyNumberFormat="1" applyFont="1" applyFill="1" applyBorder="1" applyAlignment="1">
      <alignment horizontal="right" wrapText="1"/>
    </xf>
    <xf numFmtId="0" fontId="6" fillId="2" borderId="48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6" fillId="2" borderId="49" xfId="0" applyFont="1" applyFill="1" applyBorder="1" applyAlignment="1">
      <alignment horizontal="left" wrapText="1"/>
    </xf>
    <xf numFmtId="3" fontId="6" fillId="2" borderId="49" xfId="0" applyNumberFormat="1" applyFont="1" applyFill="1" applyBorder="1" applyAlignment="1">
      <alignment horizontal="right" wrapText="1"/>
    </xf>
    <xf numFmtId="0" fontId="6" fillId="2" borderId="48" xfId="0" applyFont="1" applyFill="1" applyBorder="1" applyAlignment="1">
      <alignment horizontal="left" wrapText="1"/>
    </xf>
    <xf numFmtId="3" fontId="6" fillId="2" borderId="48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166" fontId="6" fillId="2" borderId="49" xfId="1" applyNumberFormat="1" applyFont="1" applyFill="1" applyBorder="1" applyAlignment="1">
      <alignment horizontal="right" wrapText="1"/>
    </xf>
    <xf numFmtId="171" fontId="6" fillId="2" borderId="49" xfId="0" applyNumberFormat="1" applyFont="1" applyFill="1" applyBorder="1" applyAlignment="1">
      <alignment horizontal="right" wrapText="1"/>
    </xf>
    <xf numFmtId="166" fontId="6" fillId="2" borderId="48" xfId="1" applyNumberFormat="1" applyFont="1" applyFill="1" applyBorder="1" applyAlignment="1">
      <alignment horizontal="right" wrapText="1"/>
    </xf>
    <xf numFmtId="171" fontId="6" fillId="2" borderId="48" xfId="0" applyNumberFormat="1" applyFont="1" applyFill="1" applyBorder="1" applyAlignment="1">
      <alignment horizontal="right" wrapText="1"/>
    </xf>
    <xf numFmtId="0" fontId="6" fillId="2" borderId="47" xfId="0" applyFont="1" applyFill="1" applyBorder="1" applyAlignment="1">
      <alignment horizontal="left" wrapText="1"/>
    </xf>
    <xf numFmtId="166" fontId="6" fillId="2" borderId="47" xfId="1" applyNumberFormat="1" applyFont="1" applyFill="1" applyBorder="1" applyAlignment="1">
      <alignment horizontal="right" wrapText="1"/>
    </xf>
    <xf numFmtId="171" fontId="6" fillId="2" borderId="47" xfId="0" applyNumberFormat="1" applyFont="1" applyFill="1" applyBorder="1" applyAlignment="1">
      <alignment horizontal="right" wrapText="1"/>
    </xf>
    <xf numFmtId="0" fontId="11" fillId="2" borderId="0" xfId="0" applyFont="1" applyFill="1" applyAlignment="1">
      <alignment vertical="center" wrapText="1"/>
    </xf>
    <xf numFmtId="0" fontId="6" fillId="2" borderId="69" xfId="0" applyFont="1" applyFill="1" applyBorder="1" applyAlignment="1">
      <alignment horizontal="left" wrapText="1"/>
    </xf>
    <xf numFmtId="3" fontId="6" fillId="2" borderId="8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0" fontId="6" fillId="2" borderId="70" xfId="0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right"/>
    </xf>
    <xf numFmtId="3" fontId="6" fillId="2" borderId="71" xfId="0" applyNumberFormat="1" applyFont="1" applyFill="1" applyBorder="1" applyAlignment="1">
      <alignment horizontal="left" wrapText="1"/>
    </xf>
    <xf numFmtId="3" fontId="7" fillId="2" borderId="55" xfId="0" applyNumberFormat="1" applyFont="1" applyFill="1" applyBorder="1" applyAlignment="1">
      <alignment horizontal="right" wrapText="1"/>
    </xf>
    <xf numFmtId="3" fontId="7" fillId="2" borderId="71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49" fontId="7" fillId="2" borderId="69" xfId="0" applyNumberFormat="1" applyFont="1" applyFill="1" applyBorder="1" applyAlignment="1">
      <alignment horizontal="left" wrapText="1"/>
    </xf>
    <xf numFmtId="3" fontId="7" fillId="2" borderId="25" xfId="0" applyNumberFormat="1" applyFont="1" applyFill="1" applyBorder="1"/>
    <xf numFmtId="3" fontId="7" fillId="0" borderId="25" xfId="0" applyNumberFormat="1" applyFont="1" applyBorder="1"/>
    <xf numFmtId="3" fontId="5" fillId="2" borderId="8" xfId="0" applyNumberFormat="1" applyFont="1" applyFill="1" applyBorder="1"/>
    <xf numFmtId="0" fontId="22" fillId="2" borderId="0" xfId="0" applyFont="1" applyFill="1" applyAlignment="1">
      <alignment vertical="center"/>
    </xf>
    <xf numFmtId="0" fontId="0" fillId="0" borderId="0" xfId="0" applyAlignment="1">
      <alignment wrapText="1"/>
    </xf>
    <xf numFmtId="3" fontId="6" fillId="2" borderId="80" xfId="0" applyNumberFormat="1" applyFont="1" applyFill="1" applyBorder="1" applyAlignment="1">
      <alignment horizontal="left" wrapText="1"/>
    </xf>
    <xf numFmtId="3" fontId="7" fillId="2" borderId="14" xfId="0" applyNumberFormat="1" applyFont="1" applyFill="1" applyBorder="1" applyAlignment="1">
      <alignment horizontal="right"/>
    </xf>
    <xf numFmtId="3" fontId="7" fillId="2" borderId="25" xfId="0" applyNumberFormat="1" applyFont="1" applyFill="1" applyBorder="1" applyAlignment="1">
      <alignment horizontal="right"/>
    </xf>
    <xf numFmtId="3" fontId="6" fillId="2" borderId="75" xfId="0" applyNumberFormat="1" applyFont="1" applyFill="1" applyBorder="1" applyAlignment="1">
      <alignment horizontal="left" wrapText="1"/>
    </xf>
    <xf numFmtId="3" fontId="7" fillId="2" borderId="15" xfId="0" applyNumberFormat="1" applyFont="1" applyFill="1" applyBorder="1" applyAlignment="1">
      <alignment horizontal="right"/>
    </xf>
    <xf numFmtId="3" fontId="7" fillId="2" borderId="26" xfId="0" applyNumberFormat="1" applyFont="1" applyFill="1" applyBorder="1" applyAlignment="1">
      <alignment horizontal="right"/>
    </xf>
    <xf numFmtId="0" fontId="26" fillId="2" borderId="0" xfId="0" applyFont="1" applyFill="1" applyAlignment="1">
      <alignment vertical="center"/>
    </xf>
    <xf numFmtId="3" fontId="7" fillId="2" borderId="44" xfId="0" applyNumberFormat="1" applyFont="1" applyFill="1" applyBorder="1" applyAlignment="1">
      <alignment horizontal="left"/>
    </xf>
    <xf numFmtId="166" fontId="7" fillId="2" borderId="25" xfId="1" applyNumberFormat="1" applyFont="1" applyFill="1" applyBorder="1" applyAlignment="1">
      <alignment horizontal="right"/>
    </xf>
    <xf numFmtId="166" fontId="9" fillId="0" borderId="14" xfId="1" applyNumberFormat="1" applyFont="1" applyBorder="1"/>
    <xf numFmtId="166" fontId="9" fillId="0" borderId="25" xfId="1" applyNumberFormat="1" applyFont="1" applyBorder="1"/>
    <xf numFmtId="3" fontId="7" fillId="2" borderId="45" xfId="0" applyNumberFormat="1" applyFont="1" applyFill="1" applyBorder="1" applyAlignment="1">
      <alignment horizontal="left"/>
    </xf>
    <xf numFmtId="166" fontId="7" fillId="2" borderId="26" xfId="1" applyNumberFormat="1" applyFont="1" applyFill="1" applyBorder="1" applyAlignment="1">
      <alignment horizontal="right"/>
    </xf>
    <xf numFmtId="166" fontId="9" fillId="0" borderId="26" xfId="1" applyNumberFormat="1" applyFont="1" applyBorder="1"/>
    <xf numFmtId="3" fontId="7" fillId="2" borderId="79" xfId="0" applyNumberFormat="1" applyFont="1" applyFill="1" applyBorder="1" applyAlignment="1">
      <alignment horizontal="left"/>
    </xf>
    <xf numFmtId="166" fontId="7" fillId="2" borderId="24" xfId="1" applyNumberFormat="1" applyFont="1" applyFill="1" applyBorder="1" applyAlignment="1">
      <alignment horizontal="right"/>
    </xf>
    <xf numFmtId="166" fontId="7" fillId="2" borderId="73" xfId="1" applyNumberFormat="1" applyFont="1" applyFill="1" applyBorder="1" applyAlignment="1">
      <alignment horizontal="right"/>
    </xf>
    <xf numFmtId="3" fontId="7" fillId="2" borderId="81" xfId="0" applyNumberFormat="1" applyFont="1" applyFill="1" applyBorder="1" applyAlignment="1">
      <alignment horizontal="left"/>
    </xf>
    <xf numFmtId="166" fontId="7" fillId="2" borderId="82" xfId="1" applyNumberFormat="1" applyFont="1" applyFill="1" applyBorder="1" applyAlignment="1">
      <alignment horizontal="right"/>
    </xf>
    <xf numFmtId="166" fontId="7" fillId="2" borderId="83" xfId="1" applyNumberFormat="1" applyFont="1" applyFill="1" applyBorder="1" applyAlignment="1">
      <alignment horizontal="right"/>
    </xf>
    <xf numFmtId="0" fontId="3" fillId="2" borderId="85" xfId="0" applyFont="1" applyFill="1" applyBorder="1" applyAlignment="1">
      <alignment vertical="center" wrapText="1"/>
    </xf>
    <xf numFmtId="3" fontId="6" fillId="2" borderId="69" xfId="0" applyNumberFormat="1" applyFont="1" applyFill="1" applyBorder="1" applyAlignment="1">
      <alignment horizontal="right" wrapText="1"/>
    </xf>
    <xf numFmtId="3" fontId="6" fillId="2" borderId="91" xfId="0" applyNumberFormat="1" applyFont="1" applyFill="1" applyBorder="1" applyAlignment="1">
      <alignment horizontal="right" wrapText="1"/>
    </xf>
    <xf numFmtId="0" fontId="6" fillId="2" borderId="69" xfId="0" applyFont="1" applyFill="1" applyBorder="1" applyAlignment="1">
      <alignment horizontal="right" wrapText="1"/>
    </xf>
    <xf numFmtId="0" fontId="3" fillId="2" borderId="48" xfId="0" applyFont="1" applyFill="1" applyBorder="1" applyAlignment="1">
      <alignment horizontal="left" vertical="center" wrapText="1"/>
    </xf>
    <xf numFmtId="3" fontId="6" fillId="2" borderId="87" xfId="0" applyNumberFormat="1" applyFont="1" applyFill="1" applyBorder="1" applyAlignment="1">
      <alignment horizontal="right" wrapText="1"/>
    </xf>
    <xf numFmtId="3" fontId="6" fillId="2" borderId="88" xfId="0" applyNumberFormat="1" applyFont="1" applyFill="1" applyBorder="1" applyAlignment="1">
      <alignment horizontal="right" wrapText="1"/>
    </xf>
    <xf numFmtId="3" fontId="6" fillId="2" borderId="89" xfId="0" applyNumberFormat="1" applyFont="1" applyFill="1" applyBorder="1" applyAlignment="1">
      <alignment horizontal="right" wrapText="1"/>
    </xf>
    <xf numFmtId="0" fontId="6" fillId="2" borderId="87" xfId="0" applyFont="1" applyFill="1" applyBorder="1" applyAlignment="1">
      <alignment horizontal="right" wrapText="1"/>
    </xf>
    <xf numFmtId="3" fontId="6" fillId="2" borderId="69" xfId="0" applyNumberFormat="1" applyFont="1" applyFill="1" applyBorder="1" applyAlignment="1">
      <alignment horizontal="right" vertical="center"/>
    </xf>
    <xf numFmtId="3" fontId="6" fillId="2" borderId="48" xfId="0" applyNumberFormat="1" applyFont="1" applyFill="1" applyBorder="1" applyAlignment="1">
      <alignment horizontal="right" vertical="center"/>
    </xf>
    <xf numFmtId="3" fontId="6" fillId="2" borderId="91" xfId="0" applyNumberFormat="1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left" vertical="center" wrapText="1"/>
    </xf>
    <xf numFmtId="3" fontId="6" fillId="2" borderId="54" xfId="0" applyNumberFormat="1" applyFont="1" applyFill="1" applyBorder="1" applyAlignment="1">
      <alignment horizontal="right" wrapText="1"/>
    </xf>
    <xf numFmtId="0" fontId="3" fillId="2" borderId="25" xfId="0" applyFont="1" applyFill="1" applyBorder="1" applyAlignment="1">
      <alignment horizontal="left" vertical="center" wrapText="1"/>
    </xf>
    <xf numFmtId="3" fontId="6" fillId="2" borderId="95" xfId="0" applyNumberFormat="1" applyFont="1" applyFill="1" applyBorder="1" applyAlignment="1">
      <alignment horizontal="right" wrapText="1"/>
    </xf>
    <xf numFmtId="0" fontId="3" fillId="2" borderId="97" xfId="0" applyFont="1" applyFill="1" applyBorder="1" applyAlignment="1">
      <alignment horizontal="left" vertical="center" wrapText="1"/>
    </xf>
    <xf numFmtId="3" fontId="3" fillId="2" borderId="87" xfId="0" applyNumberFormat="1" applyFont="1" applyFill="1" applyBorder="1" applyAlignment="1">
      <alignment horizontal="right" wrapText="1"/>
    </xf>
    <xf numFmtId="3" fontId="3" fillId="2" borderId="88" xfId="0" applyNumberFormat="1" applyFont="1" applyFill="1" applyBorder="1" applyAlignment="1">
      <alignment horizontal="right" wrapText="1"/>
    </xf>
    <xf numFmtId="0" fontId="3" fillId="2" borderId="88" xfId="0" applyFont="1" applyFill="1" applyBorder="1" applyAlignment="1">
      <alignment horizontal="right" wrapText="1"/>
    </xf>
    <xf numFmtId="3" fontId="3" fillId="2" borderId="89" xfId="0" applyNumberFormat="1" applyFont="1" applyFill="1" applyBorder="1" applyAlignment="1">
      <alignment horizontal="right" wrapText="1"/>
    </xf>
    <xf numFmtId="0" fontId="3" fillId="2" borderId="85" xfId="0" applyFont="1" applyFill="1" applyBorder="1" applyAlignment="1">
      <alignment horizontal="left" vertical="center" wrapText="1"/>
    </xf>
    <xf numFmtId="3" fontId="3" fillId="2" borderId="69" xfId="0" applyNumberFormat="1" applyFont="1" applyFill="1" applyBorder="1" applyAlignment="1">
      <alignment horizontal="right" wrapText="1"/>
    </xf>
    <xf numFmtId="3" fontId="3" fillId="2" borderId="48" xfId="0" applyNumberFormat="1" applyFont="1" applyFill="1" applyBorder="1" applyAlignment="1">
      <alignment horizontal="right" wrapText="1"/>
    </xf>
    <xf numFmtId="0" fontId="3" fillId="2" borderId="48" xfId="0" applyFont="1" applyFill="1" applyBorder="1" applyAlignment="1">
      <alignment horizontal="right" wrapText="1"/>
    </xf>
    <xf numFmtId="3" fontId="3" fillId="2" borderId="91" xfId="0" applyNumberFormat="1" applyFont="1" applyFill="1" applyBorder="1" applyAlignment="1">
      <alignment horizontal="right" wrapText="1"/>
    </xf>
    <xf numFmtId="0" fontId="6" fillId="2" borderId="55" xfId="0" applyFont="1" applyFill="1" applyBorder="1" applyAlignment="1">
      <alignment horizontal="right" wrapText="1"/>
    </xf>
    <xf numFmtId="3" fontId="6" fillId="2" borderId="90" xfId="0" applyNumberFormat="1" applyFont="1" applyFill="1" applyBorder="1" applyAlignment="1">
      <alignment horizontal="right" wrapText="1"/>
    </xf>
    <xf numFmtId="3" fontId="6" fillId="2" borderId="98" xfId="0" applyNumberFormat="1" applyFont="1" applyFill="1" applyBorder="1" applyAlignment="1">
      <alignment horizontal="right" wrapText="1"/>
    </xf>
    <xf numFmtId="0" fontId="27" fillId="2" borderId="99" xfId="0" applyFont="1" applyFill="1" applyBorder="1" applyAlignment="1">
      <alignment horizontal="left" vertical="center" wrapText="1"/>
    </xf>
    <xf numFmtId="0" fontId="27" fillId="2" borderId="100" xfId="0" applyFont="1" applyFill="1" applyBorder="1" applyAlignment="1">
      <alignment horizontal="left" vertical="center" wrapText="1"/>
    </xf>
    <xf numFmtId="49" fontId="14" fillId="2" borderId="103" xfId="0" applyNumberFormat="1" applyFont="1" applyFill="1" applyBorder="1" applyAlignment="1">
      <alignment vertical="center" wrapText="1"/>
    </xf>
    <xf numFmtId="49" fontId="27" fillId="2" borderId="55" xfId="0" applyNumberFormat="1" applyFont="1" applyFill="1" applyBorder="1" applyAlignment="1">
      <alignment horizontal="left" vertical="center" wrapText="1"/>
    </xf>
    <xf numFmtId="49" fontId="27" fillId="2" borderId="69" xfId="0" applyNumberFormat="1" applyFont="1" applyFill="1" applyBorder="1" applyAlignment="1">
      <alignment horizontal="left" vertical="center" wrapText="1"/>
    </xf>
    <xf numFmtId="49" fontId="3" fillId="2" borderId="55" xfId="0" applyNumberFormat="1" applyFont="1" applyFill="1" applyBorder="1" applyAlignment="1">
      <alignment horizontal="left" vertical="center" wrapText="1"/>
    </xf>
    <xf numFmtId="166" fontId="17" fillId="2" borderId="49" xfId="1" applyNumberFormat="1" applyFont="1" applyFill="1" applyBorder="1" applyAlignment="1">
      <alignment horizontal="right" wrapText="1"/>
    </xf>
    <xf numFmtId="166" fontId="17" fillId="2" borderId="112" xfId="1" applyNumberFormat="1" applyFont="1" applyFill="1" applyBorder="1" applyAlignment="1">
      <alignment horizontal="right" wrapText="1"/>
    </xf>
    <xf numFmtId="166" fontId="17" fillId="2" borderId="113" xfId="1" applyNumberFormat="1" applyFont="1" applyFill="1" applyBorder="1" applyAlignment="1">
      <alignment horizontal="right" wrapText="1"/>
    </xf>
    <xf numFmtId="166" fontId="17" fillId="2" borderId="114" xfId="1" applyNumberFormat="1" applyFont="1" applyFill="1" applyBorder="1" applyAlignment="1">
      <alignment horizontal="right" wrapText="1"/>
    </xf>
    <xf numFmtId="166" fontId="17" fillId="2" borderId="115" xfId="1" applyNumberFormat="1" applyFont="1" applyFill="1" applyBorder="1" applyAlignment="1">
      <alignment horizontal="right" wrapText="1"/>
    </xf>
    <xf numFmtId="49" fontId="3" fillId="2" borderId="69" xfId="0" applyNumberFormat="1" applyFont="1" applyFill="1" applyBorder="1" applyAlignment="1">
      <alignment horizontal="left" vertical="center" wrapText="1"/>
    </xf>
    <xf numFmtId="166" fontId="17" fillId="2" borderId="48" xfId="1" applyNumberFormat="1" applyFont="1" applyFill="1" applyBorder="1" applyAlignment="1">
      <alignment horizontal="right" wrapText="1"/>
    </xf>
    <xf numFmtId="166" fontId="17" fillId="2" borderId="116" xfId="1" applyNumberFormat="1" applyFont="1" applyFill="1" applyBorder="1" applyAlignment="1">
      <alignment horizontal="right" wrapText="1"/>
    </xf>
    <xf numFmtId="166" fontId="17" fillId="2" borderId="117" xfId="1" applyNumberFormat="1" applyFont="1" applyFill="1" applyBorder="1" applyAlignment="1">
      <alignment horizontal="right" wrapText="1"/>
    </xf>
    <xf numFmtId="166" fontId="17" fillId="2" borderId="118" xfId="1" applyNumberFormat="1" applyFont="1" applyFill="1" applyBorder="1" applyAlignment="1">
      <alignment horizontal="right" wrapText="1"/>
    </xf>
    <xf numFmtId="166" fontId="17" fillId="2" borderId="119" xfId="1" applyNumberFormat="1" applyFont="1" applyFill="1" applyBorder="1" applyAlignment="1">
      <alignment horizontal="right" wrapText="1"/>
    </xf>
    <xf numFmtId="49" fontId="23" fillId="2" borderId="0" xfId="0" applyNumberFormat="1" applyFont="1" applyFill="1" applyAlignment="1">
      <alignment vertical="center"/>
    </xf>
    <xf numFmtId="0" fontId="7" fillId="2" borderId="22" xfId="0" applyFont="1" applyFill="1" applyBorder="1" applyAlignment="1">
      <alignment horizontal="left" wrapText="1"/>
    </xf>
    <xf numFmtId="3" fontId="14" fillId="2" borderId="23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0" fontId="27" fillId="2" borderId="1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wrapText="1"/>
    </xf>
    <xf numFmtId="3" fontId="14" fillId="2" borderId="14" xfId="0" applyNumberFormat="1" applyFont="1" applyFill="1" applyBorder="1" applyAlignment="1">
      <alignment horizontal="right"/>
    </xf>
    <xf numFmtId="3" fontId="14" fillId="2" borderId="85" xfId="0" applyNumberFormat="1" applyFont="1" applyFill="1" applyBorder="1" applyAlignment="1">
      <alignment horizontal="right"/>
    </xf>
    <xf numFmtId="0" fontId="27" fillId="2" borderId="123" xfId="0" applyFont="1" applyFill="1" applyBorder="1" applyAlignment="1">
      <alignment horizontal="center" vertical="center" wrapText="1"/>
    </xf>
    <xf numFmtId="0" fontId="27" fillId="2" borderId="1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wrapText="1"/>
    </xf>
    <xf numFmtId="0" fontId="2" fillId="0" borderId="0" xfId="7" applyFont="1"/>
    <xf numFmtId="0" fontId="3" fillId="2" borderId="0" xfId="7" applyFont="1" applyFill="1" applyAlignment="1">
      <alignment vertical="center"/>
    </xf>
    <xf numFmtId="0" fontId="4" fillId="0" borderId="0" xfId="7" applyFont="1"/>
    <xf numFmtId="166" fontId="7" fillId="2" borderId="126" xfId="8" applyNumberFormat="1" applyFont="1" applyFill="1" applyBorder="1" applyAlignment="1">
      <alignment horizontal="right" wrapText="1"/>
    </xf>
    <xf numFmtId="166" fontId="7" fillId="2" borderId="126" xfId="9" applyNumberFormat="1" applyFont="1" applyFill="1" applyBorder="1" applyAlignment="1">
      <alignment horizontal="right" wrapText="1"/>
    </xf>
    <xf numFmtId="0" fontId="9" fillId="0" borderId="0" xfId="7" applyFont="1"/>
    <xf numFmtId="0" fontId="12" fillId="0" borderId="0" xfId="7"/>
    <xf numFmtId="0" fontId="9" fillId="0" borderId="0" xfId="6" applyFont="1"/>
    <xf numFmtId="3" fontId="6" fillId="2" borderId="126" xfId="6" applyNumberFormat="1" applyFont="1" applyFill="1" applyBorder="1" applyAlignment="1">
      <alignment horizontal="right" wrapText="1"/>
    </xf>
    <xf numFmtId="0" fontId="18" fillId="4" borderId="0" xfId="4" applyFill="1"/>
    <xf numFmtId="0" fontId="21" fillId="0" borderId="0" xfId="10" applyFont="1"/>
    <xf numFmtId="0" fontId="19" fillId="6" borderId="0" xfId="4" applyFont="1" applyFill="1" applyAlignment="1">
      <alignment horizontal="left"/>
    </xf>
    <xf numFmtId="0" fontId="19" fillId="0" borderId="0" xfId="4" applyFont="1" applyAlignment="1">
      <alignment horizontal="left"/>
    </xf>
    <xf numFmtId="49" fontId="29" fillId="6" borderId="0" xfId="4" applyNumberFormat="1" applyFont="1" applyFill="1" applyAlignment="1">
      <alignment horizontal="left"/>
    </xf>
    <xf numFmtId="3" fontId="30" fillId="6" borderId="0" xfId="4" applyNumberFormat="1" applyFont="1" applyFill="1" applyAlignment="1">
      <alignment horizontal="right"/>
    </xf>
    <xf numFmtId="0" fontId="3" fillId="2" borderId="126" xfId="10" applyFont="1" applyFill="1" applyBorder="1" applyAlignment="1">
      <alignment horizontal="left" wrapText="1"/>
    </xf>
    <xf numFmtId="0" fontId="19" fillId="5" borderId="126" xfId="10" applyFont="1" applyFill="1" applyBorder="1" applyAlignment="1">
      <alignment horizontal="right" wrapText="1"/>
    </xf>
    <xf numFmtId="0" fontId="31" fillId="6" borderId="0" xfId="4" applyFont="1" applyFill="1" applyAlignment="1">
      <alignment horizontal="left"/>
    </xf>
    <xf numFmtId="0" fontId="32" fillId="6" borderId="0" xfId="4" applyFont="1" applyFill="1" applyAlignment="1">
      <alignment horizontal="right"/>
    </xf>
    <xf numFmtId="0" fontId="31" fillId="0" borderId="0" xfId="4" applyFont="1" applyAlignment="1">
      <alignment horizontal="left"/>
    </xf>
    <xf numFmtId="0" fontId="31" fillId="7" borderId="0" xfId="4" applyFont="1" applyFill="1" applyAlignment="1">
      <alignment horizontal="left"/>
    </xf>
    <xf numFmtId="0" fontId="30" fillId="6" borderId="0" xfId="4" applyFont="1" applyFill="1" applyAlignment="1">
      <alignment horizontal="right"/>
    </xf>
    <xf numFmtId="49" fontId="33" fillId="6" borderId="0" xfId="4" applyNumberFormat="1" applyFont="1" applyFill="1" applyAlignment="1">
      <alignment horizontal="left"/>
    </xf>
    <xf numFmtId="0" fontId="3" fillId="2" borderId="129" xfId="10" applyFont="1" applyFill="1" applyBorder="1" applyAlignment="1">
      <alignment horizontal="left" wrapText="1"/>
    </xf>
    <xf numFmtId="0" fontId="19" fillId="5" borderId="129" xfId="10" applyFont="1" applyFill="1" applyBorder="1" applyAlignment="1">
      <alignment horizontal="right" wrapText="1"/>
    </xf>
    <xf numFmtId="0" fontId="3" fillId="2" borderId="130" xfId="10" applyFont="1" applyFill="1" applyBorder="1" applyAlignment="1">
      <alignment horizontal="left" wrapText="1"/>
    </xf>
    <xf numFmtId="0" fontId="19" fillId="5" borderId="130" xfId="10" applyFont="1" applyFill="1" applyBorder="1" applyAlignment="1">
      <alignment horizontal="right" wrapText="1"/>
    </xf>
    <xf numFmtId="0" fontId="3" fillId="2" borderId="0" xfId="10" applyFont="1" applyFill="1" applyAlignment="1">
      <alignment horizontal="left"/>
    </xf>
    <xf numFmtId="0" fontId="27" fillId="2" borderId="0" xfId="10" applyFont="1" applyFill="1" applyAlignment="1">
      <alignment horizontal="left"/>
    </xf>
    <xf numFmtId="49" fontId="34" fillId="2" borderId="0" xfId="10" applyNumberFormat="1" applyFont="1" applyFill="1" applyAlignment="1">
      <alignment horizontal="center" vertical="center"/>
    </xf>
    <xf numFmtId="0" fontId="3" fillId="2" borderId="126" xfId="10" applyFont="1" applyFill="1" applyBorder="1" applyAlignment="1">
      <alignment horizontal="left"/>
    </xf>
    <xf numFmtId="49" fontId="34" fillId="2" borderId="0" xfId="10" applyNumberFormat="1" applyFont="1" applyFill="1" applyAlignment="1">
      <alignment horizontal="left"/>
    </xf>
    <xf numFmtId="3" fontId="35" fillId="2" borderId="0" xfId="10" applyNumberFormat="1" applyFont="1" applyFill="1" applyAlignment="1">
      <alignment horizontal="right"/>
    </xf>
    <xf numFmtId="49" fontId="27" fillId="2" borderId="126" xfId="10" applyNumberFormat="1" applyFont="1" applyFill="1" applyBorder="1" applyAlignment="1">
      <alignment horizontal="left" wrapText="1"/>
    </xf>
    <xf numFmtId="166" fontId="3" fillId="2" borderId="126" xfId="1" applyNumberFormat="1" applyFont="1" applyFill="1" applyBorder="1" applyAlignment="1">
      <alignment horizontal="right" wrapText="1"/>
    </xf>
    <xf numFmtId="0" fontId="7" fillId="2" borderId="0" xfId="10" applyFont="1" applyFill="1" applyAlignment="1">
      <alignment horizontal="left" vertical="center"/>
    </xf>
    <xf numFmtId="49" fontId="36" fillId="5" borderId="126" xfId="10" applyNumberFormat="1" applyFont="1" applyFill="1" applyBorder="1" applyAlignment="1">
      <alignment horizontal="left" wrapText="1"/>
    </xf>
    <xf numFmtId="0" fontId="1" fillId="0" borderId="0" xfId="10"/>
    <xf numFmtId="0" fontId="4" fillId="0" borderId="0" xfId="10" applyFont="1"/>
    <xf numFmtId="0" fontId="2" fillId="0" borderId="0" xfId="10" applyFont="1"/>
    <xf numFmtId="49" fontId="28" fillId="0" borderId="126" xfId="10" applyNumberFormat="1" applyFont="1" applyFill="1" applyBorder="1" applyAlignment="1">
      <alignment horizontal="left" wrapText="1"/>
    </xf>
    <xf numFmtId="0" fontId="28" fillId="0" borderId="0" xfId="10" applyFont="1" applyFill="1" applyAlignment="1">
      <alignment horizontal="left"/>
    </xf>
    <xf numFmtId="0" fontId="31" fillId="0" borderId="0" xfId="4" applyFont="1" applyFill="1" applyAlignment="1">
      <alignment horizontal="left"/>
    </xf>
    <xf numFmtId="0" fontId="18" fillId="0" borderId="0" xfId="4" applyFill="1"/>
    <xf numFmtId="0" fontId="19" fillId="0" borderId="0" xfId="4" applyFont="1" applyFill="1" applyAlignment="1">
      <alignment horizontal="left"/>
    </xf>
    <xf numFmtId="0" fontId="37" fillId="5" borderId="0" xfId="4" applyFont="1" applyFill="1" applyAlignment="1">
      <alignment horizontal="left"/>
    </xf>
    <xf numFmtId="49" fontId="29" fillId="8" borderId="133" xfId="4" applyNumberFormat="1" applyFont="1" applyFill="1" applyBorder="1" applyAlignment="1">
      <alignment horizontal="left"/>
    </xf>
    <xf numFmtId="49" fontId="33" fillId="8" borderId="134" xfId="4" applyNumberFormat="1" applyFont="1" applyFill="1" applyBorder="1" applyAlignment="1">
      <alignment horizontal="left"/>
    </xf>
    <xf numFmtId="0" fontId="22" fillId="2" borderId="0" xfId="11" applyFont="1" applyFill="1" applyAlignment="1">
      <alignment vertical="center"/>
    </xf>
    <xf numFmtId="0" fontId="3" fillId="2" borderId="0" xfId="11" applyFont="1" applyFill="1" applyAlignment="1">
      <alignment vertical="center"/>
    </xf>
    <xf numFmtId="0" fontId="3" fillId="2" borderId="0" xfId="10" applyFont="1" applyFill="1" applyAlignment="1">
      <alignment vertical="center"/>
    </xf>
    <xf numFmtId="0" fontId="19" fillId="5" borderId="0" xfId="12" applyFont="1" applyFill="1" applyAlignment="1">
      <alignment horizontal="left"/>
    </xf>
    <xf numFmtId="49" fontId="38" fillId="5" borderId="137" xfId="12" applyNumberFormat="1" applyFont="1" applyFill="1" applyBorder="1" applyAlignment="1">
      <alignment horizontal="left" wrapText="1"/>
    </xf>
    <xf numFmtId="169" fontId="38" fillId="5" borderId="136" xfId="12" applyNumberFormat="1" applyFont="1" applyFill="1" applyBorder="1" applyAlignment="1">
      <alignment horizontal="right" wrapText="1"/>
    </xf>
    <xf numFmtId="168" fontId="38" fillId="5" borderId="136" xfId="12" applyNumberFormat="1" applyFont="1" applyFill="1" applyBorder="1" applyAlignment="1">
      <alignment horizontal="right" wrapText="1"/>
    </xf>
    <xf numFmtId="49" fontId="38" fillId="5" borderId="136" xfId="12" applyNumberFormat="1" applyFont="1" applyFill="1" applyBorder="1" applyAlignment="1">
      <alignment horizontal="left" wrapText="1"/>
    </xf>
    <xf numFmtId="0" fontId="18" fillId="0" borderId="0" xfId="12"/>
    <xf numFmtId="0" fontId="19" fillId="5" borderId="0" xfId="13" applyFont="1" applyFill="1" applyAlignment="1">
      <alignment horizontal="left"/>
    </xf>
    <xf numFmtId="0" fontId="11" fillId="2" borderId="0" xfId="10" applyFont="1" applyFill="1" applyAlignment="1">
      <alignment vertical="center"/>
    </xf>
    <xf numFmtId="0" fontId="39" fillId="5" borderId="0" xfId="13" applyFont="1" applyFill="1" applyAlignment="1">
      <alignment horizontal="left"/>
    </xf>
    <xf numFmtId="49" fontId="29" fillId="10" borderId="138" xfId="13" applyNumberFormat="1" applyFont="1" applyFill="1" applyBorder="1" applyAlignment="1">
      <alignment horizontal="left"/>
    </xf>
    <xf numFmtId="0" fontId="13" fillId="0" borderId="126" xfId="10" applyFont="1" applyBorder="1" applyAlignment="1">
      <alignment horizontal="left"/>
    </xf>
    <xf numFmtId="166" fontId="38" fillId="5" borderId="136" xfId="1" applyNumberFormat="1" applyFont="1" applyFill="1" applyBorder="1" applyAlignment="1">
      <alignment horizontal="right" wrapText="1"/>
    </xf>
    <xf numFmtId="166" fontId="33" fillId="5" borderId="14" xfId="1" applyNumberFormat="1" applyFont="1" applyFill="1" applyBorder="1" applyAlignment="1">
      <alignment horizontal="center" vertical="center"/>
    </xf>
    <xf numFmtId="0" fontId="18" fillId="0" borderId="0" xfId="13"/>
    <xf numFmtId="0" fontId="14" fillId="2" borderId="126" xfId="10" applyFont="1" applyFill="1" applyBorder="1" applyAlignment="1">
      <alignment horizontal="left"/>
    </xf>
    <xf numFmtId="0" fontId="22" fillId="2" borderId="0" xfId="10" applyFont="1" applyFill="1" applyAlignment="1">
      <alignment vertical="center"/>
    </xf>
    <xf numFmtId="0" fontId="37" fillId="5" borderId="0" xfId="13" applyFont="1" applyFill="1" applyAlignment="1">
      <alignment horizontal="left"/>
    </xf>
    <xf numFmtId="166" fontId="37" fillId="9" borderId="14" xfId="1" applyNumberFormat="1" applyFont="1" applyFill="1" applyBorder="1" applyAlignment="1">
      <alignment horizontal="right"/>
    </xf>
    <xf numFmtId="166" fontId="37" fillId="5" borderId="14" xfId="1" applyNumberFormat="1" applyFont="1" applyFill="1" applyBorder="1" applyAlignment="1">
      <alignment horizontal="right"/>
    </xf>
    <xf numFmtId="0" fontId="18" fillId="5" borderId="0" xfId="13" applyFill="1" applyAlignment="1">
      <alignment horizontal="left"/>
    </xf>
    <xf numFmtId="0" fontId="2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22" fillId="2" borderId="0" xfId="1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43" fillId="12" borderId="126" xfId="6" applyFont="1" applyFill="1" applyBorder="1" applyAlignment="1">
      <alignment horizontal="center" vertical="center" wrapText="1"/>
    </xf>
    <xf numFmtId="0" fontId="42" fillId="11" borderId="126" xfId="6" applyFont="1" applyFill="1" applyBorder="1" applyAlignment="1">
      <alignment horizontal="left" vertical="center"/>
    </xf>
    <xf numFmtId="166" fontId="42" fillId="12" borderId="126" xfId="9" applyNumberFormat="1" applyFont="1" applyFill="1" applyBorder="1" applyAlignment="1">
      <alignment horizontal="right" vertical="center"/>
    </xf>
    <xf numFmtId="0" fontId="2" fillId="0" borderId="0" xfId="12" applyFont="1" applyAlignment="1"/>
    <xf numFmtId="0" fontId="3" fillId="2" borderId="0" xfId="12" applyFont="1" applyFill="1" applyAlignment="1">
      <alignment vertical="center"/>
    </xf>
    <xf numFmtId="0" fontId="4" fillId="0" borderId="0" xfId="12" applyFont="1" applyAlignment="1"/>
    <xf numFmtId="0" fontId="7" fillId="2" borderId="126" xfId="6" applyFont="1" applyFill="1" applyBorder="1" applyAlignment="1">
      <alignment horizontal="left"/>
    </xf>
    <xf numFmtId="0" fontId="9" fillId="0" borderId="0" xfId="12" applyFont="1" applyAlignment="1"/>
    <xf numFmtId="0" fontId="2" fillId="0" borderId="0" xfId="0" applyFont="1" applyAlignment="1"/>
    <xf numFmtId="0" fontId="9" fillId="0" borderId="0" xfId="0" applyFont="1" applyAlignment="1"/>
    <xf numFmtId="0" fontId="32" fillId="12" borderId="20" xfId="0" applyFont="1" applyFill="1" applyBorder="1" applyAlignment="1">
      <alignment horizontal="center"/>
    </xf>
    <xf numFmtId="0" fontId="32" fillId="12" borderId="21" xfId="0" applyFont="1" applyFill="1" applyBorder="1" applyAlignment="1">
      <alignment horizontal="center"/>
    </xf>
    <xf numFmtId="0" fontId="42" fillId="11" borderId="27" xfId="0" applyFont="1" applyFill="1" applyBorder="1" applyAlignment="1">
      <alignment horizontal="left" vertical="center"/>
    </xf>
    <xf numFmtId="166" fontId="42" fillId="12" borderId="28" xfId="1" applyNumberFormat="1" applyFont="1" applyFill="1" applyBorder="1" applyAlignment="1">
      <alignment horizontal="right" vertical="center"/>
    </xf>
    <xf numFmtId="166" fontId="42" fillId="12" borderId="29" xfId="1" applyNumberFormat="1" applyFont="1" applyFill="1" applyBorder="1" applyAlignment="1">
      <alignment horizontal="right" vertical="center"/>
    </xf>
    <xf numFmtId="166" fontId="42" fillId="12" borderId="30" xfId="1" applyNumberFormat="1" applyFont="1" applyFill="1" applyBorder="1" applyAlignment="1">
      <alignment horizontal="right" vertical="center"/>
    </xf>
    <xf numFmtId="167" fontId="42" fillId="12" borderId="28" xfId="1" applyNumberFormat="1" applyFont="1" applyFill="1" applyBorder="1" applyAlignment="1">
      <alignment horizontal="right" vertical="center"/>
    </xf>
    <xf numFmtId="167" fontId="42" fillId="12" borderId="29" xfId="1" applyNumberFormat="1" applyFont="1" applyFill="1" applyBorder="1" applyAlignment="1">
      <alignment horizontal="right" vertical="center"/>
    </xf>
    <xf numFmtId="167" fontId="42" fillId="12" borderId="30" xfId="1" applyNumberFormat="1" applyFont="1" applyFill="1" applyBorder="1" applyAlignment="1">
      <alignment horizontal="right" vertical="center"/>
    </xf>
    <xf numFmtId="0" fontId="42" fillId="11" borderId="28" xfId="0" applyFont="1" applyFill="1" applyBorder="1" applyAlignment="1">
      <alignment horizontal="left" vertical="center"/>
    </xf>
    <xf numFmtId="166" fontId="45" fillId="12" borderId="29" xfId="1" applyNumberFormat="1" applyFont="1" applyFill="1" applyBorder="1" applyAlignment="1">
      <alignment horizontal="right" vertical="center"/>
    </xf>
    <xf numFmtId="166" fontId="45" fillId="11" borderId="29" xfId="1" applyNumberFormat="1" applyFont="1" applyFill="1" applyBorder="1" applyAlignment="1">
      <alignment horizontal="right" vertical="center"/>
    </xf>
    <xf numFmtId="167" fontId="42" fillId="12" borderId="29" xfId="1" applyNumberFormat="1" applyFont="1" applyFill="1" applyBorder="1" applyAlignment="1">
      <alignment horizontal="right" wrapText="1"/>
    </xf>
    <xf numFmtId="167" fontId="42" fillId="11" borderId="29" xfId="1" applyNumberFormat="1" applyFont="1" applyFill="1" applyBorder="1" applyAlignment="1">
      <alignment horizontal="right" wrapText="1"/>
    </xf>
    <xf numFmtId="167" fontId="42" fillId="12" borderId="30" xfId="1" applyNumberFormat="1" applyFont="1" applyFill="1" applyBorder="1" applyAlignment="1">
      <alignment horizontal="right" wrapText="1"/>
    </xf>
    <xf numFmtId="0" fontId="4" fillId="0" borderId="0" xfId="0" applyFont="1" applyAlignment="1"/>
    <xf numFmtId="49" fontId="14" fillId="2" borderId="0" xfId="0" applyNumberFormat="1" applyFont="1" applyFill="1" applyBorder="1" applyAlignment="1">
      <alignment vertical="center" wrapText="1"/>
    </xf>
    <xf numFmtId="166" fontId="33" fillId="5" borderId="14" xfId="1" applyNumberFormat="1" applyFont="1" applyFill="1" applyBorder="1" applyAlignment="1">
      <alignment horizontal="right"/>
    </xf>
    <xf numFmtId="49" fontId="45" fillId="12" borderId="14" xfId="0" applyNumberFormat="1" applyFont="1" applyFill="1" applyBorder="1" applyAlignment="1">
      <alignment horizontal="center" vertical="center"/>
    </xf>
    <xf numFmtId="0" fontId="45" fillId="12" borderId="48" xfId="0" applyFont="1" applyFill="1" applyBorder="1" applyAlignment="1">
      <alignment horizontal="left" vertical="center"/>
    </xf>
    <xf numFmtId="166" fontId="42" fillId="13" borderId="14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43" fillId="12" borderId="6" xfId="0" applyFont="1" applyFill="1" applyBorder="1" applyAlignment="1">
      <alignment horizontal="center" vertical="center" wrapText="1"/>
    </xf>
    <xf numFmtId="0" fontId="43" fillId="12" borderId="41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7" fillId="2" borderId="0" xfId="0" applyFont="1" applyFill="1" applyBorder="1" applyAlignment="1">
      <alignment horizontal="left" vertical="center"/>
    </xf>
    <xf numFmtId="0" fontId="45" fillId="12" borderId="49" xfId="0" applyFont="1" applyFill="1" applyBorder="1" applyAlignment="1">
      <alignment horizontal="center" vertical="center" wrapText="1"/>
    </xf>
    <xf numFmtId="49" fontId="45" fillId="12" borderId="48" xfId="0" applyNumberFormat="1" applyFont="1" applyFill="1" applyBorder="1" applyAlignment="1">
      <alignment horizontal="center" vertical="center" wrapText="1"/>
    </xf>
    <xf numFmtId="0" fontId="45" fillId="12" borderId="48" xfId="0" applyFont="1" applyFill="1" applyBorder="1" applyAlignment="1">
      <alignment horizontal="left"/>
    </xf>
    <xf numFmtId="3" fontId="46" fillId="12" borderId="48" xfId="0" applyNumberFormat="1" applyFont="1" applyFill="1" applyBorder="1" applyAlignment="1">
      <alignment horizontal="right"/>
    </xf>
    <xf numFmtId="168" fontId="46" fillId="12" borderId="48" xfId="0" applyNumberFormat="1" applyFont="1" applyFill="1" applyBorder="1" applyAlignment="1">
      <alignment horizontal="right"/>
    </xf>
    <xf numFmtId="0" fontId="42" fillId="11" borderId="56" xfId="4" applyFont="1" applyFill="1" applyBorder="1" applyAlignment="1">
      <alignment horizontal="center" wrapText="1"/>
    </xf>
    <xf numFmtId="0" fontId="42" fillId="11" borderId="57" xfId="4" applyFont="1" applyFill="1" applyBorder="1" applyAlignment="1">
      <alignment horizontal="center" wrapText="1"/>
    </xf>
    <xf numFmtId="0" fontId="45" fillId="12" borderId="59" xfId="0" applyFont="1" applyFill="1" applyBorder="1" applyAlignment="1">
      <alignment horizontal="left" vertical="center"/>
    </xf>
    <xf numFmtId="168" fontId="46" fillId="12" borderId="60" xfId="0" applyNumberFormat="1" applyFont="1" applyFill="1" applyBorder="1" applyAlignment="1">
      <alignment horizontal="right" wrapText="1"/>
    </xf>
    <xf numFmtId="169" fontId="46" fillId="12" borderId="20" xfId="0" applyNumberFormat="1" applyFont="1" applyFill="1" applyBorder="1" applyAlignment="1">
      <alignment horizontal="right"/>
    </xf>
    <xf numFmtId="169" fontId="46" fillId="12" borderId="21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 vertical="center"/>
    </xf>
    <xf numFmtId="0" fontId="45" fillId="12" borderId="48" xfId="0" applyFont="1" applyFill="1" applyBorder="1" applyAlignment="1">
      <alignment horizontal="center" vertical="center" wrapText="1"/>
    </xf>
    <xf numFmtId="0" fontId="45" fillId="12" borderId="48" xfId="0" applyFont="1" applyFill="1" applyBorder="1" applyAlignment="1">
      <alignment horizontal="left" vertical="center" wrapText="1"/>
    </xf>
    <xf numFmtId="3" fontId="45" fillId="12" borderId="48" xfId="0" applyNumberFormat="1" applyFont="1" applyFill="1" applyBorder="1" applyAlignment="1">
      <alignment horizontal="right" vertical="center" wrapText="1"/>
    </xf>
    <xf numFmtId="170" fontId="45" fillId="12" borderId="48" xfId="0" applyNumberFormat="1" applyFont="1" applyFill="1" applyBorder="1" applyAlignment="1">
      <alignment horizontal="right" vertical="center" wrapText="1"/>
    </xf>
    <xf numFmtId="168" fontId="46" fillId="12" borderId="60" xfId="0" applyNumberFormat="1" applyFont="1" applyFill="1" applyBorder="1" applyAlignment="1">
      <alignment horizontal="right" vertical="center" wrapText="1"/>
    </xf>
    <xf numFmtId="169" fontId="46" fillId="12" borderId="20" xfId="0" applyNumberFormat="1" applyFont="1" applyFill="1" applyBorder="1" applyAlignment="1">
      <alignment horizontal="right" vertical="center"/>
    </xf>
    <xf numFmtId="169" fontId="46" fillId="12" borderId="21" xfId="0" applyNumberFormat="1" applyFont="1" applyFill="1" applyBorder="1" applyAlignment="1">
      <alignment horizontal="right" vertical="center"/>
    </xf>
    <xf numFmtId="49" fontId="42" fillId="13" borderId="135" xfId="12" applyNumberFormat="1" applyFont="1" applyFill="1" applyBorder="1" applyAlignment="1">
      <alignment horizontal="center" vertical="center" wrapText="1"/>
    </xf>
    <xf numFmtId="49" fontId="42" fillId="13" borderId="136" xfId="12" applyNumberFormat="1" applyFont="1" applyFill="1" applyBorder="1" applyAlignment="1">
      <alignment horizontal="center" vertical="center" wrapText="1"/>
    </xf>
    <xf numFmtId="0" fontId="42" fillId="13" borderId="136" xfId="12" applyFont="1" applyFill="1" applyBorder="1" applyAlignment="1">
      <alignment horizontal="center" vertical="center"/>
    </xf>
    <xf numFmtId="169" fontId="45" fillId="13" borderId="136" xfId="12" applyNumberFormat="1" applyFont="1" applyFill="1" applyBorder="1" applyAlignment="1">
      <alignment horizontal="right" vertical="center" wrapText="1"/>
    </xf>
    <xf numFmtId="168" fontId="45" fillId="13" borderId="136" xfId="12" applyNumberFormat="1" applyFont="1" applyFill="1" applyBorder="1" applyAlignment="1">
      <alignment horizontal="right" vertical="center" wrapText="1"/>
    </xf>
    <xf numFmtId="0" fontId="43" fillId="12" borderId="2" xfId="0" applyFont="1" applyFill="1" applyBorder="1" applyAlignment="1">
      <alignment horizontal="center" vertical="center" wrapText="1"/>
    </xf>
    <xf numFmtId="0" fontId="43" fillId="12" borderId="3" xfId="0" applyFont="1" applyFill="1" applyBorder="1" applyAlignment="1">
      <alignment horizontal="center" vertical="center" wrapText="1"/>
    </xf>
    <xf numFmtId="0" fontId="42" fillId="12" borderId="48" xfId="0" applyFont="1" applyFill="1" applyBorder="1" applyAlignment="1">
      <alignment horizontal="left" vertical="center"/>
    </xf>
    <xf numFmtId="3" fontId="42" fillId="12" borderId="48" xfId="0" applyNumberFormat="1" applyFont="1" applyFill="1" applyBorder="1" applyAlignment="1">
      <alignment horizontal="right" vertical="center" wrapText="1"/>
    </xf>
    <xf numFmtId="169" fontId="6" fillId="2" borderId="49" xfId="15" applyNumberFormat="1" applyFont="1" applyFill="1" applyBorder="1" applyAlignment="1">
      <alignment horizontal="right" wrapText="1"/>
    </xf>
    <xf numFmtId="169" fontId="6" fillId="2" borderId="48" xfId="15" applyNumberFormat="1" applyFont="1" applyFill="1" applyBorder="1" applyAlignment="1">
      <alignment horizontal="right" wrapText="1"/>
    </xf>
    <xf numFmtId="169" fontId="6" fillId="2" borderId="47" xfId="15" applyNumberFormat="1" applyFont="1" applyFill="1" applyBorder="1" applyAlignment="1">
      <alignment horizontal="right" wrapText="1"/>
    </xf>
    <xf numFmtId="0" fontId="42" fillId="12" borderId="64" xfId="0" applyFont="1" applyFill="1" applyBorder="1" applyAlignment="1">
      <alignment horizontal="left" vertical="center"/>
    </xf>
    <xf numFmtId="166" fontId="42" fillId="12" borderId="65" xfId="1" applyNumberFormat="1" applyFont="1" applyFill="1" applyBorder="1" applyAlignment="1">
      <alignment horizontal="right" vertical="center"/>
    </xf>
    <xf numFmtId="169" fontId="42" fillId="12" borderId="66" xfId="15" applyNumberFormat="1" applyFont="1" applyFill="1" applyBorder="1" applyAlignment="1">
      <alignment horizontal="right" vertical="center" wrapText="1"/>
    </xf>
    <xf numFmtId="166" fontId="42" fillId="12" borderId="67" xfId="1" applyNumberFormat="1" applyFont="1" applyFill="1" applyBorder="1" applyAlignment="1">
      <alignment horizontal="right" vertical="center"/>
    </xf>
    <xf numFmtId="171" fontId="42" fillId="12" borderId="66" xfId="0" applyNumberFormat="1" applyFont="1" applyFill="1" applyBorder="1" applyAlignment="1">
      <alignment horizontal="right" vertical="center" wrapText="1"/>
    </xf>
    <xf numFmtId="166" fontId="42" fillId="12" borderId="68" xfId="1" applyNumberFormat="1" applyFont="1" applyFill="1" applyBorder="1" applyAlignment="1">
      <alignment horizontal="right" vertical="center"/>
    </xf>
    <xf numFmtId="171" fontId="42" fillId="12" borderId="62" xfId="0" applyNumberFormat="1" applyFont="1" applyFill="1" applyBorder="1" applyAlignment="1">
      <alignment vertical="center"/>
    </xf>
    <xf numFmtId="0" fontId="45" fillId="12" borderId="27" xfId="0" applyFont="1" applyFill="1" applyBorder="1" applyAlignment="1">
      <alignment horizontal="left" vertical="center"/>
    </xf>
    <xf numFmtId="3" fontId="42" fillId="12" borderId="30" xfId="0" applyNumberFormat="1" applyFont="1" applyFill="1" applyBorder="1" applyAlignment="1">
      <alignment horizontal="right" vertical="center"/>
    </xf>
    <xf numFmtId="49" fontId="45" fillId="11" borderId="14" xfId="10" applyNumberFormat="1" applyFont="1" applyFill="1" applyBorder="1" applyAlignment="1">
      <alignment horizontal="center" vertical="center"/>
    </xf>
    <xf numFmtId="166" fontId="42" fillId="11" borderId="14" xfId="1" applyNumberFormat="1" applyFont="1" applyFill="1" applyBorder="1" applyAlignment="1">
      <alignment horizontal="center" vertical="center"/>
    </xf>
    <xf numFmtId="0" fontId="43" fillId="12" borderId="9" xfId="0" applyFont="1" applyFill="1" applyBorder="1" applyAlignment="1">
      <alignment horizontal="center" vertical="center" wrapText="1"/>
    </xf>
    <xf numFmtId="0" fontId="43" fillId="12" borderId="10" xfId="0" applyFont="1" applyFill="1" applyBorder="1" applyAlignment="1">
      <alignment horizontal="center" vertical="center" wrapText="1"/>
    </xf>
    <xf numFmtId="0" fontId="45" fillId="12" borderId="72" xfId="0" applyFont="1" applyFill="1" applyBorder="1" applyAlignment="1">
      <alignment horizontal="left" wrapText="1"/>
    </xf>
    <xf numFmtId="3" fontId="42" fillId="12" borderId="66" xfId="0" applyNumberFormat="1" applyFont="1" applyFill="1" applyBorder="1" applyAlignment="1">
      <alignment horizontal="right" wrapText="1"/>
    </xf>
    <xf numFmtId="0" fontId="42" fillId="11" borderId="14" xfId="4" applyFont="1" applyFill="1" applyBorder="1" applyAlignment="1">
      <alignment horizontal="center" vertical="center"/>
    </xf>
    <xf numFmtId="0" fontId="42" fillId="11" borderId="14" xfId="4" applyFont="1" applyFill="1" applyBorder="1" applyAlignment="1">
      <alignment horizontal="center" vertical="center" wrapText="1"/>
    </xf>
    <xf numFmtId="0" fontId="45" fillId="11" borderId="48" xfId="10" applyFont="1" applyFill="1" applyBorder="1" applyAlignment="1">
      <alignment horizontal="left" vertical="center"/>
    </xf>
    <xf numFmtId="166" fontId="42" fillId="11" borderId="14" xfId="1" applyNumberFormat="1" applyFont="1" applyFill="1" applyBorder="1" applyAlignment="1">
      <alignment horizontal="right" vertical="center"/>
    </xf>
    <xf numFmtId="0" fontId="42" fillId="12" borderId="64" xfId="0" applyFont="1" applyFill="1" applyBorder="1" applyAlignment="1">
      <alignment horizontal="center" vertical="center" wrapText="1"/>
    </xf>
    <xf numFmtId="49" fontId="42" fillId="12" borderId="64" xfId="0" applyNumberFormat="1" applyFont="1" applyFill="1" applyBorder="1" applyAlignment="1">
      <alignment horizontal="center" vertical="center" wrapText="1"/>
    </xf>
    <xf numFmtId="49" fontId="42" fillId="11" borderId="64" xfId="0" applyNumberFormat="1" applyFont="1" applyFill="1" applyBorder="1" applyAlignment="1">
      <alignment horizontal="center" vertical="center" wrapText="1"/>
    </xf>
    <xf numFmtId="49" fontId="45" fillId="12" borderId="72" xfId="0" applyNumberFormat="1" applyFont="1" applyFill="1" applyBorder="1" applyAlignment="1">
      <alignment horizontal="center" wrapText="1"/>
    </xf>
    <xf numFmtId="3" fontId="42" fillId="12" borderId="30" xfId="0" applyNumberFormat="1" applyFont="1" applyFill="1" applyBorder="1" applyAlignment="1">
      <alignment vertical="center"/>
    </xf>
    <xf numFmtId="3" fontId="42" fillId="11" borderId="30" xfId="0" applyNumberFormat="1" applyFont="1" applyFill="1" applyBorder="1" applyAlignment="1">
      <alignment vertical="center"/>
    </xf>
    <xf numFmtId="0" fontId="2" fillId="0" borderId="0" xfId="11" applyFont="1" applyAlignment="1"/>
    <xf numFmtId="0" fontId="1" fillId="0" borderId="0" xfId="11"/>
    <xf numFmtId="0" fontId="1" fillId="0" borderId="0" xfId="11" applyAlignment="1">
      <alignment horizontal="center" vertical="top" wrapText="1"/>
    </xf>
    <xf numFmtId="49" fontId="7" fillId="2" borderId="44" xfId="11" applyNumberFormat="1" applyFont="1" applyFill="1" applyBorder="1" applyAlignment="1">
      <alignment horizontal="left"/>
    </xf>
    <xf numFmtId="3" fontId="7" fillId="2" borderId="79" xfId="11" applyNumberFormat="1" applyFont="1" applyFill="1" applyBorder="1" applyAlignment="1">
      <alignment horizontal="right"/>
    </xf>
    <xf numFmtId="3" fontId="7" fillId="2" borderId="24" xfId="11" applyNumberFormat="1" applyFont="1" applyFill="1" applyBorder="1" applyAlignment="1">
      <alignment horizontal="right"/>
    </xf>
    <xf numFmtId="3" fontId="7" fillId="2" borderId="14" xfId="11" applyNumberFormat="1" applyFont="1" applyFill="1" applyBorder="1" applyAlignment="1">
      <alignment horizontal="right"/>
    </xf>
    <xf numFmtId="3" fontId="7" fillId="2" borderId="25" xfId="11" applyNumberFormat="1" applyFont="1" applyFill="1" applyBorder="1" applyAlignment="1">
      <alignment horizontal="right"/>
    </xf>
    <xf numFmtId="0" fontId="9" fillId="0" borderId="0" xfId="11" applyFont="1" applyAlignment="1"/>
    <xf numFmtId="0" fontId="25" fillId="0" borderId="0" xfId="11" applyFont="1"/>
    <xf numFmtId="49" fontId="32" fillId="12" borderId="76" xfId="11" applyNumberFormat="1" applyFont="1" applyFill="1" applyBorder="1" applyAlignment="1">
      <alignment horizontal="center" vertical="top" wrapText="1"/>
    </xf>
    <xf numFmtId="49" fontId="32" fillId="12" borderId="77" xfId="11" applyNumberFormat="1" applyFont="1" applyFill="1" applyBorder="1" applyAlignment="1">
      <alignment horizontal="center" vertical="top" wrapText="1"/>
    </xf>
    <xf numFmtId="49" fontId="32" fillId="12" borderId="78" xfId="11" applyNumberFormat="1" applyFont="1" applyFill="1" applyBorder="1" applyAlignment="1">
      <alignment horizontal="center" vertical="center" wrapText="1"/>
    </xf>
    <xf numFmtId="0" fontId="43" fillId="12" borderId="75" xfId="11" applyFont="1" applyFill="1" applyBorder="1" applyAlignment="1">
      <alignment horizontal="center" vertical="center" wrapText="1"/>
    </xf>
    <xf numFmtId="0" fontId="43" fillId="12" borderId="0" xfId="11" applyFont="1" applyFill="1" applyBorder="1" applyAlignment="1">
      <alignment horizontal="center" vertical="center" wrapText="1"/>
    </xf>
    <xf numFmtId="0" fontId="43" fillId="12" borderId="5" xfId="11" applyFont="1" applyFill="1" applyBorder="1" applyAlignment="1">
      <alignment horizontal="center" vertical="center" wrapText="1"/>
    </xf>
    <xf numFmtId="0" fontId="42" fillId="12" borderId="27" xfId="11" applyFont="1" applyFill="1" applyBorder="1" applyAlignment="1">
      <alignment horizontal="left"/>
    </xf>
    <xf numFmtId="3" fontId="42" fillId="12" borderId="64" xfId="11" applyNumberFormat="1" applyFont="1" applyFill="1" applyBorder="1" applyAlignment="1">
      <alignment horizontal="right" vertical="center"/>
    </xf>
    <xf numFmtId="3" fontId="42" fillId="12" borderId="28" xfId="11" applyNumberFormat="1" applyFont="1" applyFill="1" applyBorder="1" applyAlignment="1">
      <alignment horizontal="right" vertical="center"/>
    </xf>
    <xf numFmtId="3" fontId="42" fillId="12" borderId="30" xfId="11" applyNumberFormat="1" applyFont="1" applyFill="1" applyBorder="1" applyAlignment="1">
      <alignment horizontal="right" vertical="center"/>
    </xf>
    <xf numFmtId="3" fontId="42" fillId="12" borderId="29" xfId="11" applyNumberFormat="1" applyFont="1" applyFill="1" applyBorder="1" applyAlignment="1">
      <alignment horizontal="right" vertical="center"/>
    </xf>
    <xf numFmtId="0" fontId="45" fillId="11" borderId="14" xfId="10" applyFont="1" applyFill="1" applyBorder="1" applyAlignment="1">
      <alignment horizontal="left"/>
    </xf>
    <xf numFmtId="172" fontId="42" fillId="11" borderId="14" xfId="14" applyNumberFormat="1" applyFont="1" applyFill="1" applyBorder="1" applyAlignment="1">
      <alignment horizontal="right"/>
    </xf>
    <xf numFmtId="172" fontId="32" fillId="11" borderId="13" xfId="14" applyNumberFormat="1" applyFont="1" applyFill="1" applyBorder="1" applyAlignment="1">
      <alignment horizontal="center" vertical="center" wrapText="1"/>
    </xf>
    <xf numFmtId="172" fontId="32" fillId="11" borderId="12" xfId="14" applyNumberFormat="1" applyFont="1" applyFill="1" applyBorder="1" applyAlignment="1">
      <alignment horizontal="center" vertical="center"/>
    </xf>
    <xf numFmtId="0" fontId="37" fillId="5" borderId="0" xfId="0" applyFont="1" applyFill="1" applyAlignment="1">
      <alignment horizontal="left"/>
    </xf>
    <xf numFmtId="0" fontId="19" fillId="5" borderId="0" xfId="0" applyFont="1" applyFill="1" applyAlignment="1">
      <alignment horizontal="left"/>
    </xf>
    <xf numFmtId="49" fontId="7" fillId="2" borderId="121" xfId="0" applyNumberFormat="1" applyFont="1" applyFill="1" applyBorder="1" applyAlignment="1">
      <alignment horizontal="left"/>
    </xf>
    <xf numFmtId="49" fontId="7" fillId="2" borderId="79" xfId="0" applyNumberFormat="1" applyFont="1" applyFill="1" applyBorder="1" applyAlignment="1">
      <alignment horizontal="left"/>
    </xf>
    <xf numFmtId="49" fontId="42" fillId="12" borderId="28" xfId="0" applyNumberFormat="1" applyFont="1" applyFill="1" applyBorder="1" applyAlignment="1">
      <alignment horizontal="left"/>
    </xf>
    <xf numFmtId="0" fontId="45" fillId="11" borderId="141" xfId="10" applyFont="1" applyFill="1" applyBorder="1" applyAlignment="1">
      <alignment horizontal="left" vertical="center"/>
    </xf>
    <xf numFmtId="172" fontId="42" fillId="11" borderId="139" xfId="1" applyNumberFormat="1" applyFont="1" applyFill="1" applyBorder="1" applyAlignment="1">
      <alignment horizontal="right" vertical="center"/>
    </xf>
    <xf numFmtId="172" fontId="42" fillId="11" borderId="140" xfId="1" applyNumberFormat="1" applyFont="1" applyFill="1" applyBorder="1" applyAlignment="1">
      <alignment horizontal="right" vertical="center"/>
    </xf>
    <xf numFmtId="0" fontId="45" fillId="12" borderId="27" xfId="0" applyFont="1" applyFill="1" applyBorder="1" applyAlignment="1">
      <alignment horizontal="left" wrapText="1"/>
    </xf>
    <xf numFmtId="3" fontId="42" fillId="12" borderId="29" xfId="0" applyNumberFormat="1" applyFont="1" applyFill="1" applyBorder="1" applyAlignment="1">
      <alignment horizontal="right"/>
    </xf>
    <xf numFmtId="3" fontId="42" fillId="12" borderId="30" xfId="0" applyNumberFormat="1" applyFont="1" applyFill="1" applyBorder="1" applyAlignment="1">
      <alignment horizontal="right"/>
    </xf>
    <xf numFmtId="0" fontId="18" fillId="5" borderId="0" xfId="13" applyFont="1" applyFill="1" applyAlignment="1">
      <alignment horizontal="left"/>
    </xf>
    <xf numFmtId="49" fontId="11" fillId="2" borderId="0" xfId="0" applyNumberFormat="1" applyFont="1" applyFill="1" applyBorder="1" applyAlignment="1"/>
    <xf numFmtId="166" fontId="42" fillId="11" borderId="30" xfId="1" applyNumberFormat="1" applyFont="1" applyFill="1" applyBorder="1"/>
    <xf numFmtId="0" fontId="45" fillId="11" borderId="85" xfId="10" applyFont="1" applyFill="1" applyBorder="1" applyAlignment="1">
      <alignment horizontal="left"/>
    </xf>
    <xf numFmtId="166" fontId="42" fillId="11" borderId="14" xfId="1" applyNumberFormat="1" applyFont="1" applyFill="1" applyBorder="1" applyAlignment="1">
      <alignment horizontal="right"/>
    </xf>
    <xf numFmtId="0" fontId="45" fillId="11" borderId="116" xfId="10" applyFont="1" applyFill="1" applyBorder="1" applyAlignment="1">
      <alignment horizontal="left"/>
    </xf>
    <xf numFmtId="0" fontId="43" fillId="12" borderId="11" xfId="0" applyFont="1" applyFill="1" applyBorder="1" applyAlignment="1">
      <alignment horizontal="center" vertical="center" wrapText="1"/>
    </xf>
    <xf numFmtId="166" fontId="42" fillId="12" borderId="84" xfId="1" applyNumberFormat="1" applyFont="1" applyFill="1" applyBorder="1" applyAlignment="1">
      <alignment horizontal="right" vertical="center"/>
    </xf>
    <xf numFmtId="0" fontId="42" fillId="12" borderId="85" xfId="10" applyFont="1" applyFill="1" applyBorder="1" applyAlignment="1">
      <alignment horizontal="left"/>
    </xf>
    <xf numFmtId="166" fontId="42" fillId="13" borderId="14" xfId="1" applyNumberFormat="1" applyFont="1" applyFill="1" applyBorder="1" applyAlignment="1">
      <alignment horizontal="right"/>
    </xf>
    <xf numFmtId="0" fontId="45" fillId="12" borderId="87" xfId="0" applyFont="1" applyFill="1" applyBorder="1" applyAlignment="1">
      <alignment horizontal="center" vertical="center" wrapText="1"/>
    </xf>
    <xf numFmtId="0" fontId="45" fillId="12" borderId="88" xfId="0" applyFont="1" applyFill="1" applyBorder="1" applyAlignment="1">
      <alignment horizontal="center" vertical="center" wrapText="1"/>
    </xf>
    <xf numFmtId="0" fontId="45" fillId="12" borderId="89" xfId="0" applyFont="1" applyFill="1" applyBorder="1" applyAlignment="1">
      <alignment horizontal="center" vertical="center" wrapText="1"/>
    </xf>
    <xf numFmtId="0" fontId="45" fillId="12" borderId="69" xfId="0" applyFont="1" applyFill="1" applyBorder="1" applyAlignment="1">
      <alignment horizontal="center" vertical="center" wrapText="1"/>
    </xf>
    <xf numFmtId="0" fontId="45" fillId="12" borderId="90" xfId="0" applyFont="1" applyFill="1" applyBorder="1" applyAlignment="1">
      <alignment horizontal="center" vertical="center" wrapText="1"/>
    </xf>
    <xf numFmtId="0" fontId="45" fillId="12" borderId="2" xfId="0" applyFont="1" applyFill="1" applyBorder="1" applyAlignment="1">
      <alignment horizontal="right" vertical="center" wrapText="1"/>
    </xf>
    <xf numFmtId="3" fontId="45" fillId="12" borderId="92" xfId="0" applyNumberFormat="1" applyFont="1" applyFill="1" applyBorder="1" applyAlignment="1">
      <alignment horizontal="right" vertical="center"/>
    </xf>
    <xf numFmtId="3" fontId="45" fillId="12" borderId="60" xfId="0" applyNumberFormat="1" applyFont="1" applyFill="1" applyBorder="1" applyAlignment="1">
      <alignment horizontal="right" vertical="center"/>
    </xf>
    <xf numFmtId="3" fontId="45" fillId="12" borderId="93" xfId="0" applyNumberFormat="1" applyFont="1" applyFill="1" applyBorder="1" applyAlignment="1">
      <alignment horizontal="right" vertical="center"/>
    </xf>
    <xf numFmtId="0" fontId="45" fillId="12" borderId="3" xfId="0" applyFont="1" applyFill="1" applyBorder="1" applyAlignment="1">
      <alignment horizontal="right" vertical="center" wrapText="1"/>
    </xf>
    <xf numFmtId="3" fontId="45" fillId="12" borderId="96" xfId="0" applyNumberFormat="1" applyFont="1" applyFill="1" applyBorder="1" applyAlignment="1">
      <alignment horizontal="right" vertical="center"/>
    </xf>
    <xf numFmtId="0" fontId="45" fillId="12" borderId="4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166" fontId="25" fillId="0" borderId="90" xfId="1" applyNumberFormat="1" applyFont="1" applyFill="1" applyBorder="1" applyAlignment="1">
      <alignment horizontal="right" wrapText="1"/>
    </xf>
    <xf numFmtId="166" fontId="25" fillId="0" borderId="91" xfId="1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vertical="center"/>
    </xf>
    <xf numFmtId="0" fontId="1" fillId="0" borderId="0" xfId="0" applyFont="1" applyFill="1"/>
    <xf numFmtId="49" fontId="43" fillId="12" borderId="104" xfId="0" applyNumberFormat="1" applyFont="1" applyFill="1" applyBorder="1" applyAlignment="1">
      <alignment horizontal="center" vertical="center" wrapText="1"/>
    </xf>
    <xf numFmtId="49" fontId="43" fillId="12" borderId="60" xfId="0" applyNumberFormat="1" applyFont="1" applyFill="1" applyBorder="1" applyAlignment="1">
      <alignment horizontal="center" vertical="center" wrapText="1"/>
    </xf>
    <xf numFmtId="49" fontId="43" fillId="12" borderId="93" xfId="0" applyNumberFormat="1" applyFont="1" applyFill="1" applyBorder="1" applyAlignment="1">
      <alignment horizontal="center" vertical="center" wrapText="1"/>
    </xf>
    <xf numFmtId="49" fontId="45" fillId="12" borderId="92" xfId="0" applyNumberFormat="1" applyFont="1" applyFill="1" applyBorder="1" applyAlignment="1">
      <alignment horizontal="center" vertical="center" wrapText="1"/>
    </xf>
    <xf numFmtId="166" fontId="45" fillId="12" borderId="60" xfId="1" applyNumberFormat="1" applyFont="1" applyFill="1" applyBorder="1" applyAlignment="1">
      <alignment horizontal="right"/>
    </xf>
    <xf numFmtId="166" fontId="45" fillId="11" borderId="93" xfId="1" applyNumberFormat="1" applyFont="1" applyFill="1" applyBorder="1" applyAlignment="1">
      <alignment horizontal="right"/>
    </xf>
    <xf numFmtId="49" fontId="45" fillId="12" borderId="69" xfId="0" applyNumberFormat="1" applyFont="1" applyFill="1" applyBorder="1" applyAlignment="1">
      <alignment horizontal="center" vertical="center" wrapText="1"/>
    </xf>
    <xf numFmtId="166" fontId="45" fillId="12" borderId="48" xfId="1" applyNumberFormat="1" applyFont="1" applyFill="1" applyBorder="1" applyAlignment="1">
      <alignment horizontal="right"/>
    </xf>
    <xf numFmtId="166" fontId="45" fillId="11" borderId="91" xfId="1" applyNumberFormat="1" applyFont="1" applyFill="1" applyBorder="1" applyAlignment="1">
      <alignment horizontal="right"/>
    </xf>
    <xf numFmtId="49" fontId="50" fillId="5" borderId="146" xfId="13" applyNumberFormat="1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/>
    </xf>
    <xf numFmtId="166" fontId="40" fillId="5" borderId="137" xfId="1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left"/>
    </xf>
    <xf numFmtId="166" fontId="40" fillId="5" borderId="136" xfId="1" applyNumberFormat="1" applyFont="1" applyFill="1" applyBorder="1" applyAlignment="1">
      <alignment horizontal="right" wrapText="1"/>
    </xf>
    <xf numFmtId="49" fontId="50" fillId="5" borderId="0" xfId="13" applyNumberFormat="1" applyFont="1" applyFill="1" applyBorder="1" applyAlignment="1">
      <alignment horizontal="left" vertical="center" wrapText="1"/>
    </xf>
    <xf numFmtId="49" fontId="30" fillId="5" borderId="0" xfId="13" applyNumberFormat="1" applyFont="1" applyFill="1" applyBorder="1" applyAlignment="1">
      <alignment horizontal="right" vertical="center"/>
    </xf>
    <xf numFmtId="49" fontId="45" fillId="11" borderId="14" xfId="13" applyNumberFormat="1" applyFont="1" applyFill="1" applyBorder="1" applyAlignment="1">
      <alignment horizontal="center" vertical="center" wrapText="1"/>
    </xf>
    <xf numFmtId="166" fontId="45" fillId="13" borderId="136" xfId="1" applyNumberFormat="1" applyFont="1" applyFill="1" applyBorder="1" applyAlignment="1">
      <alignment horizontal="right" wrapText="1"/>
    </xf>
    <xf numFmtId="0" fontId="17" fillId="2" borderId="0" xfId="0" applyFont="1" applyFill="1" applyBorder="1" applyAlignment="1">
      <alignment horizontal="left" vertical="center"/>
    </xf>
    <xf numFmtId="49" fontId="43" fillId="12" borderId="110" xfId="0" applyNumberFormat="1" applyFont="1" applyFill="1" applyBorder="1" applyAlignment="1">
      <alignment horizontal="center" vertical="center" wrapText="1"/>
    </xf>
    <xf numFmtId="49" fontId="43" fillId="12" borderId="111" xfId="0" applyNumberFormat="1" applyFont="1" applyFill="1" applyBorder="1" applyAlignment="1">
      <alignment horizontal="center" vertical="center" wrapText="1"/>
    </xf>
    <xf numFmtId="166" fontId="46" fillId="12" borderId="48" xfId="1" applyNumberFormat="1" applyFont="1" applyFill="1" applyBorder="1" applyAlignment="1">
      <alignment horizontal="right"/>
    </xf>
    <xf numFmtId="166" fontId="46" fillId="12" borderId="116" xfId="1" applyNumberFormat="1" applyFont="1" applyFill="1" applyBorder="1" applyAlignment="1">
      <alignment horizontal="right"/>
    </xf>
    <xf numFmtId="166" fontId="46" fillId="12" borderId="117" xfId="1" applyNumberFormat="1" applyFont="1" applyFill="1" applyBorder="1" applyAlignment="1">
      <alignment horizontal="right"/>
    </xf>
    <xf numFmtId="166" fontId="46" fillId="12" borderId="118" xfId="1" applyNumberFormat="1" applyFont="1" applyFill="1" applyBorder="1" applyAlignment="1">
      <alignment horizontal="right"/>
    </xf>
    <xf numFmtId="166" fontId="46" fillId="12" borderId="119" xfId="1" applyNumberFormat="1" applyFont="1" applyFill="1" applyBorder="1" applyAlignment="1">
      <alignment horizontal="right"/>
    </xf>
    <xf numFmtId="0" fontId="16" fillId="0" borderId="0" xfId="0" applyFont="1" applyFill="1" applyAlignment="1"/>
    <xf numFmtId="0" fontId="0" fillId="0" borderId="0" xfId="0" applyFill="1"/>
    <xf numFmtId="3" fontId="14" fillId="0" borderId="121" xfId="0" applyNumberFormat="1" applyFont="1" applyFill="1" applyBorder="1" applyAlignment="1">
      <alignment horizontal="right"/>
    </xf>
    <xf numFmtId="3" fontId="14" fillId="0" borderId="79" xfId="0" applyNumberFormat="1" applyFont="1" applyFill="1" applyBorder="1" applyAlignment="1">
      <alignment horizontal="right"/>
    </xf>
    <xf numFmtId="0" fontId="42" fillId="12" borderId="27" xfId="0" applyFont="1" applyFill="1" applyBorder="1" applyAlignment="1">
      <alignment horizontal="center" vertical="center"/>
    </xf>
    <xf numFmtId="49" fontId="42" fillId="12" borderId="120" xfId="0" applyNumberFormat="1" applyFont="1" applyFill="1" applyBorder="1" applyAlignment="1">
      <alignment horizontal="center" vertical="center" wrapText="1"/>
    </xf>
    <xf numFmtId="49" fontId="42" fillId="12" borderId="27" xfId="0" applyNumberFormat="1" applyFont="1" applyFill="1" applyBorder="1" applyAlignment="1">
      <alignment horizontal="center" vertical="center"/>
    </xf>
    <xf numFmtId="0" fontId="42" fillId="12" borderId="64" xfId="0" applyFont="1" applyFill="1" applyBorder="1" applyAlignment="1">
      <alignment horizontal="left" wrapText="1"/>
    </xf>
    <xf numFmtId="166" fontId="45" fillId="12" borderId="125" xfId="1" applyNumberFormat="1" applyFont="1" applyFill="1" applyBorder="1" applyAlignment="1">
      <alignment horizontal="center" wrapText="1"/>
    </xf>
    <xf numFmtId="3" fontId="45" fillId="11" borderId="64" xfId="0" applyNumberFormat="1" applyFont="1" applyFill="1" applyBorder="1" applyAlignment="1">
      <alignment horizontal="right"/>
    </xf>
    <xf numFmtId="166" fontId="45" fillId="12" borderId="61" xfId="1" applyNumberFormat="1" applyFont="1" applyFill="1" applyBorder="1" applyAlignment="1">
      <alignment horizontal="center" wrapText="1"/>
    </xf>
    <xf numFmtId="3" fontId="6" fillId="2" borderId="23" xfId="0" applyNumberFormat="1" applyFont="1" applyFill="1" applyBorder="1" applyAlignment="1">
      <alignment horizontal="right"/>
    </xf>
    <xf numFmtId="3" fontId="14" fillId="2" borderId="8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0" fontId="1" fillId="0" borderId="0" xfId="0" applyFont="1"/>
    <xf numFmtId="49" fontId="42" fillId="12" borderId="37" xfId="0" applyNumberFormat="1" applyFont="1" applyFill="1" applyBorder="1" applyAlignment="1">
      <alignment horizontal="center" vertical="center" wrapText="1"/>
    </xf>
    <xf numFmtId="49" fontId="42" fillId="12" borderId="41" xfId="0" applyNumberFormat="1" applyFont="1" applyFill="1" applyBorder="1" applyAlignment="1">
      <alignment horizontal="center" vertical="center" wrapText="1"/>
    </xf>
    <xf numFmtId="3" fontId="45" fillId="12" borderId="8" xfId="0" applyNumberFormat="1" applyFont="1" applyFill="1" applyBorder="1" applyAlignment="1">
      <alignment horizontal="right"/>
    </xf>
    <xf numFmtId="0" fontId="43" fillId="11" borderId="126" xfId="10" applyFont="1" applyFill="1" applyBorder="1" applyAlignment="1">
      <alignment horizontal="center" vertical="center" wrapText="1"/>
    </xf>
    <xf numFmtId="49" fontId="51" fillId="11" borderId="126" xfId="10" applyNumberFormat="1" applyFont="1" applyFill="1" applyBorder="1" applyAlignment="1">
      <alignment horizontal="center" vertical="center" wrapText="1"/>
    </xf>
    <xf numFmtId="49" fontId="31" fillId="11" borderId="126" xfId="10" applyNumberFormat="1" applyFont="1" applyFill="1" applyBorder="1" applyAlignment="1">
      <alignment horizontal="left" wrapText="1"/>
    </xf>
    <xf numFmtId="0" fontId="42" fillId="11" borderId="126" xfId="10" applyFont="1" applyFill="1" applyBorder="1" applyAlignment="1">
      <alignment horizontal="left" vertical="center" wrapText="1"/>
    </xf>
    <xf numFmtId="3" fontId="46" fillId="11" borderId="126" xfId="10" applyNumberFormat="1" applyFont="1" applyFill="1" applyBorder="1" applyAlignment="1">
      <alignment horizontal="right" vertical="center"/>
    </xf>
    <xf numFmtId="0" fontId="42" fillId="11" borderId="49" xfId="10" applyFont="1" applyFill="1" applyBorder="1" applyAlignment="1">
      <alignment horizontal="left" vertical="center" wrapText="1"/>
    </xf>
    <xf numFmtId="166" fontId="45" fillId="11" borderId="49" xfId="1" applyNumberFormat="1" applyFont="1" applyFill="1" applyBorder="1" applyAlignment="1">
      <alignment horizontal="center" vertical="center" wrapText="1"/>
    </xf>
    <xf numFmtId="166" fontId="45" fillId="11" borderId="128" xfId="1" applyNumberFormat="1" applyFont="1" applyFill="1" applyBorder="1" applyAlignment="1">
      <alignment horizontal="right" wrapText="1"/>
    </xf>
    <xf numFmtId="0" fontId="51" fillId="11" borderId="128" xfId="10" applyFont="1" applyFill="1" applyBorder="1" applyAlignment="1">
      <alignment horizontal="left" wrapText="1"/>
    </xf>
    <xf numFmtId="0" fontId="51" fillId="11" borderId="126" xfId="10" applyFont="1" applyFill="1" applyBorder="1" applyAlignment="1">
      <alignment horizontal="left" wrapText="1"/>
    </xf>
    <xf numFmtId="166" fontId="45" fillId="11" borderId="126" xfId="1" applyNumberFormat="1" applyFont="1" applyFill="1" applyBorder="1" applyAlignment="1">
      <alignment horizontal="right" wrapText="1"/>
    </xf>
    <xf numFmtId="0" fontId="51" fillId="11" borderId="131" xfId="10" applyFont="1" applyFill="1" applyBorder="1" applyAlignment="1">
      <alignment horizontal="left" vertical="center" wrapText="1"/>
    </xf>
    <xf numFmtId="166" fontId="45" fillId="11" borderId="132" xfId="1" applyNumberFormat="1" applyFont="1" applyFill="1" applyBorder="1" applyAlignment="1">
      <alignment horizontal="left" vertical="center"/>
    </xf>
    <xf numFmtId="0" fontId="43" fillId="12" borderId="126" xfId="4" applyFont="1" applyFill="1" applyBorder="1" applyAlignment="1">
      <alignment horizontal="center" vertical="center" wrapText="1"/>
    </xf>
    <xf numFmtId="0" fontId="43" fillId="13" borderId="126" xfId="0" applyFont="1" applyFill="1" applyBorder="1" applyAlignment="1">
      <alignment horizontal="center" vertical="center" wrapText="1"/>
    </xf>
    <xf numFmtId="0" fontId="7" fillId="2" borderId="126" xfId="4" applyFont="1" applyFill="1" applyBorder="1" applyAlignment="1">
      <alignment horizontal="left"/>
    </xf>
    <xf numFmtId="166" fontId="24" fillId="5" borderId="126" xfId="0" applyNumberFormat="1" applyFont="1" applyFill="1" applyBorder="1" applyAlignment="1">
      <alignment horizontal="right" wrapText="1"/>
    </xf>
    <xf numFmtId="0" fontId="42" fillId="11" borderId="126" xfId="4" applyFont="1" applyFill="1" applyBorder="1" applyAlignment="1">
      <alignment horizontal="left" vertical="center"/>
    </xf>
    <xf numFmtId="166" fontId="42" fillId="12" borderId="126" xfId="8" applyNumberFormat="1" applyFont="1" applyFill="1" applyBorder="1" applyAlignment="1">
      <alignment horizontal="right" vertical="center"/>
    </xf>
    <xf numFmtId="166" fontId="42" fillId="13" borderId="126" xfId="0" applyNumberFormat="1" applyFont="1" applyFill="1" applyBorder="1" applyAlignment="1">
      <alignment horizontal="right" vertical="center"/>
    </xf>
    <xf numFmtId="0" fontId="2" fillId="0" borderId="0" xfId="4" applyFont="1" applyAlignment="1"/>
    <xf numFmtId="0" fontId="3" fillId="2" borderId="0" xfId="4" applyFont="1" applyFill="1" applyAlignment="1">
      <alignment vertical="center"/>
    </xf>
    <xf numFmtId="0" fontId="42" fillId="12" borderId="126" xfId="4" applyFont="1" applyFill="1" applyBorder="1" applyAlignment="1">
      <alignment vertical="center" wrapText="1"/>
    </xf>
    <xf numFmtId="3" fontId="6" fillId="2" borderId="126" xfId="4" applyNumberFormat="1" applyFont="1" applyFill="1" applyBorder="1" applyAlignment="1">
      <alignment horizontal="left" wrapText="1"/>
    </xf>
    <xf numFmtId="3" fontId="7" fillId="2" borderId="126" xfId="4" applyNumberFormat="1" applyFont="1" applyFill="1" applyBorder="1" applyAlignment="1">
      <alignment horizontal="right" wrapText="1"/>
    </xf>
    <xf numFmtId="0" fontId="45" fillId="12" borderId="126" xfId="4" applyFont="1" applyFill="1" applyBorder="1" applyAlignment="1">
      <alignment horizontal="left" wrapText="1"/>
    </xf>
    <xf numFmtId="3" fontId="42" fillId="12" borderId="126" xfId="4" applyNumberFormat="1" applyFont="1" applyFill="1" applyBorder="1" applyAlignment="1">
      <alignment horizontal="right" wrapText="1"/>
    </xf>
    <xf numFmtId="0" fontId="9" fillId="0" borderId="0" xfId="4" applyFont="1" applyAlignment="1"/>
    <xf numFmtId="0" fontId="11" fillId="2" borderId="0" xfId="4" applyFont="1" applyFill="1" applyAlignment="1">
      <alignment vertical="center"/>
    </xf>
    <xf numFmtId="0" fontId="6" fillId="2" borderId="126" xfId="4" applyFont="1" applyFill="1" applyBorder="1" applyAlignment="1">
      <alignment horizontal="left" wrapText="1"/>
    </xf>
    <xf numFmtId="3" fontId="6" fillId="2" borderId="126" xfId="4" applyNumberFormat="1" applyFont="1" applyFill="1" applyBorder="1" applyAlignment="1">
      <alignment horizontal="right" wrapText="1"/>
    </xf>
    <xf numFmtId="0" fontId="42" fillId="12" borderId="126" xfId="4" applyFont="1" applyFill="1" applyBorder="1" applyAlignment="1">
      <alignment horizontal="left" vertical="center"/>
    </xf>
    <xf numFmtId="3" fontId="42" fillId="12" borderId="126" xfId="4" applyNumberFormat="1" applyFont="1" applyFill="1" applyBorder="1" applyAlignment="1">
      <alignment horizontal="right" vertical="center" wrapText="1"/>
    </xf>
    <xf numFmtId="3" fontId="42" fillId="14" borderId="126" xfId="6" applyNumberFormat="1" applyFont="1" applyFill="1" applyBorder="1" applyAlignment="1">
      <alignment horizontal="right" vertical="center" wrapText="1"/>
    </xf>
    <xf numFmtId="0" fontId="7" fillId="2" borderId="0" xfId="4" applyFont="1" applyFill="1" applyAlignment="1">
      <alignment vertical="center"/>
    </xf>
    <xf numFmtId="0" fontId="42" fillId="12" borderId="126" xfId="11" applyFont="1" applyFill="1" applyBorder="1" applyAlignment="1">
      <alignment horizontal="center" vertical="center" wrapText="1"/>
    </xf>
    <xf numFmtId="49" fontId="7" fillId="2" borderId="126" xfId="11" applyNumberFormat="1" applyFont="1" applyFill="1" applyBorder="1" applyAlignment="1">
      <alignment horizontal="left"/>
    </xf>
    <xf numFmtId="3" fontId="7" fillId="2" borderId="126" xfId="11" applyNumberFormat="1" applyFont="1" applyFill="1" applyBorder="1" applyAlignment="1">
      <alignment horizontal="right"/>
    </xf>
    <xf numFmtId="0" fontId="42" fillId="12" borderId="126" xfId="11" applyFont="1" applyFill="1" applyBorder="1" applyAlignment="1">
      <alignment horizontal="left"/>
    </xf>
    <xf numFmtId="3" fontId="42" fillId="12" borderId="126" xfId="11" applyNumberFormat="1" applyFont="1" applyFill="1" applyBorder="1" applyAlignment="1">
      <alignment horizontal="right" vertical="center"/>
    </xf>
    <xf numFmtId="3" fontId="42" fillId="14" borderId="126" xfId="11" applyNumberFormat="1" applyFont="1" applyFill="1" applyBorder="1" applyAlignment="1">
      <alignment horizontal="right" vertical="center"/>
    </xf>
    <xf numFmtId="0" fontId="22" fillId="2" borderId="0" xfId="4" applyFont="1" applyFill="1" applyAlignment="1">
      <alignment vertical="center"/>
    </xf>
    <xf numFmtId="0" fontId="42" fillId="12" borderId="126" xfId="11" applyNumberFormat="1" applyFont="1" applyFill="1" applyBorder="1" applyAlignment="1">
      <alignment horizontal="center" vertical="center" wrapText="1"/>
    </xf>
    <xf numFmtId="49" fontId="32" fillId="12" borderId="126" xfId="11" applyNumberFormat="1" applyFont="1" applyFill="1" applyBorder="1" applyAlignment="1">
      <alignment horizontal="left"/>
    </xf>
    <xf numFmtId="3" fontId="32" fillId="12" borderId="126" xfId="11" applyNumberFormat="1" applyFont="1" applyFill="1" applyBorder="1" applyAlignment="1">
      <alignment horizontal="right"/>
    </xf>
    <xf numFmtId="49" fontId="32" fillId="12" borderId="157" xfId="11" applyNumberFormat="1" applyFont="1" applyFill="1" applyBorder="1" applyAlignment="1">
      <alignment horizontal="center" vertical="top" wrapText="1"/>
    </xf>
    <xf numFmtId="49" fontId="32" fillId="12" borderId="157" xfId="11" applyNumberFormat="1" applyFont="1" applyFill="1" applyBorder="1" applyAlignment="1">
      <alignment horizontal="center" vertical="center" wrapText="1"/>
    </xf>
    <xf numFmtId="0" fontId="43" fillId="12" borderId="107" xfId="11" applyFont="1" applyFill="1" applyBorder="1" applyAlignment="1">
      <alignment horizontal="center" vertical="center" wrapText="1"/>
    </xf>
    <xf numFmtId="0" fontId="43" fillId="12" borderId="147" xfId="11" applyFont="1" applyFill="1" applyBorder="1" applyAlignment="1">
      <alignment horizontal="center" vertical="center" wrapText="1"/>
    </xf>
    <xf numFmtId="0" fontId="43" fillId="12" borderId="148" xfId="1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2" fontId="37" fillId="9" borderId="25" xfId="1" applyNumberFormat="1" applyFont="1" applyFill="1" applyBorder="1" applyAlignment="1">
      <alignment horizontal="right"/>
    </xf>
    <xf numFmtId="0" fontId="42" fillId="13" borderId="31" xfId="0" applyFont="1" applyFill="1" applyBorder="1" applyAlignment="1">
      <alignment horizontal="center" vertical="center" wrapText="1"/>
    </xf>
    <xf numFmtId="49" fontId="42" fillId="12" borderId="64" xfId="0" applyNumberFormat="1" applyFont="1" applyFill="1" applyBorder="1" applyAlignment="1">
      <alignment horizontal="left"/>
    </xf>
    <xf numFmtId="3" fontId="42" fillId="12" borderId="30" xfId="11" applyNumberFormat="1" applyFont="1" applyFill="1" applyBorder="1" applyAlignment="1">
      <alignment horizontal="right"/>
    </xf>
    <xf numFmtId="173" fontId="42" fillId="12" borderId="30" xfId="15" applyNumberFormat="1" applyFont="1" applyFill="1" applyBorder="1" applyAlignment="1">
      <alignment horizontal="right"/>
    </xf>
    <xf numFmtId="173" fontId="0" fillId="0" borderId="14" xfId="15" applyNumberFormat="1" applyFont="1" applyFill="1" applyBorder="1"/>
    <xf numFmtId="173" fontId="0" fillId="0" borderId="25" xfId="15" applyNumberFormat="1" applyFont="1" applyFill="1" applyBorder="1"/>
    <xf numFmtId="173" fontId="0" fillId="0" borderId="15" xfId="15" applyNumberFormat="1" applyFont="1" applyFill="1" applyBorder="1"/>
    <xf numFmtId="173" fontId="0" fillId="0" borderId="26" xfId="15" applyNumberFormat="1" applyFont="1" applyFill="1" applyBorder="1"/>
    <xf numFmtId="173" fontId="0" fillId="0" borderId="20" xfId="15" applyNumberFormat="1" applyFont="1" applyBorder="1"/>
    <xf numFmtId="173" fontId="0" fillId="0" borderId="21" xfId="15" applyNumberFormat="1" applyFont="1" applyBorder="1"/>
    <xf numFmtId="0" fontId="42" fillId="11" borderId="159" xfId="0" applyFont="1" applyFill="1" applyBorder="1" applyAlignment="1">
      <alignment horizontal="center"/>
    </xf>
    <xf numFmtId="0" fontId="42" fillId="11" borderId="20" xfId="0" applyFont="1" applyFill="1" applyBorder="1" applyAlignment="1">
      <alignment horizontal="center"/>
    </xf>
    <xf numFmtId="0" fontId="42" fillId="11" borderId="21" xfId="0" applyFont="1" applyFill="1" applyBorder="1" applyAlignment="1">
      <alignment horizontal="center"/>
    </xf>
    <xf numFmtId="0" fontId="43" fillId="13" borderId="31" xfId="0" applyFont="1" applyFill="1" applyBorder="1" applyAlignment="1">
      <alignment horizontal="center" vertical="center" wrapText="1"/>
    </xf>
    <xf numFmtId="172" fontId="32" fillId="11" borderId="14" xfId="14" applyNumberFormat="1" applyFont="1" applyFill="1" applyBorder="1" applyAlignment="1">
      <alignment vertical="center"/>
    </xf>
    <xf numFmtId="3" fontId="6" fillId="2" borderId="95" xfId="0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right"/>
    </xf>
    <xf numFmtId="3" fontId="6" fillId="0" borderId="121" xfId="0" applyNumberFormat="1" applyFont="1" applyFill="1" applyBorder="1" applyAlignment="1">
      <alignment horizontal="right"/>
    </xf>
    <xf numFmtId="3" fontId="6" fillId="2" borderId="85" xfId="0" applyNumberFormat="1" applyFont="1" applyFill="1" applyBorder="1" applyAlignment="1">
      <alignment horizontal="right"/>
    </xf>
    <xf numFmtId="3" fontId="6" fillId="0" borderId="79" xfId="0" applyNumberFormat="1" applyFont="1" applyFill="1" applyBorder="1" applyAlignment="1">
      <alignment horizontal="right"/>
    </xf>
    <xf numFmtId="3" fontId="6" fillId="0" borderId="81" xfId="0" applyNumberFormat="1" applyFont="1" applyFill="1" applyBorder="1" applyAlignment="1">
      <alignment horizontal="right"/>
    </xf>
    <xf numFmtId="172" fontId="37" fillId="0" borderId="25" xfId="1" applyNumberFormat="1" applyFont="1" applyFill="1" applyBorder="1" applyAlignment="1">
      <alignment horizontal="right"/>
    </xf>
    <xf numFmtId="173" fontId="37" fillId="0" borderId="25" xfId="15" applyNumberFormat="1" applyFont="1" applyFill="1" applyBorder="1" applyAlignment="1">
      <alignment horizontal="right"/>
    </xf>
    <xf numFmtId="172" fontId="37" fillId="0" borderId="14" xfId="14" applyNumberFormat="1" applyFont="1" applyFill="1" applyBorder="1" applyAlignment="1">
      <alignment horizontal="right"/>
    </xf>
    <xf numFmtId="172" fontId="37" fillId="0" borderId="142" xfId="1" applyNumberFormat="1" applyFont="1" applyFill="1" applyBorder="1" applyAlignment="1">
      <alignment horizontal="right"/>
    </xf>
    <xf numFmtId="172" fontId="37" fillId="0" borderId="143" xfId="1" applyNumberFormat="1" applyFont="1" applyFill="1" applyBorder="1" applyAlignment="1">
      <alignment horizontal="right"/>
    </xf>
    <xf numFmtId="172" fontId="37" fillId="0" borderId="139" xfId="1" applyNumberFormat="1" applyFont="1" applyFill="1" applyBorder="1" applyAlignment="1">
      <alignment horizontal="right"/>
    </xf>
    <xf numFmtId="172" fontId="37" fillId="0" borderId="140" xfId="1" applyNumberFormat="1" applyFont="1" applyFill="1" applyBorder="1" applyAlignment="1">
      <alignment horizontal="right"/>
    </xf>
    <xf numFmtId="166" fontId="37" fillId="0" borderId="14" xfId="1" applyNumberFormat="1" applyFont="1" applyFill="1" applyBorder="1" applyAlignment="1">
      <alignment horizontal="right"/>
    </xf>
    <xf numFmtId="0" fontId="42" fillId="11" borderId="126" xfId="6" applyFont="1" applyFill="1" applyBorder="1" applyAlignment="1">
      <alignment horizontal="center" vertical="center"/>
    </xf>
    <xf numFmtId="0" fontId="42" fillId="12" borderId="126" xfId="6" applyFont="1" applyFill="1" applyBorder="1" applyAlignment="1">
      <alignment horizontal="center" vertical="center"/>
    </xf>
    <xf numFmtId="0" fontId="44" fillId="12" borderId="16" xfId="0" applyFont="1" applyFill="1" applyBorder="1" applyAlignment="1">
      <alignment horizontal="center" vertical="center"/>
    </xf>
    <xf numFmtId="0" fontId="44" fillId="12" borderId="6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/>
    </xf>
    <xf numFmtId="0" fontId="44" fillId="12" borderId="18" xfId="0" applyFont="1" applyFill="1" applyBorder="1" applyAlignment="1">
      <alignment horizontal="center"/>
    </xf>
    <xf numFmtId="0" fontId="44" fillId="12" borderId="19" xfId="0" applyFont="1" applyFill="1" applyBorder="1" applyAlignment="1">
      <alignment horizontal="center"/>
    </xf>
    <xf numFmtId="0" fontId="42" fillId="11" borderId="19" xfId="0" applyFont="1" applyFill="1" applyBorder="1" applyAlignment="1">
      <alignment horizontal="center" vertical="center"/>
    </xf>
    <xf numFmtId="0" fontId="42" fillId="11" borderId="3" xfId="0" applyFont="1" applyFill="1" applyBorder="1" applyAlignment="1">
      <alignment horizontal="center" vertical="center"/>
    </xf>
    <xf numFmtId="0" fontId="45" fillId="11" borderId="31" xfId="0" applyFont="1" applyFill="1" applyBorder="1" applyAlignment="1">
      <alignment horizontal="center" vertical="center"/>
    </xf>
    <xf numFmtId="0" fontId="45" fillId="11" borderId="36" xfId="0" applyFont="1" applyFill="1" applyBorder="1" applyAlignment="1">
      <alignment horizontal="center" vertical="center"/>
    </xf>
    <xf numFmtId="0" fontId="45" fillId="11" borderId="32" xfId="0" applyFont="1" applyFill="1" applyBorder="1" applyAlignment="1">
      <alignment horizontal="center" vertical="center"/>
    </xf>
    <xf numFmtId="0" fontId="45" fillId="11" borderId="7" xfId="0" applyFont="1" applyFill="1" applyBorder="1" applyAlignment="1">
      <alignment horizontal="center" vertical="center"/>
    </xf>
    <xf numFmtId="0" fontId="45" fillId="11" borderId="17" xfId="0" applyFont="1" applyFill="1" applyBorder="1" applyAlignment="1">
      <alignment horizontal="center" vertical="center" wrapText="1"/>
    </xf>
    <xf numFmtId="0" fontId="45" fillId="11" borderId="37" xfId="0" applyFont="1" applyFill="1" applyBorder="1" applyAlignment="1">
      <alignment horizontal="center" vertical="center" wrapText="1"/>
    </xf>
    <xf numFmtId="0" fontId="45" fillId="11" borderId="33" xfId="0" applyFont="1" applyFill="1" applyBorder="1" applyAlignment="1">
      <alignment horizontal="center" vertical="center"/>
    </xf>
    <xf numFmtId="0" fontId="45" fillId="11" borderId="38" xfId="0" applyFont="1" applyFill="1" applyBorder="1" applyAlignment="1">
      <alignment horizontal="center" vertical="center"/>
    </xf>
    <xf numFmtId="0" fontId="45" fillId="11" borderId="34" xfId="0" applyFont="1" applyFill="1" applyBorder="1" applyAlignment="1">
      <alignment horizontal="center" vertical="center" wrapText="1"/>
    </xf>
    <xf numFmtId="0" fontId="45" fillId="11" borderId="39" xfId="0" applyFont="1" applyFill="1" applyBorder="1" applyAlignment="1">
      <alignment horizontal="center" vertical="center" wrapText="1"/>
    </xf>
    <xf numFmtId="0" fontId="42" fillId="11" borderId="35" xfId="0" applyFont="1" applyFill="1" applyBorder="1" applyAlignment="1">
      <alignment horizontal="center" vertical="center"/>
    </xf>
    <xf numFmtId="0" fontId="42" fillId="11" borderId="40" xfId="0" applyFont="1" applyFill="1" applyBorder="1" applyAlignment="1">
      <alignment horizontal="center" vertical="center"/>
    </xf>
    <xf numFmtId="0" fontId="42" fillId="11" borderId="32" xfId="0" applyFont="1" applyFill="1" applyBorder="1" applyAlignment="1">
      <alignment horizontal="center" vertical="center"/>
    </xf>
    <xf numFmtId="0" fontId="42" fillId="11" borderId="7" xfId="0" applyFont="1" applyFill="1" applyBorder="1" applyAlignment="1">
      <alignment horizontal="center" vertical="center"/>
    </xf>
    <xf numFmtId="0" fontId="42" fillId="11" borderId="35" xfId="0" applyFont="1" applyFill="1" applyBorder="1" applyAlignment="1">
      <alignment horizontal="center" vertical="center" wrapText="1"/>
    </xf>
    <xf numFmtId="0" fontId="42" fillId="11" borderId="40" xfId="0" applyFont="1" applyFill="1" applyBorder="1" applyAlignment="1">
      <alignment horizontal="center" vertical="center" wrapText="1"/>
    </xf>
    <xf numFmtId="0" fontId="42" fillId="11" borderId="33" xfId="0" applyFont="1" applyFill="1" applyBorder="1" applyAlignment="1">
      <alignment horizontal="center" vertical="center"/>
    </xf>
    <xf numFmtId="0" fontId="42" fillId="11" borderId="38" xfId="0" applyFont="1" applyFill="1" applyBorder="1" applyAlignment="1">
      <alignment horizontal="center" vertical="center"/>
    </xf>
    <xf numFmtId="49" fontId="45" fillId="12" borderId="15" xfId="0" applyNumberFormat="1" applyFont="1" applyFill="1" applyBorder="1" applyAlignment="1">
      <alignment horizontal="center" vertical="center" wrapText="1"/>
    </xf>
    <xf numFmtId="49" fontId="45" fillId="12" borderId="23" xfId="0" applyNumberFormat="1" applyFont="1" applyFill="1" applyBorder="1" applyAlignment="1">
      <alignment horizontal="center" vertical="center" wrapText="1"/>
    </xf>
    <xf numFmtId="0" fontId="42" fillId="13" borderId="14" xfId="4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1" borderId="31" xfId="0" applyFont="1" applyFill="1" applyBorder="1" applyAlignment="1">
      <alignment horizontal="center" vertical="center"/>
    </xf>
    <xf numFmtId="0" fontId="42" fillId="11" borderId="36" xfId="0" applyFont="1" applyFill="1" applyBorder="1" applyAlignment="1">
      <alignment horizontal="center" vertical="center"/>
    </xf>
    <xf numFmtId="0" fontId="42" fillId="11" borderId="41" xfId="0" applyFont="1" applyFill="1" applyBorder="1" applyAlignment="1">
      <alignment horizontal="center" vertical="center"/>
    </xf>
    <xf numFmtId="0" fontId="42" fillId="11" borderId="42" xfId="0" applyFont="1" applyFill="1" applyBorder="1" applyAlignment="1">
      <alignment horizontal="center" vertical="center"/>
    </xf>
    <xf numFmtId="0" fontId="42" fillId="11" borderId="43" xfId="0" applyFont="1" applyFill="1" applyBorder="1" applyAlignment="1">
      <alignment horizontal="center" vertical="center"/>
    </xf>
    <xf numFmtId="0" fontId="42" fillId="11" borderId="24" xfId="0" applyFont="1" applyFill="1" applyBorder="1" applyAlignment="1">
      <alignment horizontal="center" vertical="center"/>
    </xf>
    <xf numFmtId="0" fontId="42" fillId="11" borderId="25" xfId="0" applyFont="1" applyFill="1" applyBorder="1" applyAlignment="1">
      <alignment horizontal="center" vertical="center"/>
    </xf>
    <xf numFmtId="0" fontId="42" fillId="11" borderId="42" xfId="0" applyFont="1" applyFill="1" applyBorder="1" applyAlignment="1">
      <alignment horizontal="center" vertical="center" wrapText="1"/>
    </xf>
    <xf numFmtId="0" fontId="42" fillId="11" borderId="43" xfId="0" applyFont="1" applyFill="1" applyBorder="1" applyAlignment="1">
      <alignment horizontal="center" vertical="center" wrapText="1"/>
    </xf>
    <xf numFmtId="0" fontId="42" fillId="11" borderId="24" xfId="0" applyFont="1" applyFill="1" applyBorder="1" applyAlignment="1">
      <alignment horizontal="center" vertical="center" wrapText="1"/>
    </xf>
    <xf numFmtId="0" fontId="42" fillId="11" borderId="25" xfId="0" applyFont="1" applyFill="1" applyBorder="1" applyAlignment="1">
      <alignment horizontal="center" vertical="center" wrapText="1"/>
    </xf>
    <xf numFmtId="49" fontId="45" fillId="12" borderId="48" xfId="0" applyNumberFormat="1" applyFont="1" applyFill="1" applyBorder="1" applyAlignment="1">
      <alignment horizontal="center" vertical="center" wrapText="1"/>
    </xf>
    <xf numFmtId="49" fontId="45" fillId="12" borderId="47" xfId="0" applyNumberFormat="1" applyFont="1" applyFill="1" applyBorder="1" applyAlignment="1">
      <alignment horizontal="center" vertical="center" wrapText="1"/>
    </xf>
    <xf numFmtId="49" fontId="45" fillId="12" borderId="49" xfId="0" applyNumberFormat="1" applyFont="1" applyFill="1" applyBorder="1" applyAlignment="1">
      <alignment horizontal="center" vertical="center" wrapText="1"/>
    </xf>
    <xf numFmtId="0" fontId="45" fillId="12" borderId="47" xfId="0" applyFont="1" applyFill="1" applyBorder="1" applyAlignment="1">
      <alignment horizontal="center" vertical="center" wrapText="1"/>
    </xf>
    <xf numFmtId="0" fontId="45" fillId="12" borderId="49" xfId="0" applyFont="1" applyFill="1" applyBorder="1" applyAlignment="1">
      <alignment horizontal="center" vertical="center" wrapText="1"/>
    </xf>
    <xf numFmtId="49" fontId="42" fillId="11" borderId="52" xfId="4" applyNumberFormat="1" applyFont="1" applyFill="1" applyBorder="1" applyAlignment="1">
      <alignment horizontal="center" vertical="center" wrapText="1"/>
    </xf>
    <xf numFmtId="49" fontId="42" fillId="11" borderId="54" xfId="4" applyNumberFormat="1" applyFont="1" applyFill="1" applyBorder="1" applyAlignment="1">
      <alignment horizontal="center" vertical="center" wrapText="1"/>
    </xf>
    <xf numFmtId="49" fontId="20" fillId="5" borderId="50" xfId="4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45" fillId="12" borderId="51" xfId="0" applyFont="1" applyFill="1" applyBorder="1" applyAlignment="1">
      <alignment horizontal="center" vertical="center" wrapText="1"/>
    </xf>
    <xf numFmtId="0" fontId="45" fillId="12" borderId="55" xfId="0" applyFont="1" applyFill="1" applyBorder="1" applyAlignment="1">
      <alignment horizontal="center" vertical="center" wrapText="1"/>
    </xf>
    <xf numFmtId="49" fontId="42" fillId="11" borderId="53" xfId="4" applyNumberFormat="1" applyFont="1" applyFill="1" applyBorder="1" applyAlignment="1">
      <alignment horizontal="center" vertical="center" wrapText="1"/>
    </xf>
    <xf numFmtId="0" fontId="45" fillId="12" borderId="48" xfId="0" applyFont="1" applyFill="1" applyBorder="1" applyAlignment="1">
      <alignment horizontal="center" vertical="center" wrapText="1"/>
    </xf>
    <xf numFmtId="0" fontId="45" fillId="12" borderId="15" xfId="0" applyFont="1" applyFill="1" applyBorder="1" applyAlignment="1">
      <alignment horizontal="center" vertical="center" wrapText="1"/>
    </xf>
    <xf numFmtId="0" fontId="45" fillId="12" borderId="23" xfId="0" applyFont="1" applyFill="1" applyBorder="1" applyAlignment="1">
      <alignment horizontal="center" vertical="center" wrapText="1"/>
    </xf>
    <xf numFmtId="0" fontId="22" fillId="2" borderId="0" xfId="11" applyFont="1" applyFill="1" applyAlignment="1">
      <alignment horizontal="center" vertical="center"/>
    </xf>
    <xf numFmtId="49" fontId="42" fillId="13" borderId="15" xfId="12" applyNumberFormat="1" applyFont="1" applyFill="1" applyBorder="1" applyAlignment="1">
      <alignment horizontal="center" vertical="center"/>
    </xf>
    <xf numFmtId="49" fontId="42" fillId="13" borderId="23" xfId="12" applyNumberFormat="1" applyFont="1" applyFill="1" applyBorder="1" applyAlignment="1">
      <alignment horizontal="center" vertical="center"/>
    </xf>
    <xf numFmtId="49" fontId="42" fillId="13" borderId="135" xfId="12" applyNumberFormat="1" applyFont="1" applyFill="1" applyBorder="1" applyAlignment="1">
      <alignment horizontal="center" vertical="center" wrapText="1"/>
    </xf>
    <xf numFmtId="49" fontId="42" fillId="13" borderId="136" xfId="12" applyNumberFormat="1" applyFont="1" applyFill="1" applyBorder="1" applyAlignment="1">
      <alignment horizontal="center" vertical="center" wrapText="1"/>
    </xf>
    <xf numFmtId="0" fontId="42" fillId="13" borderId="136" xfId="12" applyFont="1" applyFill="1" applyBorder="1" applyAlignment="1">
      <alignment horizontal="center" vertical="center" wrapText="1"/>
    </xf>
    <xf numFmtId="0" fontId="45" fillId="12" borderId="31" xfId="0" applyFont="1" applyFill="1" applyBorder="1" applyAlignment="1">
      <alignment horizontal="center" vertical="center" wrapText="1"/>
    </xf>
    <xf numFmtId="0" fontId="45" fillId="12" borderId="41" xfId="0" applyFont="1" applyFill="1" applyBorder="1" applyAlignment="1">
      <alignment horizontal="center" vertical="center" wrapText="1"/>
    </xf>
    <xf numFmtId="0" fontId="45" fillId="12" borderId="27" xfId="0" applyFont="1" applyFill="1" applyBorder="1" applyAlignment="1">
      <alignment horizontal="center" vertical="center" wrapText="1"/>
    </xf>
    <xf numFmtId="0" fontId="45" fillId="12" borderId="61" xfId="0" applyFont="1" applyFill="1" applyBorder="1" applyAlignment="1">
      <alignment horizontal="center" vertical="center" wrapText="1"/>
    </xf>
    <xf numFmtId="0" fontId="45" fillId="12" borderId="62" xfId="0" applyFont="1" applyFill="1" applyBorder="1" applyAlignment="1">
      <alignment horizontal="center" vertical="center" wrapText="1"/>
    </xf>
    <xf numFmtId="0" fontId="42" fillId="12" borderId="16" xfId="0" applyFont="1" applyFill="1" applyBorder="1" applyAlignment="1">
      <alignment horizontal="center" vertical="center"/>
    </xf>
    <xf numFmtId="0" fontId="42" fillId="12" borderId="19" xfId="0" applyFont="1" applyFill="1" applyBorder="1" applyAlignment="1">
      <alignment horizontal="center" vertical="center"/>
    </xf>
    <xf numFmtId="0" fontId="42" fillId="12" borderId="6" xfId="0" applyFont="1" applyFill="1" applyBorder="1" applyAlignment="1">
      <alignment horizontal="center" vertical="center"/>
    </xf>
    <xf numFmtId="0" fontId="42" fillId="12" borderId="3" xfId="0" applyFont="1" applyFill="1" applyBorder="1" applyAlignment="1">
      <alignment horizontal="center" vertical="center"/>
    </xf>
    <xf numFmtId="0" fontId="42" fillId="11" borderId="42" xfId="0" applyFont="1" applyFill="1" applyBorder="1" applyAlignment="1">
      <alignment horizontal="center"/>
    </xf>
    <xf numFmtId="0" fontId="42" fillId="11" borderId="158" xfId="0" applyFont="1" applyFill="1" applyBorder="1" applyAlignment="1">
      <alignment horizontal="center"/>
    </xf>
    <xf numFmtId="0" fontId="42" fillId="11" borderId="43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47" fillId="11" borderId="41" xfId="0" applyFont="1" applyFill="1" applyBorder="1" applyAlignment="1">
      <alignment horizontal="center" vertical="center" wrapText="1"/>
    </xf>
    <xf numFmtId="49" fontId="45" fillId="11" borderId="15" xfId="10" applyNumberFormat="1" applyFont="1" applyFill="1" applyBorder="1" applyAlignment="1">
      <alignment horizontal="center" vertical="center"/>
    </xf>
    <xf numFmtId="49" fontId="45" fillId="11" borderId="23" xfId="10" applyNumberFormat="1" applyFont="1" applyFill="1" applyBorder="1" applyAlignment="1">
      <alignment horizontal="center" vertical="center"/>
    </xf>
    <xf numFmtId="0" fontId="42" fillId="11" borderId="14" xfId="4" applyFont="1" applyFill="1" applyBorder="1" applyAlignment="1">
      <alignment horizontal="center" vertical="center"/>
    </xf>
    <xf numFmtId="0" fontId="42" fillId="11" borderId="14" xfId="10" applyFont="1" applyFill="1" applyBorder="1" applyAlignment="1">
      <alignment horizontal="center" vertical="center"/>
    </xf>
    <xf numFmtId="49" fontId="42" fillId="12" borderId="31" xfId="0" applyNumberFormat="1" applyFont="1" applyFill="1" applyBorder="1" applyAlignment="1">
      <alignment horizontal="center" vertical="center"/>
    </xf>
    <xf numFmtId="49" fontId="42" fillId="12" borderId="36" xfId="0" applyNumberFormat="1" applyFont="1" applyFill="1" applyBorder="1" applyAlignment="1">
      <alignment horizontal="center" vertical="center"/>
    </xf>
    <xf numFmtId="49" fontId="42" fillId="12" borderId="41" xfId="0" applyNumberFormat="1" applyFont="1" applyFill="1" applyBorder="1" applyAlignment="1">
      <alignment horizontal="center" vertical="center"/>
    </xf>
    <xf numFmtId="0" fontId="42" fillId="11" borderId="16" xfId="0" applyFont="1" applyFill="1" applyBorder="1" applyAlignment="1">
      <alignment horizontal="center" vertical="center"/>
    </xf>
    <xf numFmtId="0" fontId="42" fillId="11" borderId="18" xfId="0" applyFont="1" applyFill="1" applyBorder="1" applyAlignment="1">
      <alignment horizontal="center" vertical="center"/>
    </xf>
    <xf numFmtId="0" fontId="42" fillId="11" borderId="6" xfId="0" applyFont="1" applyFill="1" applyBorder="1" applyAlignment="1">
      <alignment horizontal="center" vertical="center"/>
    </xf>
    <xf numFmtId="0" fontId="42" fillId="11" borderId="2" xfId="0" applyFont="1" applyFill="1" applyBorder="1" applyAlignment="1">
      <alignment horizontal="center" vertical="center"/>
    </xf>
    <xf numFmtId="49" fontId="42" fillId="12" borderId="16" xfId="11" applyNumberFormat="1" applyFont="1" applyFill="1" applyBorder="1" applyAlignment="1">
      <alignment horizontal="center" vertical="center" wrapText="1"/>
    </xf>
    <xf numFmtId="49" fontId="42" fillId="12" borderId="75" xfId="11" applyNumberFormat="1" applyFont="1" applyFill="1" applyBorder="1" applyAlignment="1">
      <alignment horizontal="center" vertical="center" wrapText="1"/>
    </xf>
    <xf numFmtId="49" fontId="42" fillId="12" borderId="31" xfId="11" applyNumberFormat="1" applyFont="1" applyFill="1" applyBorder="1" applyAlignment="1">
      <alignment horizontal="center" vertical="center" wrapText="1"/>
    </xf>
    <xf numFmtId="49" fontId="42" fillId="12" borderId="36" xfId="11" applyNumberFormat="1" applyFont="1" applyFill="1" applyBorder="1" applyAlignment="1">
      <alignment horizontal="center" vertical="center" wrapText="1"/>
    </xf>
    <xf numFmtId="49" fontId="42" fillId="12" borderId="16" xfId="11" applyNumberFormat="1" applyFont="1" applyFill="1" applyBorder="1" applyAlignment="1">
      <alignment horizontal="center" vertical="center"/>
    </xf>
    <xf numFmtId="49" fontId="42" fillId="12" borderId="18" xfId="11" applyNumberFormat="1" applyFont="1" applyFill="1" applyBorder="1" applyAlignment="1">
      <alignment horizontal="center" vertical="center"/>
    </xf>
    <xf numFmtId="49" fontId="42" fillId="12" borderId="19" xfId="11" applyNumberFormat="1" applyFont="1" applyFill="1" applyBorder="1" applyAlignment="1">
      <alignment horizontal="center" vertical="center"/>
    </xf>
    <xf numFmtId="172" fontId="42" fillId="11" borderId="126" xfId="14" applyNumberFormat="1" applyFont="1" applyFill="1" applyBorder="1" applyAlignment="1">
      <alignment horizontal="center" vertical="center" wrapText="1"/>
    </xf>
    <xf numFmtId="0" fontId="42" fillId="11" borderId="126" xfId="4" applyFont="1" applyFill="1" applyBorder="1" applyAlignment="1">
      <alignment horizontal="center" vertical="center"/>
    </xf>
    <xf numFmtId="172" fontId="42" fillId="11" borderId="126" xfId="14" applyNumberFormat="1" applyFont="1" applyFill="1" applyBorder="1" applyAlignment="1">
      <alignment horizontal="center"/>
    </xf>
    <xf numFmtId="0" fontId="42" fillId="11" borderId="85" xfId="4" applyFont="1" applyFill="1" applyBorder="1" applyAlignment="1">
      <alignment horizontal="center" vertical="center"/>
    </xf>
    <xf numFmtId="172" fontId="48" fillId="11" borderId="85" xfId="14" applyNumberFormat="1" applyFont="1" applyFill="1" applyBorder="1" applyAlignment="1">
      <alignment horizontal="center"/>
    </xf>
    <xf numFmtId="172" fontId="48" fillId="11" borderId="73" xfId="14" applyNumberFormat="1" applyFont="1" applyFill="1" applyBorder="1" applyAlignment="1">
      <alignment horizontal="center"/>
    </xf>
    <xf numFmtId="49" fontId="42" fillId="12" borderId="0" xfId="11" applyNumberFormat="1" applyFont="1" applyFill="1" applyBorder="1" applyAlignment="1">
      <alignment horizontal="center" vertical="center" wrapText="1"/>
    </xf>
    <xf numFmtId="49" fontId="42" fillId="12" borderId="37" xfId="0" applyNumberFormat="1" applyFont="1" applyFill="1" applyBorder="1" applyAlignment="1">
      <alignment horizontal="center" vertical="center" wrapText="1"/>
    </xf>
    <xf numFmtId="49" fontId="42" fillId="12" borderId="2" xfId="0" applyNumberFormat="1" applyFont="1" applyFill="1" applyBorder="1" applyAlignment="1">
      <alignment horizontal="center" vertical="center" wrapText="1"/>
    </xf>
    <xf numFmtId="49" fontId="42" fillId="12" borderId="4" xfId="11" applyNumberFormat="1" applyFont="1" applyFill="1" applyBorder="1" applyAlignment="1">
      <alignment horizontal="center" vertical="center"/>
    </xf>
    <xf numFmtId="49" fontId="42" fillId="12" borderId="74" xfId="11" applyNumberFormat="1" applyFont="1" applyFill="1" applyBorder="1" applyAlignment="1">
      <alignment horizontal="center" vertical="center"/>
    </xf>
    <xf numFmtId="49" fontId="42" fillId="12" borderId="63" xfId="11" applyNumberFormat="1" applyFont="1" applyFill="1" applyBorder="1" applyAlignment="1">
      <alignment horizontal="center" vertical="center"/>
    </xf>
    <xf numFmtId="172" fontId="42" fillId="11" borderId="126" xfId="1" applyNumberFormat="1" applyFont="1" applyFill="1" applyBorder="1" applyAlignment="1">
      <alignment horizontal="center" vertical="center" wrapText="1"/>
    </xf>
    <xf numFmtId="172" fontId="42" fillId="11" borderId="126" xfId="1" applyNumberFormat="1" applyFont="1" applyFill="1" applyBorder="1" applyAlignment="1">
      <alignment horizontal="center" wrapText="1"/>
    </xf>
    <xf numFmtId="172" fontId="48" fillId="11" borderId="126" xfId="1" applyNumberFormat="1" applyFont="1" applyFill="1" applyBorder="1" applyAlignment="1">
      <alignment horizontal="center"/>
    </xf>
    <xf numFmtId="0" fontId="42" fillId="11" borderId="144" xfId="4" applyFont="1" applyFill="1" applyBorder="1" applyAlignment="1">
      <alignment horizontal="center" vertical="center"/>
    </xf>
    <xf numFmtId="0" fontId="42" fillId="11" borderId="145" xfId="4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22" fillId="2" borderId="0" xfId="10" applyFont="1" applyFill="1" applyAlignment="1">
      <alignment horizontal="left" vertical="center"/>
    </xf>
    <xf numFmtId="0" fontId="42" fillId="11" borderId="15" xfId="4" applyFont="1" applyFill="1" applyBorder="1" applyAlignment="1">
      <alignment horizontal="center" vertical="center"/>
    </xf>
    <xf numFmtId="0" fontId="42" fillId="11" borderId="23" xfId="4" applyFont="1" applyFill="1" applyBorder="1" applyAlignment="1">
      <alignment horizontal="center" vertical="center"/>
    </xf>
    <xf numFmtId="0" fontId="42" fillId="11" borderId="15" xfId="4" applyFont="1" applyFill="1" applyBorder="1" applyAlignment="1">
      <alignment horizontal="center" vertical="center" wrapText="1"/>
    </xf>
    <xf numFmtId="0" fontId="42" fillId="11" borderId="23" xfId="4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2" fillId="2" borderId="0" xfId="0" applyFont="1" applyFill="1" applyAlignment="1">
      <alignment horizontal="left" vertical="center"/>
    </xf>
    <xf numFmtId="0" fontId="42" fillId="12" borderId="31" xfId="0" applyFont="1" applyFill="1" applyBorder="1" applyAlignment="1">
      <alignment horizontal="center" vertical="center" wrapText="1"/>
    </xf>
    <xf numFmtId="0" fontId="42" fillId="12" borderId="36" xfId="0" applyFont="1" applyFill="1" applyBorder="1" applyAlignment="1">
      <alignment horizontal="center" vertical="center" wrapText="1"/>
    </xf>
    <xf numFmtId="0" fontId="42" fillId="12" borderId="41" xfId="0" applyFont="1" applyFill="1" applyBorder="1" applyAlignment="1">
      <alignment horizontal="center" vertical="center" wrapText="1"/>
    </xf>
    <xf numFmtId="0" fontId="42" fillId="11" borderId="85" xfId="4" applyFont="1" applyFill="1" applyBorder="1" applyAlignment="1">
      <alignment horizontal="center" vertical="center" wrapText="1"/>
    </xf>
    <xf numFmtId="0" fontId="49" fillId="12" borderId="31" xfId="0" applyFont="1" applyFill="1" applyBorder="1" applyAlignment="1">
      <alignment horizontal="center" vertical="center"/>
    </xf>
    <xf numFmtId="0" fontId="49" fillId="12" borderId="41" xfId="0" applyFont="1" applyFill="1" applyBorder="1" applyAlignment="1">
      <alignment horizontal="center" vertical="center"/>
    </xf>
    <xf numFmtId="0" fontId="45" fillId="12" borderId="85" xfId="0" applyFont="1" applyFill="1" applyBorder="1" applyAlignment="1">
      <alignment horizontal="center" vertical="center" wrapText="1"/>
    </xf>
    <xf numFmtId="0" fontId="45" fillId="12" borderId="86" xfId="0" applyFont="1" applyFill="1" applyBorder="1" applyAlignment="1">
      <alignment horizontal="center" vertical="center" wrapText="1"/>
    </xf>
    <xf numFmtId="0" fontId="47" fillId="12" borderId="27" xfId="0" applyFont="1" applyFill="1" applyBorder="1" applyAlignment="1">
      <alignment horizontal="center" vertical="center"/>
    </xf>
    <xf numFmtId="0" fontId="47" fillId="12" borderId="61" xfId="0" applyFont="1" applyFill="1" applyBorder="1" applyAlignment="1">
      <alignment horizontal="center" vertical="center"/>
    </xf>
    <xf numFmtId="0" fontId="47" fillId="12" borderId="62" xfId="0" applyFont="1" applyFill="1" applyBorder="1" applyAlignment="1">
      <alignment horizontal="center" vertical="center"/>
    </xf>
    <xf numFmtId="0" fontId="45" fillId="12" borderId="6" xfId="0" applyFont="1" applyFill="1" applyBorder="1" applyAlignment="1">
      <alignment horizontal="right" vertical="center" wrapText="1"/>
    </xf>
    <xf numFmtId="0" fontId="45" fillId="12" borderId="2" xfId="0" applyFont="1" applyFill="1" applyBorder="1" applyAlignment="1">
      <alignment horizontal="right" vertical="center" wrapText="1"/>
    </xf>
    <xf numFmtId="0" fontId="45" fillId="12" borderId="3" xfId="0" applyFont="1" applyFill="1" applyBorder="1" applyAlignment="1">
      <alignment horizontal="right" vertical="center" wrapText="1"/>
    </xf>
    <xf numFmtId="0" fontId="45" fillId="12" borderId="16" xfId="0" applyFont="1" applyFill="1" applyBorder="1" applyAlignment="1">
      <alignment horizontal="center" vertical="center" wrapText="1"/>
    </xf>
    <xf numFmtId="0" fontId="45" fillId="12" borderId="19" xfId="0" applyFont="1" applyFill="1" applyBorder="1" applyAlignment="1">
      <alignment horizontal="center" vertical="center" wrapText="1"/>
    </xf>
    <xf numFmtId="0" fontId="45" fillId="12" borderId="75" xfId="0" applyFont="1" applyFill="1" applyBorder="1" applyAlignment="1">
      <alignment horizontal="center" vertical="center" wrapText="1"/>
    </xf>
    <xf numFmtId="0" fontId="45" fillId="12" borderId="5" xfId="0" applyFont="1" applyFill="1" applyBorder="1" applyAlignment="1">
      <alignment horizontal="center" vertical="center" wrapText="1"/>
    </xf>
    <xf numFmtId="0" fontId="45" fillId="12" borderId="6" xfId="0" applyFont="1" applyFill="1" applyBorder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45" fillId="12" borderId="18" xfId="0" applyFont="1" applyFill="1" applyBorder="1" applyAlignment="1">
      <alignment horizontal="center" vertical="center" wrapText="1"/>
    </xf>
    <xf numFmtId="0" fontId="45" fillId="12" borderId="0" xfId="0" applyFont="1" applyFill="1" applyBorder="1" applyAlignment="1">
      <alignment horizontal="center" vertical="center" wrapText="1"/>
    </xf>
    <xf numFmtId="0" fontId="45" fillId="12" borderId="2" xfId="0" applyFont="1" applyFill="1" applyBorder="1" applyAlignment="1">
      <alignment horizontal="center" vertical="center" wrapText="1"/>
    </xf>
    <xf numFmtId="0" fontId="45" fillId="12" borderId="45" xfId="0" applyFont="1" applyFill="1" applyBorder="1" applyAlignment="1">
      <alignment horizontal="center" vertical="center" wrapText="1"/>
    </xf>
    <xf numFmtId="0" fontId="45" fillId="12" borderId="94" xfId="0" applyFont="1" applyFill="1" applyBorder="1" applyAlignment="1">
      <alignment horizontal="center" vertical="center" wrapText="1"/>
    </xf>
    <xf numFmtId="49" fontId="45" fillId="12" borderId="105" xfId="0" applyNumberFormat="1" applyFont="1" applyFill="1" applyBorder="1" applyAlignment="1">
      <alignment horizontal="center" vertical="center" wrapText="1"/>
    </xf>
    <xf numFmtId="49" fontId="45" fillId="12" borderId="1" xfId="0" applyNumberFormat="1" applyFont="1" applyFill="1" applyBorder="1" applyAlignment="1">
      <alignment horizontal="center" vertical="center" wrapText="1"/>
    </xf>
    <xf numFmtId="49" fontId="45" fillId="12" borderId="106" xfId="0" applyNumberFormat="1" applyFont="1" applyFill="1" applyBorder="1" applyAlignment="1">
      <alignment horizontal="center" vertical="center" wrapText="1"/>
    </xf>
    <xf numFmtId="49" fontId="45" fillId="12" borderId="8" xfId="0" applyNumberFormat="1" applyFont="1" applyFill="1" applyBorder="1" applyAlignment="1">
      <alignment horizontal="center" vertical="center" wrapText="1"/>
    </xf>
    <xf numFmtId="49" fontId="45" fillId="12" borderId="26" xfId="0" applyNumberFormat="1" applyFont="1" applyFill="1" applyBorder="1" applyAlignment="1">
      <alignment horizontal="center" vertical="center" wrapText="1"/>
    </xf>
    <xf numFmtId="49" fontId="45" fillId="12" borderId="31" xfId="0" applyNumberFormat="1" applyFont="1" applyFill="1" applyBorder="1" applyAlignment="1">
      <alignment horizontal="center" vertical="center" wrapText="1"/>
    </xf>
    <xf numFmtId="49" fontId="45" fillId="12" borderId="41" xfId="0" applyNumberFormat="1" applyFont="1" applyFill="1" applyBorder="1" applyAlignment="1">
      <alignment horizontal="center" vertical="center" wrapText="1"/>
    </xf>
    <xf numFmtId="0" fontId="45" fillId="12" borderId="101" xfId="0" applyFont="1" applyFill="1" applyBorder="1" applyAlignment="1">
      <alignment horizontal="center" vertical="center"/>
    </xf>
    <xf numFmtId="0" fontId="45" fillId="12" borderId="102" xfId="0" applyFont="1" applyFill="1" applyBorder="1" applyAlignment="1">
      <alignment horizontal="center" vertical="center"/>
    </xf>
    <xf numFmtId="0" fontId="45" fillId="12" borderId="54" xfId="0" applyFont="1" applyFill="1" applyBorder="1" applyAlignment="1">
      <alignment horizontal="center" vertical="center"/>
    </xf>
    <xf numFmtId="49" fontId="42" fillId="11" borderId="31" xfId="0" applyNumberFormat="1" applyFont="1" applyFill="1" applyBorder="1" applyAlignment="1">
      <alignment horizontal="center" vertical="center" wrapText="1"/>
    </xf>
    <xf numFmtId="49" fontId="42" fillId="11" borderId="41" xfId="0" applyNumberFormat="1" applyFont="1" applyFill="1" applyBorder="1" applyAlignment="1">
      <alignment horizontal="center" vertical="center" wrapText="1"/>
    </xf>
    <xf numFmtId="49" fontId="45" fillId="12" borderId="36" xfId="0" applyNumberFormat="1" applyFont="1" applyFill="1" applyBorder="1" applyAlignment="1">
      <alignment horizontal="center" vertical="center" wrapText="1"/>
    </xf>
    <xf numFmtId="0" fontId="45" fillId="12" borderId="107" xfId="0" applyFont="1" applyFill="1" applyBorder="1" applyAlignment="1">
      <alignment horizontal="center" vertical="center"/>
    </xf>
    <xf numFmtId="0" fontId="45" fillId="12" borderId="147" xfId="0" applyFont="1" applyFill="1" applyBorder="1" applyAlignment="1">
      <alignment horizontal="center" vertical="center"/>
    </xf>
    <xf numFmtId="0" fontId="45" fillId="12" borderId="148" xfId="0" applyFont="1" applyFill="1" applyBorder="1" applyAlignment="1">
      <alignment horizontal="center" vertical="center"/>
    </xf>
    <xf numFmtId="0" fontId="45" fillId="12" borderId="36" xfId="0" applyFont="1" applyFill="1" applyBorder="1" applyAlignment="1">
      <alignment horizontal="center" vertical="center" wrapText="1"/>
    </xf>
    <xf numFmtId="49" fontId="43" fillId="12" borderId="82" xfId="0" applyNumberFormat="1" applyFont="1" applyFill="1" applyBorder="1" applyAlignment="1">
      <alignment horizontal="center" vertical="center" wrapText="1"/>
    </xf>
    <xf numFmtId="49" fontId="43" fillId="12" borderId="38" xfId="0" applyNumberFormat="1" applyFont="1" applyFill="1" applyBorder="1" applyAlignment="1">
      <alignment horizontal="center" vertical="center" wrapText="1"/>
    </xf>
    <xf numFmtId="49" fontId="43" fillId="12" borderId="15" xfId="0" applyNumberFormat="1" applyFont="1" applyFill="1" applyBorder="1" applyAlignment="1">
      <alignment horizontal="center" vertical="center" wrapText="1"/>
    </xf>
    <xf numFmtId="49" fontId="43" fillId="12" borderId="40" xfId="0" applyNumberFormat="1" applyFont="1" applyFill="1" applyBorder="1" applyAlignment="1">
      <alignment horizontal="center" vertical="center" wrapText="1"/>
    </xf>
    <xf numFmtId="0" fontId="43" fillId="12" borderId="108" xfId="0" applyFont="1" applyFill="1" applyBorder="1" applyAlignment="1">
      <alignment horizontal="center" vertical="center"/>
    </xf>
    <xf numFmtId="0" fontId="43" fillId="12" borderId="109" xfId="0" applyFont="1" applyFill="1" applyBorder="1" applyAlignment="1">
      <alignment horizontal="center" vertical="center"/>
    </xf>
    <xf numFmtId="49" fontId="43" fillId="12" borderId="26" xfId="0" applyNumberFormat="1" applyFont="1" applyFill="1" applyBorder="1" applyAlignment="1">
      <alignment horizontal="center" vertical="center" wrapText="1"/>
    </xf>
    <xf numFmtId="49" fontId="43" fillId="12" borderId="39" xfId="0" applyNumberFormat="1" applyFont="1" applyFill="1" applyBorder="1" applyAlignment="1">
      <alignment horizontal="center" vertical="center" wrapText="1"/>
    </xf>
    <xf numFmtId="0" fontId="45" fillId="13" borderId="15" xfId="4" applyFont="1" applyFill="1" applyBorder="1" applyAlignment="1">
      <alignment horizontal="center" vertical="center"/>
    </xf>
    <xf numFmtId="0" fontId="45" fillId="13" borderId="23" xfId="4" applyFont="1" applyFill="1" applyBorder="1" applyAlignment="1">
      <alignment horizontal="center" vertical="center"/>
    </xf>
    <xf numFmtId="0" fontId="45" fillId="13" borderId="15" xfId="13" applyFont="1" applyFill="1" applyBorder="1" applyAlignment="1">
      <alignment horizontal="center" vertical="center" wrapText="1"/>
    </xf>
    <xf numFmtId="0" fontId="45" fillId="13" borderId="23" xfId="13" applyFont="1" applyFill="1" applyBorder="1" applyAlignment="1">
      <alignment horizontal="center" vertical="center" wrapText="1"/>
    </xf>
    <xf numFmtId="49" fontId="45" fillId="11" borderId="14" xfId="13" applyNumberFormat="1" applyFont="1" applyFill="1" applyBorder="1" applyAlignment="1">
      <alignment horizontal="center" vertical="center"/>
    </xf>
    <xf numFmtId="0" fontId="45" fillId="13" borderId="14" xfId="4" applyFont="1" applyFill="1" applyBorder="1" applyAlignment="1">
      <alignment horizontal="center" vertical="center"/>
    </xf>
    <xf numFmtId="49" fontId="45" fillId="11" borderId="14" xfId="13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2" fillId="12" borderId="33" xfId="0" applyFont="1" applyFill="1" applyBorder="1" applyAlignment="1">
      <alignment horizontal="center" vertical="center"/>
    </xf>
    <xf numFmtId="0" fontId="42" fillId="12" borderId="38" xfId="0" applyFont="1" applyFill="1" applyBorder="1" applyAlignment="1">
      <alignment horizontal="center" vertical="center"/>
    </xf>
    <xf numFmtId="0" fontId="47" fillId="11" borderId="97" xfId="0" applyFont="1" applyFill="1" applyBorder="1" applyAlignment="1">
      <alignment horizontal="center"/>
    </xf>
    <xf numFmtId="0" fontId="47" fillId="11" borderId="147" xfId="0" applyFont="1" applyFill="1" applyBorder="1" applyAlignment="1">
      <alignment horizontal="center"/>
    </xf>
    <xf numFmtId="0" fontId="47" fillId="11" borderId="148" xfId="0" applyFont="1" applyFill="1" applyBorder="1" applyAlignment="1">
      <alignment horizontal="center"/>
    </xf>
    <xf numFmtId="0" fontId="16" fillId="0" borderId="0" xfId="10" applyFont="1" applyAlignment="1">
      <alignment horizontal="center"/>
    </xf>
    <xf numFmtId="0" fontId="42" fillId="11" borderId="126" xfId="10" applyFont="1" applyFill="1" applyBorder="1" applyAlignment="1">
      <alignment horizontal="center" vertical="center"/>
    </xf>
    <xf numFmtId="0" fontId="42" fillId="11" borderId="126" xfId="10" applyFont="1" applyFill="1" applyBorder="1" applyAlignment="1">
      <alignment horizontal="center" vertical="center" wrapText="1"/>
    </xf>
    <xf numFmtId="49" fontId="46" fillId="11" borderId="126" xfId="10" applyNumberFormat="1" applyFont="1" applyFill="1" applyBorder="1" applyAlignment="1">
      <alignment horizontal="center" vertical="center"/>
    </xf>
    <xf numFmtId="0" fontId="45" fillId="11" borderId="126" xfId="10" applyFont="1" applyFill="1" applyBorder="1" applyAlignment="1">
      <alignment horizontal="center" vertical="center" wrapText="1"/>
    </xf>
    <xf numFmtId="49" fontId="43" fillId="11" borderId="126" xfId="4" applyNumberFormat="1" applyFont="1" applyFill="1" applyBorder="1" applyAlignment="1">
      <alignment horizontal="center" vertical="center" wrapText="1"/>
    </xf>
    <xf numFmtId="49" fontId="43" fillId="11" borderId="128" xfId="4" applyNumberFormat="1" applyFont="1" applyFill="1" applyBorder="1" applyAlignment="1">
      <alignment horizontal="center" vertical="center" wrapText="1"/>
    </xf>
    <xf numFmtId="0" fontId="42" fillId="11" borderId="149" xfId="4" applyFont="1" applyFill="1" applyBorder="1" applyAlignment="1">
      <alignment horizontal="center" vertical="center" wrapText="1"/>
    </xf>
    <xf numFmtId="0" fontId="42" fillId="11" borderId="150" xfId="4" applyFont="1" applyFill="1" applyBorder="1" applyAlignment="1">
      <alignment horizontal="center" vertical="center" wrapText="1"/>
    </xf>
    <xf numFmtId="0" fontId="42" fillId="11" borderId="151" xfId="4" applyFont="1" applyFill="1" applyBorder="1" applyAlignment="1">
      <alignment horizontal="center" vertical="center" wrapText="1"/>
    </xf>
    <xf numFmtId="0" fontId="42" fillId="11" borderId="152" xfId="4" applyFont="1" applyFill="1" applyBorder="1" applyAlignment="1">
      <alignment horizontal="center" vertical="center" wrapText="1"/>
    </xf>
    <xf numFmtId="0" fontId="42" fillId="11" borderId="153" xfId="4" applyFont="1" applyFill="1" applyBorder="1" applyAlignment="1">
      <alignment horizontal="center" vertical="center" wrapText="1"/>
    </xf>
    <xf numFmtId="0" fontId="42" fillId="11" borderId="154" xfId="4" applyFont="1" applyFill="1" applyBorder="1" applyAlignment="1">
      <alignment horizontal="center" vertical="center" wrapText="1"/>
    </xf>
    <xf numFmtId="0" fontId="42" fillId="11" borderId="128" xfId="4" applyFont="1" applyFill="1" applyBorder="1" applyAlignment="1">
      <alignment horizontal="center" vertical="center"/>
    </xf>
    <xf numFmtId="0" fontId="42" fillId="11" borderId="155" xfId="4" applyFont="1" applyFill="1" applyBorder="1" applyAlignment="1">
      <alignment horizontal="center" vertical="center"/>
    </xf>
    <xf numFmtId="0" fontId="42" fillId="11" borderId="127" xfId="4" applyFont="1" applyFill="1" applyBorder="1" applyAlignment="1">
      <alignment horizontal="center" vertical="center"/>
    </xf>
    <xf numFmtId="0" fontId="42" fillId="12" borderId="126" xfId="4" applyFont="1" applyFill="1" applyBorder="1" applyAlignment="1">
      <alignment horizontal="center" vertical="center" wrapText="1"/>
    </xf>
    <xf numFmtId="0" fontId="42" fillId="12" borderId="156" xfId="4" applyFont="1" applyFill="1" applyBorder="1" applyAlignment="1">
      <alignment horizontal="center" vertical="center" wrapText="1"/>
    </xf>
    <xf numFmtId="0" fontId="42" fillId="12" borderId="0" xfId="4" applyFont="1" applyFill="1" applyBorder="1" applyAlignment="1">
      <alignment horizontal="center" vertical="center" wrapText="1"/>
    </xf>
    <xf numFmtId="0" fontId="45" fillId="12" borderId="126" xfId="4" applyFont="1" applyFill="1" applyBorder="1" applyAlignment="1">
      <alignment horizontal="center" vertical="center" wrapText="1"/>
    </xf>
    <xf numFmtId="49" fontId="42" fillId="12" borderId="126" xfId="11" applyNumberFormat="1" applyFont="1" applyFill="1" applyBorder="1" applyAlignment="1">
      <alignment horizontal="center" vertical="center" wrapText="1"/>
    </xf>
    <xf numFmtId="49" fontId="42" fillId="12" borderId="152" xfId="11" applyNumberFormat="1" applyFont="1" applyFill="1" applyBorder="1" applyAlignment="1">
      <alignment horizontal="center" vertical="center" wrapText="1"/>
    </xf>
    <xf numFmtId="49" fontId="42" fillId="12" borderId="153" xfId="11" applyNumberFormat="1" applyFont="1" applyFill="1" applyBorder="1" applyAlignment="1">
      <alignment horizontal="center" vertical="center" wrapText="1"/>
    </xf>
    <xf numFmtId="0" fontId="7" fillId="2" borderId="85" xfId="10" applyFont="1" applyFill="1" applyBorder="1" applyAlignment="1">
      <alignment horizontal="left"/>
    </xf>
    <xf numFmtId="0" fontId="6" fillId="2" borderId="143" xfId="10" applyFont="1" applyFill="1" applyBorder="1" applyAlignment="1">
      <alignment horizontal="left"/>
    </xf>
    <xf numFmtId="0" fontId="6" fillId="2" borderId="161" xfId="10" applyFont="1" applyFill="1" applyBorder="1" applyAlignment="1">
      <alignment horizontal="left"/>
    </xf>
    <xf numFmtId="172" fontId="32" fillId="11" borderId="128" xfId="14" applyNumberFormat="1" applyFont="1" applyFill="1" applyBorder="1" applyAlignment="1">
      <alignment horizontal="center" vertical="center" wrapText="1"/>
    </xf>
    <xf numFmtId="172" fontId="32" fillId="11" borderId="128" xfId="14" applyNumberFormat="1" applyFont="1" applyFill="1" applyBorder="1" applyAlignment="1">
      <alignment horizontal="center" vertical="top" wrapText="1"/>
    </xf>
    <xf numFmtId="172" fontId="42" fillId="11" borderId="128" xfId="14" applyNumberFormat="1" applyFont="1" applyFill="1" applyBorder="1" applyAlignment="1">
      <alignment horizontal="center" vertical="center" wrapText="1"/>
    </xf>
    <xf numFmtId="0" fontId="45" fillId="11" borderId="127" xfId="10" applyFont="1" applyFill="1" applyBorder="1" applyAlignment="1">
      <alignment horizontal="left"/>
    </xf>
    <xf numFmtId="172" fontId="42" fillId="11" borderId="127" xfId="14" applyNumberFormat="1" applyFont="1" applyFill="1" applyBorder="1" applyAlignment="1">
      <alignment horizontal="left"/>
    </xf>
    <xf numFmtId="0" fontId="7" fillId="2" borderId="161" xfId="10" applyFont="1" applyFill="1" applyBorder="1" applyAlignment="1">
      <alignment horizontal="left"/>
    </xf>
    <xf numFmtId="172" fontId="37" fillId="0" borderId="161" xfId="14" applyNumberFormat="1" applyFont="1" applyFill="1" applyBorder="1" applyAlignment="1">
      <alignment horizontal="right"/>
    </xf>
    <xf numFmtId="172" fontId="37" fillId="5" borderId="161" xfId="14" applyNumberFormat="1" applyFont="1" applyFill="1" applyBorder="1" applyAlignment="1">
      <alignment horizontal="left"/>
    </xf>
    <xf numFmtId="0" fontId="6" fillId="2" borderId="126" xfId="10" applyFont="1" applyFill="1" applyBorder="1" applyAlignment="1">
      <alignment horizontal="left"/>
    </xf>
    <xf numFmtId="172" fontId="32" fillId="11" borderId="128" xfId="1" applyNumberFormat="1" applyFont="1" applyFill="1" applyBorder="1" applyAlignment="1">
      <alignment horizontal="center" vertical="top" wrapText="1"/>
    </xf>
    <xf numFmtId="172" fontId="42" fillId="11" borderId="128" xfId="1" applyNumberFormat="1" applyFont="1" applyFill="1" applyBorder="1" applyAlignment="1">
      <alignment horizontal="center" vertical="center" wrapText="1"/>
    </xf>
    <xf numFmtId="172" fontId="42" fillId="11" borderId="128" xfId="1" applyNumberFormat="1" applyFont="1" applyFill="1" applyBorder="1" applyAlignment="1">
      <alignment horizontal="center" wrapText="1"/>
    </xf>
    <xf numFmtId="172" fontId="42" fillId="11" borderId="127" xfId="1" applyNumberFormat="1" applyFont="1" applyFill="1" applyBorder="1" applyAlignment="1">
      <alignment horizontal="left"/>
    </xf>
    <xf numFmtId="172" fontId="37" fillId="0" borderId="161" xfId="1" applyNumberFormat="1" applyFont="1" applyFill="1" applyBorder="1" applyAlignment="1">
      <alignment horizontal="right"/>
    </xf>
    <xf numFmtId="0" fontId="6" fillId="2" borderId="127" xfId="10" applyFont="1" applyFill="1" applyBorder="1" applyAlignment="1">
      <alignment horizontal="left"/>
    </xf>
    <xf numFmtId="0" fontId="6" fillId="2" borderId="160" xfId="10" applyFont="1" applyFill="1" applyBorder="1" applyAlignment="1">
      <alignment horizontal="left"/>
    </xf>
  </cellXfs>
  <cellStyles count="16">
    <cellStyle name="Comma 2" xfId="9" xr:uid="{8746911B-B7D4-4DBB-9A6A-E537B0F54E58}"/>
    <cellStyle name="Comma 3" xfId="14" xr:uid="{FEC16637-BA75-44AE-A190-4DDE1FE253AC}"/>
    <cellStyle name="Migliaia" xfId="1" builtinId="3"/>
    <cellStyle name="Migliaia 2" xfId="8" xr:uid="{60F45C6A-CE19-41EB-B761-E7EF4E830528}"/>
    <cellStyle name="Normal 2" xfId="6" xr:uid="{371185FD-D049-44A4-807D-4BF58FACB10D}"/>
    <cellStyle name="Normal 3" xfId="10" xr:uid="{7F104F1D-FDB4-417C-9335-8BEE8EDD939B}"/>
    <cellStyle name="Normale" xfId="0" builtinId="0"/>
    <cellStyle name="Normale 2" xfId="3" xr:uid="{9FC61EAD-D43E-4648-AF47-D5355C36E122}"/>
    <cellStyle name="Normale 2 2" xfId="11" xr:uid="{392B00B2-A69E-4D72-96B3-15F580EC161D}"/>
    <cellStyle name="Normale 2 3" xfId="13" xr:uid="{FEEDD197-DBE9-4057-A7C0-476F719EDA62}"/>
    <cellStyle name="Normale 3" xfId="4" xr:uid="{908E00C7-4904-443D-86E2-AB76E3F36359}"/>
    <cellStyle name="Normale 3 2" xfId="7" xr:uid="{7A94AA45-F4A1-4F29-9849-B2781F998A4A}"/>
    <cellStyle name="Normale 4" xfId="12" xr:uid="{AFE292CB-2BB3-400F-8A8E-220AE44A19D0}"/>
    <cellStyle name="Percent 2" xfId="2" xr:uid="{C4AEE8BF-EB6F-4E33-9337-BA9B8E394B7D}"/>
    <cellStyle name="Percent 3" xfId="5" xr:uid="{9CDD9798-A28E-4CA2-AE81-F8F036E446AE}"/>
    <cellStyle name="Percentuale" xfId="15" builtinId="5"/>
  </cellStyles>
  <dxfs count="0"/>
  <tableStyles count="0" defaultTableStyle="TableStyleMedium2" defaultPivotStyle="PivotStyleLight16"/>
  <colors>
    <mruColors>
      <color rgb="FF005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C194-7F1A-4646-BCF7-9E3813F86EA3}">
  <dimension ref="A1:L29"/>
  <sheetViews>
    <sheetView workbookViewId="0">
      <selection activeCell="I5" sqref="I5:I6"/>
    </sheetView>
  </sheetViews>
  <sheetFormatPr defaultColWidth="8.81640625" defaultRowHeight="12.5" x14ac:dyDescent="0.25"/>
  <cols>
    <col min="1" max="1" width="30" style="228" customWidth="1"/>
    <col min="2" max="2" width="8.6328125" style="228" customWidth="1"/>
    <col min="3" max="3" width="8.81640625" style="228" customWidth="1"/>
    <col min="4" max="4" width="9.36328125" style="228" customWidth="1"/>
    <col min="5" max="5" width="6.453125" style="228" customWidth="1"/>
    <col min="6" max="6" width="7.453125" style="228" customWidth="1"/>
    <col min="7" max="7" width="6.453125" style="228" bestFit="1" customWidth="1"/>
    <col min="8" max="8" width="7.453125" style="228" bestFit="1" customWidth="1"/>
    <col min="9" max="9" width="9.36328125" style="228" customWidth="1"/>
    <col min="10" max="12" width="10.6328125" style="228" customWidth="1"/>
    <col min="13" max="13" width="4.6328125" style="228" customWidth="1"/>
    <col min="14" max="16384" width="8.81640625" style="228"/>
  </cols>
  <sheetData>
    <row r="1" spans="1:12" s="251" customFormat="1" ht="18" customHeight="1" x14ac:dyDescent="0.3">
      <c r="A1" s="250" t="s">
        <v>393</v>
      </c>
    </row>
    <row r="2" spans="1:12" s="251" customFormat="1" ht="18" customHeight="1" x14ac:dyDescent="0.2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s="251" customFormat="1" ht="12.75" customHeight="1" x14ac:dyDescent="0.25"/>
    <row r="4" spans="1:12" s="251" customFormat="1" ht="18" customHeight="1" x14ac:dyDescent="0.25">
      <c r="A4" s="529" t="s">
        <v>0</v>
      </c>
      <c r="B4" s="529" t="s">
        <v>1</v>
      </c>
      <c r="C4" s="529"/>
      <c r="D4" s="529"/>
      <c r="E4" s="530" t="s">
        <v>2</v>
      </c>
      <c r="F4" s="530"/>
      <c r="G4" s="530"/>
      <c r="H4" s="530"/>
      <c r="I4" s="530"/>
      <c r="J4" s="529" t="s">
        <v>3</v>
      </c>
      <c r="K4" s="529"/>
      <c r="L4" s="529"/>
    </row>
    <row r="5" spans="1:12" s="251" customFormat="1" ht="21" customHeight="1" x14ac:dyDescent="0.25">
      <c r="A5" s="529"/>
      <c r="B5" s="529"/>
      <c r="C5" s="529"/>
      <c r="D5" s="529"/>
      <c r="E5" s="529" t="s">
        <v>4</v>
      </c>
      <c r="F5" s="529"/>
      <c r="G5" s="529" t="s">
        <v>5</v>
      </c>
      <c r="H5" s="529"/>
      <c r="I5" s="529" t="s">
        <v>6</v>
      </c>
      <c r="J5" s="529"/>
      <c r="K5" s="529"/>
      <c r="L5" s="529"/>
    </row>
    <row r="6" spans="1:12" s="251" customFormat="1" ht="21" customHeight="1" x14ac:dyDescent="0.25">
      <c r="A6" s="529"/>
      <c r="B6" s="247" t="s">
        <v>7</v>
      </c>
      <c r="C6" s="247" t="s">
        <v>8</v>
      </c>
      <c r="D6" s="247" t="s">
        <v>9</v>
      </c>
      <c r="E6" s="247" t="s">
        <v>7</v>
      </c>
      <c r="F6" s="247" t="s">
        <v>8</v>
      </c>
      <c r="G6" s="247" t="s">
        <v>7</v>
      </c>
      <c r="H6" s="247" t="s">
        <v>8</v>
      </c>
      <c r="I6" s="529"/>
      <c r="J6" s="247" t="s">
        <v>7</v>
      </c>
      <c r="K6" s="247" t="s">
        <v>8</v>
      </c>
      <c r="L6" s="247" t="s">
        <v>9</v>
      </c>
    </row>
    <row r="7" spans="1:12" s="251" customFormat="1" ht="13.5" customHeight="1" x14ac:dyDescent="0.25">
      <c r="A7" s="253" t="s">
        <v>10</v>
      </c>
      <c r="B7" s="176">
        <v>53729</v>
      </c>
      <c r="C7" s="176">
        <v>52707</v>
      </c>
      <c r="D7" s="176">
        <v>106436</v>
      </c>
      <c r="E7" s="176">
        <v>24</v>
      </c>
      <c r="F7" s="176">
        <v>109</v>
      </c>
      <c r="G7" s="176">
        <v>58</v>
      </c>
      <c r="H7" s="176">
        <v>752</v>
      </c>
      <c r="I7" s="176">
        <v>943</v>
      </c>
      <c r="J7" s="176">
        <v>53811</v>
      </c>
      <c r="K7" s="176">
        <v>53568</v>
      </c>
      <c r="L7" s="176">
        <v>107379</v>
      </c>
    </row>
    <row r="8" spans="1:12" s="251" customFormat="1" ht="13.5" customHeight="1" x14ac:dyDescent="0.25">
      <c r="A8" s="253" t="s">
        <v>11</v>
      </c>
      <c r="B8" s="176">
        <v>3279</v>
      </c>
      <c r="C8" s="176">
        <v>1197</v>
      </c>
      <c r="D8" s="176">
        <v>4476</v>
      </c>
      <c r="E8" s="176">
        <v>2</v>
      </c>
      <c r="F8" s="176">
        <v>3</v>
      </c>
      <c r="G8" s="176">
        <v>2</v>
      </c>
      <c r="H8" s="176">
        <v>22</v>
      </c>
      <c r="I8" s="176">
        <v>29</v>
      </c>
      <c r="J8" s="176">
        <v>3283</v>
      </c>
      <c r="K8" s="176">
        <v>1222</v>
      </c>
      <c r="L8" s="176">
        <v>4505</v>
      </c>
    </row>
    <row r="9" spans="1:12" s="251" customFormat="1" ht="13.5" customHeight="1" x14ac:dyDescent="0.25">
      <c r="A9" s="253" t="s">
        <v>12</v>
      </c>
      <c r="B9" s="176">
        <v>81</v>
      </c>
      <c r="C9" s="176">
        <v>36</v>
      </c>
      <c r="D9" s="176">
        <v>117</v>
      </c>
      <c r="E9" s="176">
        <v>1</v>
      </c>
      <c r="F9" s="176">
        <v>0</v>
      </c>
      <c r="G9" s="176">
        <v>0</v>
      </c>
      <c r="H9" s="176">
        <v>0</v>
      </c>
      <c r="I9" s="176">
        <v>1</v>
      </c>
      <c r="J9" s="176">
        <v>82</v>
      </c>
      <c r="K9" s="176">
        <v>36</v>
      </c>
      <c r="L9" s="176">
        <v>118</v>
      </c>
    </row>
    <row r="10" spans="1:12" s="251" customFormat="1" ht="13.5" customHeight="1" x14ac:dyDescent="0.25">
      <c r="A10" s="253" t="s">
        <v>13</v>
      </c>
      <c r="B10" s="176">
        <v>602</v>
      </c>
      <c r="C10" s="176">
        <v>2351</v>
      </c>
      <c r="D10" s="176">
        <v>2953</v>
      </c>
      <c r="E10" s="176">
        <v>0</v>
      </c>
      <c r="F10" s="176">
        <v>1</v>
      </c>
      <c r="G10" s="176">
        <v>1</v>
      </c>
      <c r="H10" s="176">
        <v>35</v>
      </c>
      <c r="I10" s="176">
        <v>37</v>
      </c>
      <c r="J10" s="176">
        <v>603</v>
      </c>
      <c r="K10" s="176">
        <v>2387</v>
      </c>
      <c r="L10" s="176">
        <v>2990</v>
      </c>
    </row>
    <row r="11" spans="1:12" s="251" customFormat="1" ht="13.5" customHeight="1" x14ac:dyDescent="0.25">
      <c r="A11" s="253" t="s">
        <v>14</v>
      </c>
      <c r="B11" s="176">
        <v>633</v>
      </c>
      <c r="C11" s="176">
        <v>2969</v>
      </c>
      <c r="D11" s="176">
        <v>3602</v>
      </c>
      <c r="E11" s="176">
        <v>0</v>
      </c>
      <c r="F11" s="176">
        <v>3</v>
      </c>
      <c r="G11" s="176">
        <v>0</v>
      </c>
      <c r="H11" s="176">
        <v>37</v>
      </c>
      <c r="I11" s="176">
        <v>40</v>
      </c>
      <c r="J11" s="176">
        <v>633</v>
      </c>
      <c r="K11" s="176">
        <v>3009</v>
      </c>
      <c r="L11" s="176">
        <v>3642</v>
      </c>
    </row>
    <row r="12" spans="1:12" s="251" customFormat="1" ht="13.5" customHeight="1" x14ac:dyDescent="0.25">
      <c r="A12" s="253" t="s">
        <v>15</v>
      </c>
      <c r="B12" s="176">
        <v>85</v>
      </c>
      <c r="C12" s="176">
        <v>91</v>
      </c>
      <c r="D12" s="176">
        <v>176</v>
      </c>
      <c r="E12" s="176">
        <v>0</v>
      </c>
      <c r="F12" s="176">
        <v>0</v>
      </c>
      <c r="G12" s="176">
        <v>0</v>
      </c>
      <c r="H12" s="176">
        <v>3</v>
      </c>
      <c r="I12" s="176">
        <v>3</v>
      </c>
      <c r="J12" s="176">
        <v>85</v>
      </c>
      <c r="K12" s="176">
        <v>94</v>
      </c>
      <c r="L12" s="176">
        <v>179</v>
      </c>
    </row>
    <row r="13" spans="1:12" s="251" customFormat="1" ht="13.5" customHeight="1" x14ac:dyDescent="0.25">
      <c r="A13" s="253" t="s">
        <v>16</v>
      </c>
      <c r="B13" s="176">
        <v>297</v>
      </c>
      <c r="C13" s="176">
        <v>368</v>
      </c>
      <c r="D13" s="176">
        <v>665</v>
      </c>
      <c r="E13" s="176">
        <v>0</v>
      </c>
      <c r="F13" s="176">
        <v>2</v>
      </c>
      <c r="G13" s="176">
        <v>2</v>
      </c>
      <c r="H13" s="176">
        <v>8</v>
      </c>
      <c r="I13" s="176">
        <v>12</v>
      </c>
      <c r="J13" s="176">
        <v>299</v>
      </c>
      <c r="K13" s="176">
        <v>378</v>
      </c>
      <c r="L13" s="176">
        <v>677</v>
      </c>
    </row>
    <row r="14" spans="1:12" s="251" customFormat="1" ht="12.75" customHeight="1" x14ac:dyDescent="0.25">
      <c r="A14" s="253" t="s">
        <v>17</v>
      </c>
      <c r="B14" s="176">
        <v>1020</v>
      </c>
      <c r="C14" s="176">
        <v>3598</v>
      </c>
      <c r="D14" s="176">
        <v>4618</v>
      </c>
      <c r="E14" s="176">
        <v>7</v>
      </c>
      <c r="F14" s="176">
        <v>48</v>
      </c>
      <c r="G14" s="176">
        <v>4</v>
      </c>
      <c r="H14" s="176">
        <v>179</v>
      </c>
      <c r="I14" s="176">
        <v>238</v>
      </c>
      <c r="J14" s="176">
        <v>1031</v>
      </c>
      <c r="K14" s="176">
        <v>3825</v>
      </c>
      <c r="L14" s="176">
        <v>4856</v>
      </c>
    </row>
    <row r="15" spans="1:12" s="251" customFormat="1" ht="13.5" customHeight="1" x14ac:dyDescent="0.25">
      <c r="A15" s="253" t="s">
        <v>18</v>
      </c>
      <c r="B15" s="176">
        <v>216</v>
      </c>
      <c r="C15" s="176">
        <v>351</v>
      </c>
      <c r="D15" s="176">
        <v>567</v>
      </c>
      <c r="E15" s="176">
        <v>0</v>
      </c>
      <c r="F15" s="176">
        <v>0</v>
      </c>
      <c r="G15" s="176">
        <v>0</v>
      </c>
      <c r="H15" s="176">
        <v>1</v>
      </c>
      <c r="I15" s="176">
        <v>1</v>
      </c>
      <c r="J15" s="176">
        <v>216</v>
      </c>
      <c r="K15" s="176">
        <v>352</v>
      </c>
      <c r="L15" s="176">
        <v>568</v>
      </c>
    </row>
    <row r="16" spans="1:12" s="251" customFormat="1" ht="13.5" customHeight="1" x14ac:dyDescent="0.25">
      <c r="A16" s="253" t="s">
        <v>19</v>
      </c>
      <c r="B16" s="176">
        <v>60794</v>
      </c>
      <c r="C16" s="176">
        <v>190607</v>
      </c>
      <c r="D16" s="176">
        <v>251401</v>
      </c>
      <c r="E16" s="176">
        <v>197</v>
      </c>
      <c r="F16" s="176">
        <v>3729</v>
      </c>
      <c r="G16" s="176">
        <v>369</v>
      </c>
      <c r="H16" s="176">
        <v>19805</v>
      </c>
      <c r="I16" s="176">
        <v>24100</v>
      </c>
      <c r="J16" s="176">
        <v>61360</v>
      </c>
      <c r="K16" s="176">
        <v>214141</v>
      </c>
      <c r="L16" s="176">
        <v>275501</v>
      </c>
    </row>
    <row r="17" spans="1:12" s="251" customFormat="1" ht="13.5" customHeight="1" x14ac:dyDescent="0.25">
      <c r="A17" s="253" t="s">
        <v>20</v>
      </c>
      <c r="B17" s="176">
        <v>12272</v>
      </c>
      <c r="C17" s="176">
        <v>20364</v>
      </c>
      <c r="D17" s="176">
        <v>32636</v>
      </c>
      <c r="E17" s="176">
        <v>47</v>
      </c>
      <c r="F17" s="176">
        <v>328</v>
      </c>
      <c r="G17" s="176">
        <v>87</v>
      </c>
      <c r="H17" s="176">
        <v>1963</v>
      </c>
      <c r="I17" s="176">
        <v>2425</v>
      </c>
      <c r="J17" s="176">
        <v>12406</v>
      </c>
      <c r="K17" s="176">
        <v>22655</v>
      </c>
      <c r="L17" s="176">
        <v>35061</v>
      </c>
    </row>
    <row r="18" spans="1:12" s="251" customFormat="1" ht="13.5" customHeight="1" x14ac:dyDescent="0.25">
      <c r="A18" s="253" t="s">
        <v>21</v>
      </c>
      <c r="B18" s="176">
        <v>4882</v>
      </c>
      <c r="C18" s="176">
        <v>3788</v>
      </c>
      <c r="D18" s="176">
        <v>8670</v>
      </c>
      <c r="E18" s="176">
        <v>43</v>
      </c>
      <c r="F18" s="176">
        <v>97</v>
      </c>
      <c r="G18" s="176">
        <v>44</v>
      </c>
      <c r="H18" s="176">
        <v>509</v>
      </c>
      <c r="I18" s="176">
        <v>693</v>
      </c>
      <c r="J18" s="176">
        <v>4969</v>
      </c>
      <c r="K18" s="176">
        <v>4394</v>
      </c>
      <c r="L18" s="176">
        <v>9363</v>
      </c>
    </row>
    <row r="19" spans="1:12" s="251" customFormat="1" ht="13.5" customHeight="1" x14ac:dyDescent="0.25">
      <c r="A19" s="253" t="s">
        <v>22</v>
      </c>
      <c r="B19" s="176">
        <v>3443</v>
      </c>
      <c r="C19" s="176">
        <v>13747</v>
      </c>
      <c r="D19" s="176">
        <v>17190</v>
      </c>
      <c r="E19" s="176">
        <v>108</v>
      </c>
      <c r="F19" s="176">
        <v>585</v>
      </c>
      <c r="G19" s="176">
        <v>74</v>
      </c>
      <c r="H19" s="176">
        <v>2027</v>
      </c>
      <c r="I19" s="176">
        <v>2794</v>
      </c>
      <c r="J19" s="176">
        <v>3625</v>
      </c>
      <c r="K19" s="176">
        <v>16359</v>
      </c>
      <c r="L19" s="176">
        <v>19984</v>
      </c>
    </row>
    <row r="20" spans="1:12" s="251" customFormat="1" ht="13.5" customHeight="1" x14ac:dyDescent="0.25">
      <c r="A20" s="253" t="s">
        <v>23</v>
      </c>
      <c r="B20" s="176">
        <v>207</v>
      </c>
      <c r="C20" s="176">
        <v>17</v>
      </c>
      <c r="D20" s="176">
        <v>224</v>
      </c>
      <c r="E20" s="176">
        <v>16</v>
      </c>
      <c r="F20" s="176">
        <v>5</v>
      </c>
      <c r="G20" s="176">
        <v>9</v>
      </c>
      <c r="H20" s="176">
        <v>5</v>
      </c>
      <c r="I20" s="176">
        <v>35</v>
      </c>
      <c r="J20" s="176">
        <v>232</v>
      </c>
      <c r="K20" s="176">
        <v>27</v>
      </c>
      <c r="L20" s="176">
        <v>259</v>
      </c>
    </row>
    <row r="21" spans="1:12" s="251" customFormat="1" ht="13.5" customHeight="1" x14ac:dyDescent="0.25">
      <c r="A21" s="253" t="s">
        <v>24</v>
      </c>
      <c r="B21" s="176">
        <v>871</v>
      </c>
      <c r="C21" s="176">
        <v>316</v>
      </c>
      <c r="D21" s="176">
        <v>1187</v>
      </c>
      <c r="E21" s="176">
        <v>3</v>
      </c>
      <c r="F21" s="176">
        <v>0</v>
      </c>
      <c r="G21" s="176">
        <v>2</v>
      </c>
      <c r="H21" s="176">
        <v>2</v>
      </c>
      <c r="I21" s="176">
        <v>7</v>
      </c>
      <c r="J21" s="176">
        <v>876</v>
      </c>
      <c r="K21" s="176">
        <v>318</v>
      </c>
      <c r="L21" s="176">
        <v>1194</v>
      </c>
    </row>
    <row r="22" spans="1:12" s="251" customFormat="1" ht="13.5" customHeight="1" x14ac:dyDescent="0.25">
      <c r="A22" s="253" t="s">
        <v>25</v>
      </c>
      <c r="B22" s="176">
        <v>40329</v>
      </c>
      <c r="C22" s="176">
        <v>66755</v>
      </c>
      <c r="D22" s="176">
        <v>107084</v>
      </c>
      <c r="E22" s="176">
        <v>288</v>
      </c>
      <c r="F22" s="176">
        <v>1218</v>
      </c>
      <c r="G22" s="176">
        <v>435</v>
      </c>
      <c r="H22" s="176">
        <v>5551</v>
      </c>
      <c r="I22" s="176">
        <v>7492</v>
      </c>
      <c r="J22" s="176">
        <v>41052</v>
      </c>
      <c r="K22" s="176">
        <v>73524</v>
      </c>
      <c r="L22" s="176">
        <v>114576</v>
      </c>
    </row>
    <row r="23" spans="1:12" s="251" customFormat="1" ht="13.5" customHeight="1" x14ac:dyDescent="0.25">
      <c r="A23" s="253" t="s">
        <v>26</v>
      </c>
      <c r="B23" s="176">
        <v>373</v>
      </c>
      <c r="C23" s="176">
        <v>358</v>
      </c>
      <c r="D23" s="176">
        <v>731</v>
      </c>
      <c r="E23" s="176">
        <v>1</v>
      </c>
      <c r="F23" s="176">
        <v>1</v>
      </c>
      <c r="G23" s="176">
        <v>1</v>
      </c>
      <c r="H23" s="176">
        <v>7</v>
      </c>
      <c r="I23" s="176">
        <v>10</v>
      </c>
      <c r="J23" s="176">
        <v>375</v>
      </c>
      <c r="K23" s="176">
        <v>366</v>
      </c>
      <c r="L23" s="176">
        <v>741</v>
      </c>
    </row>
    <row r="24" spans="1:12" s="251" customFormat="1" ht="13.5" customHeight="1" x14ac:dyDescent="0.25">
      <c r="A24" s="253" t="s">
        <v>27</v>
      </c>
      <c r="B24" s="176">
        <v>15809</v>
      </c>
      <c r="C24" s="176">
        <v>38187</v>
      </c>
      <c r="D24" s="176">
        <v>53996</v>
      </c>
      <c r="E24" s="176">
        <v>173</v>
      </c>
      <c r="F24" s="176">
        <v>819</v>
      </c>
      <c r="G24" s="176">
        <v>375</v>
      </c>
      <c r="H24" s="176">
        <v>5316</v>
      </c>
      <c r="I24" s="176">
        <v>6683</v>
      </c>
      <c r="J24" s="176">
        <v>16357</v>
      </c>
      <c r="K24" s="176">
        <v>44322</v>
      </c>
      <c r="L24" s="176">
        <v>60679</v>
      </c>
    </row>
    <row r="25" spans="1:12" s="251" customFormat="1" ht="13.5" customHeight="1" x14ac:dyDescent="0.25">
      <c r="A25" s="253" t="s">
        <v>28</v>
      </c>
      <c r="B25" s="176">
        <v>911</v>
      </c>
      <c r="C25" s="176">
        <v>1268</v>
      </c>
      <c r="D25" s="176">
        <v>2179</v>
      </c>
      <c r="E25" s="176">
        <v>0</v>
      </c>
      <c r="F25" s="176">
        <v>0</v>
      </c>
      <c r="G25" s="176">
        <v>0</v>
      </c>
      <c r="H25" s="176">
        <v>4</v>
      </c>
      <c r="I25" s="176">
        <v>4</v>
      </c>
      <c r="J25" s="176">
        <v>911</v>
      </c>
      <c r="K25" s="176">
        <v>1272</v>
      </c>
      <c r="L25" s="176">
        <v>2183</v>
      </c>
    </row>
    <row r="26" spans="1:12" s="251" customFormat="1" ht="13.5" customHeight="1" x14ac:dyDescent="0.25">
      <c r="A26" s="253" t="s">
        <v>29</v>
      </c>
      <c r="B26" s="176">
        <v>501</v>
      </c>
      <c r="C26" s="176">
        <v>194</v>
      </c>
      <c r="D26" s="176">
        <v>695</v>
      </c>
      <c r="E26" s="176">
        <v>10</v>
      </c>
      <c r="F26" s="176">
        <v>2</v>
      </c>
      <c r="G26" s="176">
        <v>0</v>
      </c>
      <c r="H26" s="176">
        <v>0</v>
      </c>
      <c r="I26" s="176">
        <v>12</v>
      </c>
      <c r="J26" s="176">
        <v>511</v>
      </c>
      <c r="K26" s="176">
        <v>196</v>
      </c>
      <c r="L26" s="176">
        <v>707</v>
      </c>
    </row>
    <row r="27" spans="1:12" s="251" customFormat="1" ht="18" customHeight="1" x14ac:dyDescent="0.25">
      <c r="A27" s="248" t="s">
        <v>30</v>
      </c>
      <c r="B27" s="249">
        <v>200334</v>
      </c>
      <c r="C27" s="249">
        <v>399269</v>
      </c>
      <c r="D27" s="249">
        <v>599603</v>
      </c>
      <c r="E27" s="249">
        <v>920</v>
      </c>
      <c r="F27" s="249">
        <v>6950</v>
      </c>
      <c r="G27" s="249">
        <v>1463</v>
      </c>
      <c r="H27" s="249">
        <v>36226</v>
      </c>
      <c r="I27" s="249">
        <v>45559</v>
      </c>
      <c r="J27" s="249">
        <v>202717</v>
      </c>
      <c r="K27" s="249">
        <v>442445</v>
      </c>
      <c r="L27" s="249">
        <v>645162</v>
      </c>
    </row>
    <row r="28" spans="1:12" x14ac:dyDescent="0.25">
      <c r="A28" s="254" t="s">
        <v>31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</row>
    <row r="29" spans="1:12" x14ac:dyDescent="0.25">
      <c r="A29" s="254" t="s">
        <v>32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</row>
  </sheetData>
  <mergeCells count="7">
    <mergeCell ref="A4:A6"/>
    <mergeCell ref="B4:D5"/>
    <mergeCell ref="E4:I4"/>
    <mergeCell ref="J4:L5"/>
    <mergeCell ref="E5:F5"/>
    <mergeCell ref="G5:H5"/>
    <mergeCell ref="I5:I6"/>
  </mergeCells>
  <pageMargins left="0.7" right="0.7" top="0.75" bottom="0.75" header="0.3" footer="0.3"/>
  <pageSetup paperSize="9" orientation="landscape" r:id="rId1"/>
  <headerFooter alignWithMargins="0">
    <oddFooter>&amp;RFonte: Tab.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CEF11-FA57-4D31-817B-9BF7EB3B9441}">
  <dimension ref="A1:AB27"/>
  <sheetViews>
    <sheetView workbookViewId="0">
      <selection activeCell="B4" sqref="B4:L26"/>
    </sheetView>
  </sheetViews>
  <sheetFormatPr defaultColWidth="10.81640625" defaultRowHeight="12.5" x14ac:dyDescent="0.25"/>
  <cols>
    <col min="1" max="1" width="5.7265625" style="61" customWidth="1"/>
    <col min="2" max="2" width="24.81640625" style="61" customWidth="1"/>
    <col min="3" max="4" width="9.1796875" style="61" customWidth="1"/>
    <col min="5" max="6" width="9" style="61" customWidth="1"/>
    <col min="7" max="7" width="9.453125" style="61" customWidth="1"/>
    <col min="8" max="8" width="8.7265625" style="61" customWidth="1"/>
    <col min="9" max="12" width="8.453125" style="61" customWidth="1"/>
    <col min="13" max="16384" width="10.81640625" style="61"/>
  </cols>
  <sheetData>
    <row r="1" spans="1:28" s="221" customFormat="1" ht="21.75" customHeight="1" x14ac:dyDescent="0.25">
      <c r="A1" s="586" t="s">
        <v>402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s="2" customFormat="1" ht="20.25" customHeight="1" x14ac:dyDescent="0.3">
      <c r="B2" s="579" t="s">
        <v>76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</row>
    <row r="3" spans="1:28" s="56" customFormat="1" ht="8.5" thickBot="1" x14ac:dyDescent="0.25"/>
    <row r="4" spans="1:28" s="56" customFormat="1" ht="24.25" customHeight="1" x14ac:dyDescent="0.2">
      <c r="B4" s="580" t="s">
        <v>0</v>
      </c>
      <c r="C4" s="576" t="s">
        <v>63</v>
      </c>
      <c r="D4" s="582"/>
      <c r="E4" s="576" t="s">
        <v>64</v>
      </c>
      <c r="F4" s="582"/>
      <c r="G4" s="576" t="s">
        <v>65</v>
      </c>
      <c r="H4" s="582"/>
      <c r="I4" s="576" t="s">
        <v>66</v>
      </c>
      <c r="J4" s="582"/>
      <c r="K4" s="576" t="s">
        <v>30</v>
      </c>
      <c r="L4" s="577"/>
    </row>
    <row r="5" spans="1:28" s="56" customFormat="1" ht="35" customHeight="1" x14ac:dyDescent="0.25">
      <c r="B5" s="581"/>
      <c r="C5" s="290" t="s">
        <v>77</v>
      </c>
      <c r="D5" s="290" t="s">
        <v>78</v>
      </c>
      <c r="E5" s="290" t="s">
        <v>77</v>
      </c>
      <c r="F5" s="290" t="s">
        <v>78</v>
      </c>
      <c r="G5" s="290" t="s">
        <v>77</v>
      </c>
      <c r="H5" s="290" t="s">
        <v>78</v>
      </c>
      <c r="I5" s="290" t="s">
        <v>77</v>
      </c>
      <c r="J5" s="290" t="s">
        <v>78</v>
      </c>
      <c r="K5" s="290" t="s">
        <v>77</v>
      </c>
      <c r="L5" s="291" t="s">
        <v>78</v>
      </c>
    </row>
    <row r="6" spans="1:28" s="56" customFormat="1" ht="17.75" customHeight="1" x14ac:dyDescent="0.2">
      <c r="B6" s="58" t="s">
        <v>10</v>
      </c>
      <c r="C6" s="54">
        <v>0.227090811569089</v>
      </c>
      <c r="D6" s="59">
        <v>49.881751041795603</v>
      </c>
      <c r="E6" s="54">
        <v>0.19686903398243599</v>
      </c>
      <c r="F6" s="59">
        <v>49.271019473081303</v>
      </c>
      <c r="G6" s="54">
        <v>0.19820458303803401</v>
      </c>
      <c r="H6" s="59">
        <v>48.949681077250197</v>
      </c>
      <c r="I6" s="54">
        <v>0.31324642173397799</v>
      </c>
      <c r="J6" s="59">
        <v>51.606937733612902</v>
      </c>
      <c r="K6" s="54">
        <v>0.27507240708145902</v>
      </c>
      <c r="L6" s="60">
        <v>50.827917935536703</v>
      </c>
    </row>
    <row r="7" spans="1:28" s="56" customFormat="1" ht="17.75" customHeight="1" x14ac:dyDescent="0.2">
      <c r="B7" s="58" t="s">
        <v>11</v>
      </c>
      <c r="C7" s="54">
        <v>0.5</v>
      </c>
      <c r="D7" s="59">
        <v>54.5</v>
      </c>
      <c r="E7" s="54"/>
      <c r="F7" s="59"/>
      <c r="G7" s="54">
        <v>0</v>
      </c>
      <c r="H7" s="59">
        <v>54.5</v>
      </c>
      <c r="I7" s="54">
        <v>0.48299622138252901</v>
      </c>
      <c r="J7" s="59">
        <v>55.699266503667502</v>
      </c>
      <c r="K7" s="54">
        <v>0.48257491675915698</v>
      </c>
      <c r="L7" s="60">
        <v>55.697669256381801</v>
      </c>
    </row>
    <row r="8" spans="1:28" s="56" customFormat="1" ht="17.75" customHeight="1" x14ac:dyDescent="0.2">
      <c r="B8" s="58" t="s">
        <v>12</v>
      </c>
      <c r="C8" s="54">
        <v>0.32</v>
      </c>
      <c r="D8" s="59">
        <v>55.84</v>
      </c>
      <c r="E8" s="54">
        <v>0.1</v>
      </c>
      <c r="F8" s="59">
        <v>45.5</v>
      </c>
      <c r="G8" s="54">
        <v>0.42857142857142899</v>
      </c>
      <c r="H8" s="59">
        <v>53.071428571428598</v>
      </c>
      <c r="I8" s="54">
        <v>0.11864406779661001</v>
      </c>
      <c r="J8" s="59">
        <v>49.8983050847458</v>
      </c>
      <c r="K8" s="54">
        <v>0.194915254237288</v>
      </c>
      <c r="L8" s="60">
        <v>50.788135593220296</v>
      </c>
    </row>
    <row r="9" spans="1:28" s="56" customFormat="1" ht="17.75" customHeight="1" x14ac:dyDescent="0.2">
      <c r="B9" s="58" t="s">
        <v>13</v>
      </c>
      <c r="C9" s="54">
        <v>0.18140589569161</v>
      </c>
      <c r="D9" s="59">
        <v>49.122448979591802</v>
      </c>
      <c r="E9" s="54">
        <v>0.137704918032787</v>
      </c>
      <c r="F9" s="59">
        <v>47.9377049180328</v>
      </c>
      <c r="G9" s="54">
        <v>0.109090909090909</v>
      </c>
      <c r="H9" s="59">
        <v>47.0818181818182</v>
      </c>
      <c r="I9" s="54">
        <v>0.179475164011247</v>
      </c>
      <c r="J9" s="59">
        <v>48.936269915651401</v>
      </c>
      <c r="K9" s="54">
        <v>0.17290969899665601</v>
      </c>
      <c r="L9" s="60">
        <v>48.793645484949799</v>
      </c>
    </row>
    <row r="10" spans="1:28" s="56" customFormat="1" ht="17.75" customHeight="1" x14ac:dyDescent="0.2">
      <c r="B10" s="58" t="s">
        <v>14</v>
      </c>
      <c r="C10" s="54">
        <v>0.31546894031668699</v>
      </c>
      <c r="D10" s="59">
        <v>53.399512789281403</v>
      </c>
      <c r="E10" s="54">
        <v>0.27435064935064901</v>
      </c>
      <c r="F10" s="59">
        <v>52.365259740259702</v>
      </c>
      <c r="G10" s="54">
        <v>0.27926078028747398</v>
      </c>
      <c r="H10" s="59">
        <v>53.195071868583199</v>
      </c>
      <c r="I10" s="54">
        <v>0.33119906868451698</v>
      </c>
      <c r="J10" s="59">
        <v>53.079743888242099</v>
      </c>
      <c r="K10" s="54">
        <v>0.31109280615046703</v>
      </c>
      <c r="L10" s="60">
        <v>53.0464030752334</v>
      </c>
    </row>
    <row r="11" spans="1:28" s="56" customFormat="1" ht="17.75" customHeight="1" x14ac:dyDescent="0.2">
      <c r="B11" s="58" t="s">
        <v>15</v>
      </c>
      <c r="C11" s="54">
        <v>0.26086956521739102</v>
      </c>
      <c r="D11" s="59">
        <v>55.347826086956502</v>
      </c>
      <c r="E11" s="54">
        <v>0.23529411764705899</v>
      </c>
      <c r="F11" s="59">
        <v>53.470588235294102</v>
      </c>
      <c r="G11" s="54">
        <v>0.375</v>
      </c>
      <c r="H11" s="59">
        <v>56.3125</v>
      </c>
      <c r="I11" s="54">
        <v>0.422764227642276</v>
      </c>
      <c r="J11" s="59">
        <v>55.804878048780502</v>
      </c>
      <c r="K11" s="54">
        <v>0.37988826815642501</v>
      </c>
      <c r="L11" s="60">
        <v>55.569832402234603</v>
      </c>
    </row>
    <row r="12" spans="1:28" s="56" customFormat="1" ht="17.75" customHeight="1" x14ac:dyDescent="0.2">
      <c r="B12" s="58" t="s">
        <v>16</v>
      </c>
      <c r="C12" s="54">
        <v>0.101796407185629</v>
      </c>
      <c r="D12" s="59">
        <v>48.305389221556901</v>
      </c>
      <c r="E12" s="54">
        <v>6.7669172932330796E-2</v>
      </c>
      <c r="F12" s="59">
        <v>47.571428571428598</v>
      </c>
      <c r="G12" s="54">
        <v>0.14705882352941199</v>
      </c>
      <c r="H12" s="59">
        <v>49.691176470588204</v>
      </c>
      <c r="I12" s="54">
        <v>0.119741100323625</v>
      </c>
      <c r="J12" s="59">
        <v>48.181229773462803</v>
      </c>
      <c r="K12" s="54">
        <v>0.107828655834564</v>
      </c>
      <c r="L12" s="60">
        <v>48.243722304283601</v>
      </c>
    </row>
    <row r="13" spans="1:28" s="56" customFormat="1" ht="17.75" customHeight="1" x14ac:dyDescent="0.2">
      <c r="B13" s="58" t="s">
        <v>17</v>
      </c>
      <c r="C13" s="54">
        <v>0.31291611185086499</v>
      </c>
      <c r="D13" s="59">
        <v>53.905459387483397</v>
      </c>
      <c r="E13" s="54">
        <v>0.24509803921568599</v>
      </c>
      <c r="F13" s="59">
        <v>50.5</v>
      </c>
      <c r="G13" s="54">
        <v>0.246153846153846</v>
      </c>
      <c r="H13" s="59">
        <v>51.615384615384599</v>
      </c>
      <c r="I13" s="54">
        <v>0.37150837988826801</v>
      </c>
      <c r="J13" s="59">
        <v>54.519045200609497</v>
      </c>
      <c r="K13" s="54">
        <v>0.358113673805601</v>
      </c>
      <c r="L13" s="60">
        <v>54.300864909390498</v>
      </c>
    </row>
    <row r="14" spans="1:28" s="56" customFormat="1" ht="17.75" customHeight="1" x14ac:dyDescent="0.2">
      <c r="B14" s="58" t="s">
        <v>38</v>
      </c>
      <c r="C14" s="54">
        <v>0.17499999999999999</v>
      </c>
      <c r="D14" s="59">
        <v>55.625</v>
      </c>
      <c r="E14" s="54">
        <v>0.16</v>
      </c>
      <c r="F14" s="59">
        <v>53.6666666666667</v>
      </c>
      <c r="G14" s="54">
        <v>0.25925925925925902</v>
      </c>
      <c r="H14" s="59">
        <v>55.481481481481502</v>
      </c>
      <c r="I14" s="54">
        <v>0.16839378238342001</v>
      </c>
      <c r="J14" s="59">
        <v>54.062176165803102</v>
      </c>
      <c r="K14" s="54">
        <v>0.17253521126760599</v>
      </c>
      <c r="L14" s="60">
        <v>54.297535211267601</v>
      </c>
    </row>
    <row r="15" spans="1:28" s="56" customFormat="1" ht="17.75" customHeight="1" x14ac:dyDescent="0.2">
      <c r="B15" s="58" t="s">
        <v>19</v>
      </c>
      <c r="C15" s="54">
        <v>6.2420651713922998E-2</v>
      </c>
      <c r="D15" s="59">
        <v>46.420163416777903</v>
      </c>
      <c r="E15" s="54">
        <v>5.9316440439636103E-2</v>
      </c>
      <c r="F15" s="59">
        <v>45.503400579676899</v>
      </c>
      <c r="G15" s="54">
        <v>4.2998785916632899E-2</v>
      </c>
      <c r="H15" s="59">
        <v>44.344192634560898</v>
      </c>
      <c r="I15" s="54">
        <v>8.8099118890699907E-2</v>
      </c>
      <c r="J15" s="59">
        <v>47.469574563579201</v>
      </c>
      <c r="K15" s="54">
        <v>7.7114057662222596E-2</v>
      </c>
      <c r="L15" s="60">
        <v>46.874730037277502</v>
      </c>
    </row>
    <row r="16" spans="1:28" s="56" customFormat="1" ht="17.75" customHeight="1" x14ac:dyDescent="0.2">
      <c r="B16" s="58" t="s">
        <v>20</v>
      </c>
      <c r="C16" s="54">
        <v>0.12288861689106501</v>
      </c>
      <c r="D16" s="59">
        <v>47.247735618115101</v>
      </c>
      <c r="E16" s="54">
        <v>0.10397897897897899</v>
      </c>
      <c r="F16" s="59">
        <v>46.119369369369402</v>
      </c>
      <c r="G16" s="54">
        <v>9.2054794520548003E-2</v>
      </c>
      <c r="H16" s="59">
        <v>45.957260273972601</v>
      </c>
      <c r="I16" s="54">
        <v>0.14702604113892001</v>
      </c>
      <c r="J16" s="59">
        <v>47.2706454554666</v>
      </c>
      <c r="K16" s="54">
        <v>0.13199851687059699</v>
      </c>
      <c r="L16" s="60">
        <v>47.021990245571999</v>
      </c>
    </row>
    <row r="17" spans="2:12" s="56" customFormat="1" ht="17.75" customHeight="1" x14ac:dyDescent="0.2">
      <c r="B17" s="58" t="s">
        <v>21</v>
      </c>
      <c r="C17" s="54">
        <v>9.1566265060241001E-2</v>
      </c>
      <c r="D17" s="59">
        <v>50.325301204819297</v>
      </c>
      <c r="E17" s="54">
        <v>0.17105263157894701</v>
      </c>
      <c r="F17" s="59">
        <v>49.894736842105303</v>
      </c>
      <c r="G17" s="54">
        <v>5.7142857142857099E-2</v>
      </c>
      <c r="H17" s="59">
        <v>44.142857142857103</v>
      </c>
      <c r="I17" s="54">
        <v>0.181056919769152</v>
      </c>
      <c r="J17" s="59">
        <v>49.292859567726602</v>
      </c>
      <c r="K17" s="54">
        <v>0.176545978852932</v>
      </c>
      <c r="L17" s="60">
        <v>49.324255046459498</v>
      </c>
    </row>
    <row r="18" spans="2:12" s="56" customFormat="1" ht="17.75" customHeight="1" x14ac:dyDescent="0.2">
      <c r="B18" s="58" t="s">
        <v>22</v>
      </c>
      <c r="C18" s="54">
        <v>0.14175120128136701</v>
      </c>
      <c r="D18" s="59">
        <v>49.3147357180993</v>
      </c>
      <c r="E18" s="54">
        <v>0.13964386129334599</v>
      </c>
      <c r="F18" s="59">
        <v>48.313027179006603</v>
      </c>
      <c r="G18" s="54">
        <v>5.2884615384615398E-2</v>
      </c>
      <c r="H18" s="59">
        <v>43.824519230769198</v>
      </c>
      <c r="I18" s="54">
        <v>0.163605557438157</v>
      </c>
      <c r="J18" s="59">
        <v>48.732836326668902</v>
      </c>
      <c r="K18" s="54">
        <v>0.15592473979183299</v>
      </c>
      <c r="L18" s="60">
        <v>48.717323859087301</v>
      </c>
    </row>
    <row r="19" spans="2:12" s="56" customFormat="1" ht="20" x14ac:dyDescent="0.2">
      <c r="B19" s="58" t="s">
        <v>23</v>
      </c>
      <c r="C19" s="54">
        <v>0.202898550724638</v>
      </c>
      <c r="D19" s="59">
        <v>52.449275362318801</v>
      </c>
      <c r="E19" s="54">
        <v>0.23529411764705899</v>
      </c>
      <c r="F19" s="59">
        <v>51.764705882352899</v>
      </c>
      <c r="G19" s="54">
        <v>5.5555555555555601E-2</v>
      </c>
      <c r="H19" s="59">
        <v>44.4444444444444</v>
      </c>
      <c r="I19" s="54">
        <v>0.23913043478260901</v>
      </c>
      <c r="J19" s="59">
        <v>52.521739130434803</v>
      </c>
      <c r="K19" s="54">
        <v>0.21621621621621601</v>
      </c>
      <c r="L19" s="60">
        <v>51.8416988416988</v>
      </c>
    </row>
    <row r="20" spans="2:12" s="56" customFormat="1" ht="17.75" customHeight="1" x14ac:dyDescent="0.2">
      <c r="B20" s="58" t="s">
        <v>24</v>
      </c>
      <c r="C20" s="54">
        <v>0.26484018264840198</v>
      </c>
      <c r="D20" s="59">
        <v>52.488584474885897</v>
      </c>
      <c r="E20" s="54">
        <v>0.175438596491228</v>
      </c>
      <c r="F20" s="59">
        <v>51.684210526315802</v>
      </c>
      <c r="G20" s="54">
        <v>0.15384615384615399</v>
      </c>
      <c r="H20" s="59">
        <v>51.115384615384599</v>
      </c>
      <c r="I20" s="54">
        <v>0.26452410383189101</v>
      </c>
      <c r="J20" s="59">
        <v>53.566131025958001</v>
      </c>
      <c r="K20" s="54">
        <v>0.25125628140703499</v>
      </c>
      <c r="L20" s="60">
        <v>53.082077051926298</v>
      </c>
    </row>
    <row r="21" spans="2:12" s="56" customFormat="1" ht="17.75" customHeight="1" x14ac:dyDescent="0.2">
      <c r="B21" s="58" t="s">
        <v>25</v>
      </c>
      <c r="C21" s="54">
        <v>0.17381266490765199</v>
      </c>
      <c r="D21" s="59">
        <v>51.616301121371997</v>
      </c>
      <c r="E21" s="54">
        <v>0.19779903617924199</v>
      </c>
      <c r="F21" s="59">
        <v>51.608573689131802</v>
      </c>
      <c r="G21" s="54">
        <v>0.135436893203884</v>
      </c>
      <c r="H21" s="59">
        <v>50.700970873786403</v>
      </c>
      <c r="I21" s="54">
        <v>0.203009806769299</v>
      </c>
      <c r="J21" s="59">
        <v>51.72422092203</v>
      </c>
      <c r="K21" s="54">
        <v>0.193766582879486</v>
      </c>
      <c r="L21" s="60">
        <v>51.650546362239901</v>
      </c>
    </row>
    <row r="22" spans="2:12" s="56" customFormat="1" ht="17.75" customHeight="1" x14ac:dyDescent="0.2">
      <c r="B22" s="58" t="s">
        <v>26</v>
      </c>
      <c r="C22" s="54">
        <v>0.29230769230769199</v>
      </c>
      <c r="D22" s="59">
        <v>53.8</v>
      </c>
      <c r="E22" s="54">
        <v>0.15909090909090901</v>
      </c>
      <c r="F22" s="59">
        <v>53.227272727272698</v>
      </c>
      <c r="G22" s="54">
        <v>0.14583333333333301</v>
      </c>
      <c r="H22" s="59">
        <v>52.625</v>
      </c>
      <c r="I22" s="54">
        <v>0.40068493150684897</v>
      </c>
      <c r="J22" s="59">
        <v>55.9657534246575</v>
      </c>
      <c r="K22" s="54">
        <v>0.36032388663967602</v>
      </c>
      <c r="L22" s="60">
        <v>55.396761133603199</v>
      </c>
    </row>
    <row r="23" spans="2:12" s="56" customFormat="1" ht="20" x14ac:dyDescent="0.2">
      <c r="B23" s="58" t="s">
        <v>27</v>
      </c>
      <c r="C23" s="54">
        <v>0.173260227752003</v>
      </c>
      <c r="D23" s="59">
        <v>51.928469000421799</v>
      </c>
      <c r="E23" s="54">
        <v>0.19491826581378799</v>
      </c>
      <c r="F23" s="59">
        <v>52.549751243781103</v>
      </c>
      <c r="G23" s="54">
        <v>0.13049267643142501</v>
      </c>
      <c r="H23" s="59">
        <v>50.436750998668401</v>
      </c>
      <c r="I23" s="54">
        <v>0.24160418142295401</v>
      </c>
      <c r="J23" s="59">
        <v>53.216203013946199</v>
      </c>
      <c r="K23" s="54">
        <v>0.219795975543433</v>
      </c>
      <c r="L23" s="60">
        <v>52.799601179979902</v>
      </c>
    </row>
    <row r="24" spans="2:12" s="56" customFormat="1" ht="17.75" customHeight="1" x14ac:dyDescent="0.2">
      <c r="B24" s="58" t="s">
        <v>28</v>
      </c>
      <c r="C24" s="54">
        <v>0.22335025380710699</v>
      </c>
      <c r="D24" s="59">
        <v>53.682741116751302</v>
      </c>
      <c r="E24" s="54">
        <v>0.22388059701492499</v>
      </c>
      <c r="F24" s="59">
        <v>54.407960199004997</v>
      </c>
      <c r="G24" s="54">
        <v>0.15053763440860199</v>
      </c>
      <c r="H24" s="59">
        <v>52.247311827956999</v>
      </c>
      <c r="I24" s="54">
        <v>0.27224080267558498</v>
      </c>
      <c r="J24" s="59">
        <v>54.932441471571899</v>
      </c>
      <c r="K24" s="54">
        <v>0.253779202931745</v>
      </c>
      <c r="L24" s="60">
        <v>54.5442052221713</v>
      </c>
    </row>
    <row r="25" spans="2:12" s="56" customFormat="1" ht="17.75" customHeight="1" x14ac:dyDescent="0.2">
      <c r="B25" s="58" t="s">
        <v>29</v>
      </c>
      <c r="C25" s="54">
        <v>0.40804597701149398</v>
      </c>
      <c r="D25" s="59">
        <v>57.275862068965502</v>
      </c>
      <c r="E25" s="54">
        <v>0.51470588235294101</v>
      </c>
      <c r="F25" s="59">
        <v>59.191176470588204</v>
      </c>
      <c r="G25" s="54">
        <v>0.42647058823529399</v>
      </c>
      <c r="H25" s="59">
        <v>58.279411764705898</v>
      </c>
      <c r="I25" s="54">
        <v>0.48866498740554198</v>
      </c>
      <c r="J25" s="59">
        <v>57.6347607052897</v>
      </c>
      <c r="K25" s="54">
        <v>0.46534653465346498</v>
      </c>
      <c r="L25" s="60">
        <v>57.758132956152799</v>
      </c>
    </row>
    <row r="26" spans="2:12" s="56" customFormat="1" ht="24.25" customHeight="1" thickBot="1" x14ac:dyDescent="0.25">
      <c r="B26" s="292" t="s">
        <v>30</v>
      </c>
      <c r="C26" s="301">
        <v>0.131432565454175</v>
      </c>
      <c r="D26" s="302">
        <v>48.717163700964001</v>
      </c>
      <c r="E26" s="301">
        <v>0.126676621780556</v>
      </c>
      <c r="F26" s="302">
        <v>48.026984525524298</v>
      </c>
      <c r="G26" s="301">
        <v>0.107400570565531</v>
      </c>
      <c r="H26" s="302">
        <v>47.308986407115299</v>
      </c>
      <c r="I26" s="301">
        <v>0.178420543466281</v>
      </c>
      <c r="J26" s="302">
        <v>49.804288460831998</v>
      </c>
      <c r="K26" s="301">
        <v>0.15972422430335301</v>
      </c>
      <c r="L26" s="303">
        <v>49.272195200585301</v>
      </c>
    </row>
    <row r="27" spans="2:12" s="56" customFormat="1" ht="38.25" customHeight="1" x14ac:dyDescent="0.2"/>
  </sheetData>
  <mergeCells count="8">
    <mergeCell ref="A1:L1"/>
    <mergeCell ref="B2:L2"/>
    <mergeCell ref="B4:B5"/>
    <mergeCell ref="C4:D4"/>
    <mergeCell ref="E4:F4"/>
    <mergeCell ref="G4:H4"/>
    <mergeCell ref="I4:J4"/>
    <mergeCell ref="K4:L4"/>
  </mergeCells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38117-B3AC-413C-86FC-AA0D6E6C5A55}">
  <dimension ref="A1:Z12"/>
  <sheetViews>
    <sheetView workbookViewId="0">
      <selection activeCell="C4" sqref="C4:I11"/>
    </sheetView>
  </sheetViews>
  <sheetFormatPr defaultColWidth="10.81640625" defaultRowHeight="12.5" x14ac:dyDescent="0.25"/>
  <cols>
    <col min="1" max="1" width="1" style="228" customWidth="1"/>
    <col min="2" max="2" width="2.26953125" style="228" customWidth="1"/>
    <col min="3" max="3" width="24.453125" style="228" customWidth="1"/>
    <col min="4" max="9" width="9.7265625" style="228" customWidth="1"/>
    <col min="10" max="10" width="4.7265625" style="228" customWidth="1"/>
    <col min="11" max="16384" width="10.81640625" style="228"/>
  </cols>
  <sheetData>
    <row r="1" spans="1:26" s="221" customFormat="1" ht="21.75" customHeight="1" x14ac:dyDescent="0.25">
      <c r="A1" s="586" t="s">
        <v>403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s="2" customFormat="1" ht="20.25" customHeight="1" x14ac:dyDescent="0.3">
      <c r="B2" s="579" t="s">
        <v>361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</row>
    <row r="3" spans="1:26" s="223" customFormat="1" ht="8" x14ac:dyDescent="0.2"/>
    <row r="4" spans="1:26" s="223" customFormat="1" ht="25.5" customHeight="1" x14ac:dyDescent="0.2">
      <c r="C4" s="587" t="s">
        <v>362</v>
      </c>
      <c r="D4" s="589" t="s">
        <v>363</v>
      </c>
      <c r="E4" s="590"/>
      <c r="F4" s="590"/>
      <c r="G4" s="591" t="s">
        <v>364</v>
      </c>
      <c r="H4" s="591"/>
      <c r="I4" s="591"/>
    </row>
    <row r="5" spans="1:26" s="223" customFormat="1" ht="11.5" x14ac:dyDescent="0.2">
      <c r="C5" s="588"/>
      <c r="D5" s="304" t="s">
        <v>7</v>
      </c>
      <c r="E5" s="305" t="s">
        <v>8</v>
      </c>
      <c r="F5" s="305" t="s">
        <v>9</v>
      </c>
      <c r="G5" s="306" t="s">
        <v>317</v>
      </c>
      <c r="H5" s="306" t="s">
        <v>316</v>
      </c>
      <c r="I5" s="306" t="s">
        <v>315</v>
      </c>
    </row>
    <row r="6" spans="1:26" s="223" customFormat="1" ht="18" customHeight="1" x14ac:dyDescent="0.2">
      <c r="C6" s="224" t="s">
        <v>45</v>
      </c>
      <c r="D6" s="225">
        <v>49.964733889033198</v>
      </c>
      <c r="E6" s="225">
        <v>47.3727405247813</v>
      </c>
      <c r="F6" s="225">
        <v>48.166822640015702</v>
      </c>
      <c r="G6" s="226">
        <v>0.23465797771114399</v>
      </c>
      <c r="H6" s="226">
        <v>0.101073134420942</v>
      </c>
      <c r="I6" s="226">
        <v>0.14199813692523799</v>
      </c>
    </row>
    <row r="7" spans="1:26" s="223" customFormat="1" ht="18" customHeight="1" x14ac:dyDescent="0.2">
      <c r="C7" s="227" t="s">
        <v>46</v>
      </c>
      <c r="D7" s="225">
        <v>53.658844765342998</v>
      </c>
      <c r="E7" s="225">
        <v>50.2985507246377</v>
      </c>
      <c r="F7" s="225">
        <v>52.8609772883689</v>
      </c>
      <c r="G7" s="226">
        <v>0.27797833935018101</v>
      </c>
      <c r="H7" s="226">
        <v>0.139130434782609</v>
      </c>
      <c r="I7" s="226">
        <v>0.24501032346868501</v>
      </c>
    </row>
    <row r="8" spans="1:26" s="223" customFormat="1" ht="18" customHeight="1" x14ac:dyDescent="0.2">
      <c r="C8" s="227" t="s">
        <v>47</v>
      </c>
      <c r="D8" s="225">
        <v>51.647379728196597</v>
      </c>
      <c r="E8" s="225">
        <v>51.689890377588299</v>
      </c>
      <c r="F8" s="225">
        <v>51.674618659868003</v>
      </c>
      <c r="G8" s="226">
        <v>0.214280541675719</v>
      </c>
      <c r="H8" s="226">
        <v>0.183935579916091</v>
      </c>
      <c r="I8" s="226">
        <v>0.19483684105552501</v>
      </c>
    </row>
    <row r="9" spans="1:26" s="223" customFormat="1" ht="18" customHeight="1" x14ac:dyDescent="0.2">
      <c r="C9" s="227" t="s">
        <v>48</v>
      </c>
      <c r="D9" s="225">
        <v>52.6662612925643</v>
      </c>
      <c r="E9" s="225">
        <v>52.933631618195399</v>
      </c>
      <c r="F9" s="225">
        <v>52.860185803824301</v>
      </c>
      <c r="G9" s="226">
        <v>0.27252721797544599</v>
      </c>
      <c r="H9" s="226">
        <v>0.20145194543141601</v>
      </c>
      <c r="I9" s="226">
        <v>0.220976106391779</v>
      </c>
    </row>
    <row r="10" spans="1:26" s="223" customFormat="1" ht="18" customHeight="1" x14ac:dyDescent="0.2">
      <c r="C10" s="227" t="s">
        <v>29</v>
      </c>
      <c r="D10" s="225">
        <v>58.170254403131104</v>
      </c>
      <c r="E10" s="225">
        <v>56.683673469387799</v>
      </c>
      <c r="F10" s="225">
        <v>57.758132956152799</v>
      </c>
      <c r="G10" s="226">
        <v>0.51467710371819997</v>
      </c>
      <c r="H10" s="226">
        <v>0.33673469387755101</v>
      </c>
      <c r="I10" s="226">
        <v>0.46534653465346498</v>
      </c>
    </row>
    <row r="11" spans="1:26" s="223" customFormat="1" ht="24.25" customHeight="1" x14ac:dyDescent="0.2">
      <c r="C11" s="276" t="s">
        <v>30</v>
      </c>
      <c r="D11" s="307">
        <v>50.579596185815703</v>
      </c>
      <c r="E11" s="307">
        <v>48.673177457085103</v>
      </c>
      <c r="F11" s="307">
        <v>49.272195200585301</v>
      </c>
      <c r="G11" s="308">
        <v>0.234662115165477</v>
      </c>
      <c r="H11" s="308">
        <v>0.125389596447016</v>
      </c>
      <c r="I11" s="308">
        <v>0.15972422430335301</v>
      </c>
    </row>
    <row r="12" spans="1:26" s="223" customFormat="1" ht="63.25" customHeight="1" x14ac:dyDescent="0.2"/>
  </sheetData>
  <mergeCells count="5">
    <mergeCell ref="A1:L1"/>
    <mergeCell ref="B2:L2"/>
    <mergeCell ref="C4:C5"/>
    <mergeCell ref="D4:F4"/>
    <mergeCell ref="G4:I4"/>
  </mergeCell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BE00D-3510-4E87-A62C-D89D0229E423}">
  <dimension ref="A1:G23"/>
  <sheetViews>
    <sheetView topLeftCell="A4" workbookViewId="0">
      <selection activeCell="G14" sqref="G14"/>
    </sheetView>
  </sheetViews>
  <sheetFormatPr defaultColWidth="8.81640625" defaultRowHeight="12.5" x14ac:dyDescent="0.25"/>
  <cols>
    <col min="1" max="1" width="42.7265625" customWidth="1"/>
    <col min="2" max="4" width="10.453125" customWidth="1"/>
    <col min="5" max="7" width="9.1796875" customWidth="1"/>
  </cols>
  <sheetData>
    <row r="1" spans="1:7" s="2" customFormat="1" ht="15.5" x14ac:dyDescent="0.25">
      <c r="A1" s="65" t="s">
        <v>404</v>
      </c>
      <c r="B1" s="65"/>
      <c r="C1" s="65"/>
      <c r="D1" s="65"/>
      <c r="E1" s="65"/>
      <c r="F1" s="65"/>
      <c r="G1" s="65"/>
    </row>
    <row r="2" spans="1:7" s="2" customFormat="1" ht="15.5" x14ac:dyDescent="0.25">
      <c r="A2" s="65"/>
    </row>
    <row r="3" spans="1:7" s="2" customFormat="1" ht="16" thickBot="1" x14ac:dyDescent="0.3">
      <c r="A3" s="65"/>
    </row>
    <row r="4" spans="1:7" s="2" customFormat="1" ht="34.5" customHeight="1" thickBot="1" x14ac:dyDescent="0.3">
      <c r="A4" s="592" t="s">
        <v>0</v>
      </c>
      <c r="B4" s="594" t="s">
        <v>405</v>
      </c>
      <c r="C4" s="595"/>
      <c r="D4" s="596"/>
      <c r="E4" s="594" t="s">
        <v>79</v>
      </c>
      <c r="F4" s="595"/>
      <c r="G4" s="596"/>
    </row>
    <row r="5" spans="1:7" s="2" customFormat="1" ht="20.25" customHeight="1" thickBot="1" x14ac:dyDescent="0.3">
      <c r="A5" s="593"/>
      <c r="B5" s="281" t="s">
        <v>7</v>
      </c>
      <c r="C5" s="309" t="s">
        <v>8</v>
      </c>
      <c r="D5" s="310" t="s">
        <v>9</v>
      </c>
      <c r="E5" s="281" t="s">
        <v>7</v>
      </c>
      <c r="F5" s="309" t="s">
        <v>8</v>
      </c>
      <c r="G5" s="310" t="s">
        <v>9</v>
      </c>
    </row>
    <row r="6" spans="1:7" s="2" customFormat="1" ht="18.75" customHeight="1" x14ac:dyDescent="0.2">
      <c r="A6" s="66" t="s">
        <v>10</v>
      </c>
      <c r="B6" s="67">
        <v>2918.36</v>
      </c>
      <c r="C6" s="67">
        <v>4755.55</v>
      </c>
      <c r="D6" s="67">
        <v>7673.91</v>
      </c>
      <c r="E6" s="67">
        <v>2386.86</v>
      </c>
      <c r="F6" s="67">
        <v>3719.55</v>
      </c>
      <c r="G6" s="67">
        <v>6106.41</v>
      </c>
    </row>
    <row r="7" spans="1:7" s="2" customFormat="1" ht="18.75" customHeight="1" x14ac:dyDescent="0.2">
      <c r="A7" s="68" t="s">
        <v>11</v>
      </c>
      <c r="B7" s="69">
        <v>368.57</v>
      </c>
      <c r="C7" s="69">
        <v>296.01</v>
      </c>
      <c r="D7" s="69">
        <v>664.58</v>
      </c>
      <c r="E7" s="69">
        <v>131.57</v>
      </c>
      <c r="F7" s="69">
        <v>127.01</v>
      </c>
      <c r="G7" s="69">
        <v>258.58</v>
      </c>
    </row>
    <row r="8" spans="1:7" s="2" customFormat="1" ht="15.5" customHeight="1" x14ac:dyDescent="0.2">
      <c r="A8" s="68" t="s">
        <v>12</v>
      </c>
      <c r="B8" s="69">
        <v>6.77</v>
      </c>
      <c r="C8" s="69">
        <v>5.87</v>
      </c>
      <c r="D8" s="69">
        <v>12.64</v>
      </c>
      <c r="E8" s="69">
        <v>5.77</v>
      </c>
      <c r="F8" s="69">
        <v>3.87</v>
      </c>
      <c r="G8" s="69">
        <v>9.64</v>
      </c>
    </row>
    <row r="9" spans="1:7" s="2" customFormat="1" ht="18.75" customHeight="1" x14ac:dyDescent="0.2">
      <c r="A9" s="68" t="s">
        <v>53</v>
      </c>
      <c r="B9" s="69">
        <v>497.24</v>
      </c>
      <c r="C9" s="69">
        <v>2064.2600000000002</v>
      </c>
      <c r="D9" s="69">
        <v>2561.5</v>
      </c>
      <c r="E9" s="69">
        <v>248.24</v>
      </c>
      <c r="F9" s="69">
        <v>967.25999999999897</v>
      </c>
      <c r="G9" s="69">
        <v>1215.5</v>
      </c>
    </row>
    <row r="10" spans="1:7" s="2" customFormat="1" ht="10" x14ac:dyDescent="0.2">
      <c r="A10" s="68" t="s">
        <v>80</v>
      </c>
      <c r="B10" s="69">
        <v>4768.47</v>
      </c>
      <c r="C10" s="69">
        <v>15019.37</v>
      </c>
      <c r="D10" s="69">
        <v>19787.84</v>
      </c>
      <c r="E10" s="69">
        <v>3860.24</v>
      </c>
      <c r="F10" s="69">
        <v>11207.76</v>
      </c>
      <c r="G10" s="69">
        <v>15068</v>
      </c>
    </row>
    <row r="11" spans="1:7" s="2" customFormat="1" ht="19.5" customHeight="1" x14ac:dyDescent="0.2">
      <c r="A11" s="68" t="s">
        <v>441</v>
      </c>
      <c r="B11" s="69">
        <v>433.18</v>
      </c>
      <c r="C11" s="69">
        <v>2176.91</v>
      </c>
      <c r="D11" s="69">
        <v>2610.09</v>
      </c>
      <c r="E11" s="69">
        <v>262.91000000000003</v>
      </c>
      <c r="F11" s="69">
        <v>1100.5</v>
      </c>
      <c r="G11" s="69">
        <v>1363.41</v>
      </c>
    </row>
    <row r="12" spans="1:7" s="2" customFormat="1" ht="10" x14ac:dyDescent="0.2">
      <c r="A12" s="68" t="s">
        <v>82</v>
      </c>
      <c r="B12" s="69">
        <v>1185.1600000000001</v>
      </c>
      <c r="C12" s="69">
        <v>2388.37</v>
      </c>
      <c r="D12" s="69">
        <v>3573.53</v>
      </c>
      <c r="E12" s="69">
        <v>807.56</v>
      </c>
      <c r="F12" s="69">
        <v>1622.91</v>
      </c>
      <c r="G12" s="69">
        <v>2430.4699999999998</v>
      </c>
    </row>
    <row r="13" spans="1:7" s="2" customFormat="1" ht="10" x14ac:dyDescent="0.2">
      <c r="A13" s="68" t="s">
        <v>83</v>
      </c>
      <c r="B13" s="69">
        <v>818.66</v>
      </c>
      <c r="C13" s="69">
        <v>927.41</v>
      </c>
      <c r="D13" s="69">
        <v>1746.07</v>
      </c>
      <c r="E13" s="69">
        <v>154.96</v>
      </c>
      <c r="F13" s="69">
        <v>345.52</v>
      </c>
      <c r="G13" s="69">
        <v>500.48</v>
      </c>
    </row>
    <row r="14" spans="1:7" s="2" customFormat="1" ht="20.25" customHeight="1" x14ac:dyDescent="0.2">
      <c r="A14" s="68" t="s">
        <v>84</v>
      </c>
      <c r="B14" s="69">
        <v>196.73</v>
      </c>
      <c r="C14" s="69">
        <v>104.07</v>
      </c>
      <c r="D14" s="69">
        <v>300.8</v>
      </c>
      <c r="E14" s="69">
        <v>60.73</v>
      </c>
      <c r="F14" s="69">
        <v>22.08</v>
      </c>
      <c r="G14" s="69">
        <v>82.81</v>
      </c>
    </row>
    <row r="15" spans="1:7" s="2" customFormat="1" ht="20.25" customHeight="1" x14ac:dyDescent="0.2">
      <c r="A15" s="68" t="s">
        <v>85</v>
      </c>
      <c r="B15" s="69">
        <v>26.55</v>
      </c>
      <c r="C15" s="69">
        <v>31.09</v>
      </c>
      <c r="D15" s="69">
        <v>57.64</v>
      </c>
      <c r="E15" s="69">
        <v>17.63</v>
      </c>
      <c r="F15" s="69">
        <v>9.7799999999999994</v>
      </c>
      <c r="G15" s="69">
        <v>27.41</v>
      </c>
    </row>
    <row r="16" spans="1:7" s="2" customFormat="1" ht="20.25" customHeight="1" x14ac:dyDescent="0.2">
      <c r="A16" s="68" t="s">
        <v>86</v>
      </c>
      <c r="B16" s="69">
        <v>177.42</v>
      </c>
      <c r="C16" s="69">
        <v>148.79</v>
      </c>
      <c r="D16" s="69">
        <v>326.20999999999998</v>
      </c>
      <c r="E16" s="69">
        <v>34.04</v>
      </c>
      <c r="F16" s="69">
        <v>25.48</v>
      </c>
      <c r="G16" s="69">
        <v>59.52</v>
      </c>
    </row>
    <row r="17" spans="1:7" s="2" customFormat="1" ht="20.25" customHeight="1" x14ac:dyDescent="0.2">
      <c r="A17" s="68" t="s">
        <v>87</v>
      </c>
      <c r="B17" s="69">
        <v>5825.23</v>
      </c>
      <c r="C17" s="69">
        <v>8931.2800000000007</v>
      </c>
      <c r="D17" s="69">
        <v>14756.51</v>
      </c>
      <c r="E17" s="69">
        <v>2789.59</v>
      </c>
      <c r="F17" s="69">
        <v>4948.62</v>
      </c>
      <c r="G17" s="69">
        <v>7738.21</v>
      </c>
    </row>
    <row r="18" spans="1:7" s="2" customFormat="1" ht="20.25" customHeight="1" x14ac:dyDescent="0.2">
      <c r="A18" s="68" t="s">
        <v>88</v>
      </c>
      <c r="B18" s="69">
        <v>351.07</v>
      </c>
      <c r="C18" s="69">
        <v>658.69</v>
      </c>
      <c r="D18" s="69">
        <v>1009.76</v>
      </c>
      <c r="E18" s="69">
        <v>100.96</v>
      </c>
      <c r="F18" s="69">
        <v>125.32</v>
      </c>
      <c r="G18" s="69">
        <v>226.28</v>
      </c>
    </row>
    <row r="19" spans="1:7" s="2" customFormat="1" ht="20.25" customHeight="1" x14ac:dyDescent="0.2">
      <c r="A19" s="68" t="s">
        <v>89</v>
      </c>
      <c r="B19" s="69">
        <v>4142.72</v>
      </c>
      <c r="C19" s="69">
        <v>14493.4</v>
      </c>
      <c r="D19" s="69">
        <v>18636.12</v>
      </c>
      <c r="E19" s="69">
        <v>705.24</v>
      </c>
      <c r="F19" s="69">
        <v>2027.74</v>
      </c>
      <c r="G19" s="69">
        <v>2732.98</v>
      </c>
    </row>
    <row r="20" spans="1:7" s="2" customFormat="1" ht="20.25" customHeight="1" x14ac:dyDescent="0.2">
      <c r="A20" s="68" t="s">
        <v>90</v>
      </c>
      <c r="B20" s="69">
        <v>34.99</v>
      </c>
      <c r="C20" s="69">
        <v>79.73</v>
      </c>
      <c r="D20" s="69">
        <v>114.72</v>
      </c>
      <c r="E20" s="69">
        <v>29.99</v>
      </c>
      <c r="F20" s="69">
        <v>53.73</v>
      </c>
      <c r="G20" s="69">
        <v>83.72</v>
      </c>
    </row>
    <row r="21" spans="1:7" s="2" customFormat="1" ht="16.5" customHeight="1" x14ac:dyDescent="0.25">
      <c r="A21" s="311" t="s">
        <v>30</v>
      </c>
      <c r="B21" s="312">
        <v>21751.119999999999</v>
      </c>
      <c r="C21" s="312">
        <v>52080.800000000003</v>
      </c>
      <c r="D21" s="312">
        <v>73831.92</v>
      </c>
      <c r="E21" s="312">
        <v>11596.29</v>
      </c>
      <c r="F21" s="312">
        <v>26307.13</v>
      </c>
      <c r="G21" s="312">
        <v>37903.42</v>
      </c>
    </row>
    <row r="22" spans="1:7" s="2" customFormat="1" ht="11.5" x14ac:dyDescent="0.25">
      <c r="A22" s="70" t="s">
        <v>91</v>
      </c>
    </row>
    <row r="23" spans="1:7" x14ac:dyDescent="0.25">
      <c r="A23" s="6" t="s">
        <v>32</v>
      </c>
    </row>
  </sheetData>
  <mergeCells count="3">
    <mergeCell ref="A4:A5"/>
    <mergeCell ref="B4:D4"/>
    <mergeCell ref="E4:G4"/>
  </mergeCells>
  <pageMargins left="0.7" right="0.7" top="0.75" bottom="0.75" header="0.3" footer="0.3"/>
  <pageSetup paperSize="9" orientation="landscape"/>
  <headerFooter alignWithMargins="0">
    <oddFooter>&amp;RFonte: Tab.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9D70E-917D-4723-970F-CBFBF5B06469}">
  <dimension ref="A1:K24"/>
  <sheetViews>
    <sheetView workbookViewId="0">
      <selection activeCell="A5" sqref="A5:K22"/>
    </sheetView>
  </sheetViews>
  <sheetFormatPr defaultColWidth="8.81640625" defaultRowHeight="15.5" customHeight="1" x14ac:dyDescent="0.25"/>
  <cols>
    <col min="1" max="1" width="42.453125" customWidth="1"/>
    <col min="2" max="3" width="7.453125" customWidth="1"/>
    <col min="4" max="11" width="8.453125" customWidth="1"/>
  </cols>
  <sheetData>
    <row r="1" spans="1:11" s="2" customFormat="1" ht="15.5" customHeight="1" x14ac:dyDescent="0.25"/>
    <row r="2" spans="1:11" s="2" customFormat="1" ht="15.5" customHeight="1" x14ac:dyDescent="0.25">
      <c r="A2" s="65" t="s">
        <v>406</v>
      </c>
    </row>
    <row r="3" spans="1:11" s="2" customFormat="1" ht="15.5" customHeight="1" x14ac:dyDescent="0.25">
      <c r="A3" s="71" t="s">
        <v>92</v>
      </c>
    </row>
    <row r="4" spans="1:11" s="2" customFormat="1" ht="15.5" customHeight="1" thickBot="1" x14ac:dyDescent="0.3"/>
    <row r="5" spans="1:11" s="2" customFormat="1" ht="15.5" customHeight="1" x14ac:dyDescent="0.25">
      <c r="A5" s="592" t="s">
        <v>0</v>
      </c>
      <c r="B5" s="601" t="s">
        <v>34</v>
      </c>
      <c r="C5" s="602"/>
      <c r="D5" s="602" t="s">
        <v>35</v>
      </c>
      <c r="E5" s="602"/>
      <c r="F5" s="602" t="s">
        <v>36</v>
      </c>
      <c r="G5" s="602"/>
      <c r="H5" s="602" t="s">
        <v>37</v>
      </c>
      <c r="I5" s="603"/>
      <c r="J5" s="597" t="s">
        <v>30</v>
      </c>
      <c r="K5" s="598"/>
    </row>
    <row r="6" spans="1:11" s="2" customFormat="1" ht="15.5" customHeight="1" thickBot="1" x14ac:dyDescent="0.3">
      <c r="A6" s="593"/>
      <c r="B6" s="510" t="s">
        <v>93</v>
      </c>
      <c r="C6" s="511" t="s">
        <v>60</v>
      </c>
      <c r="D6" s="511" t="s">
        <v>93</v>
      </c>
      <c r="E6" s="511" t="s">
        <v>60</v>
      </c>
      <c r="F6" s="511" t="s">
        <v>93</v>
      </c>
      <c r="G6" s="511" t="s">
        <v>60</v>
      </c>
      <c r="H6" s="511" t="s">
        <v>93</v>
      </c>
      <c r="I6" s="512" t="s">
        <v>60</v>
      </c>
      <c r="J6" s="599"/>
      <c r="K6" s="600"/>
    </row>
    <row r="7" spans="1:11" s="2" customFormat="1" ht="15.5" customHeight="1" x14ac:dyDescent="0.2">
      <c r="A7" s="66" t="s">
        <v>10</v>
      </c>
      <c r="B7" s="72">
        <v>2942.73</v>
      </c>
      <c r="C7" s="313">
        <f>B7/J7*100</f>
        <v>38.34720501022295</v>
      </c>
      <c r="D7" s="72">
        <v>1883.31</v>
      </c>
      <c r="E7" s="73">
        <f>D7/J7*100</f>
        <v>24.541726447143635</v>
      </c>
      <c r="F7" s="72">
        <v>1355.2</v>
      </c>
      <c r="G7" s="73">
        <f>F7/J7*100</f>
        <v>17.659837032229987</v>
      </c>
      <c r="H7" s="72">
        <v>1492.67</v>
      </c>
      <c r="I7" s="73">
        <f>H7/J7*100</f>
        <v>19.451231510403431</v>
      </c>
      <c r="J7" s="72">
        <v>7673.91</v>
      </c>
      <c r="K7" s="73">
        <f>C7+E7+G7+I7</f>
        <v>100</v>
      </c>
    </row>
    <row r="8" spans="1:11" s="2" customFormat="1" ht="15.5" customHeight="1" x14ac:dyDescent="0.2">
      <c r="A8" s="68" t="s">
        <v>11</v>
      </c>
      <c r="B8" s="74">
        <v>360.09</v>
      </c>
      <c r="C8" s="314">
        <f t="shared" ref="C8:C22" si="0">B8/J8*100</f>
        <v>54.183093081344602</v>
      </c>
      <c r="D8" s="74">
        <v>152.08000000000001</v>
      </c>
      <c r="E8" s="75">
        <f t="shared" ref="E8:E22" si="1">D8/J8*100</f>
        <v>22.883625748593097</v>
      </c>
      <c r="F8" s="74">
        <v>73.599999999999994</v>
      </c>
      <c r="G8" s="75">
        <f t="shared" ref="G8:G22" si="2">F8/J8*100</f>
        <v>11.074663697372774</v>
      </c>
      <c r="H8" s="74">
        <v>78.81</v>
      </c>
      <c r="I8" s="75">
        <f t="shared" ref="I8:I22" si="3">H8/J8*100</f>
        <v>11.858617472689517</v>
      </c>
      <c r="J8" s="74">
        <v>664.58</v>
      </c>
      <c r="K8" s="75">
        <f t="shared" ref="K8:K22" si="4">C8+E8+G8+I8</f>
        <v>99.999999999999986</v>
      </c>
    </row>
    <row r="9" spans="1:11" s="2" customFormat="1" ht="15.5" customHeight="1" x14ac:dyDescent="0.2">
      <c r="A9" s="68" t="s">
        <v>12</v>
      </c>
      <c r="B9" s="74">
        <v>6.89</v>
      </c>
      <c r="C9" s="314">
        <f t="shared" si="0"/>
        <v>54.509493670886066</v>
      </c>
      <c r="D9" s="74">
        <v>5.49</v>
      </c>
      <c r="E9" s="75">
        <f t="shared" si="1"/>
        <v>43.433544303797468</v>
      </c>
      <c r="F9" s="74">
        <v>0</v>
      </c>
      <c r="G9" s="75">
        <f t="shared" si="2"/>
        <v>0</v>
      </c>
      <c r="H9" s="74">
        <v>0.26</v>
      </c>
      <c r="I9" s="75">
        <f t="shared" si="3"/>
        <v>2.0569620253164556</v>
      </c>
      <c r="J9" s="74">
        <v>12.64</v>
      </c>
      <c r="K9" s="75">
        <f t="shared" si="4"/>
        <v>99.999999999999986</v>
      </c>
    </row>
    <row r="10" spans="1:11" s="2" customFormat="1" ht="15.5" customHeight="1" x14ac:dyDescent="0.2">
      <c r="A10" s="68" t="s">
        <v>53</v>
      </c>
      <c r="B10" s="74">
        <v>1325.37</v>
      </c>
      <c r="C10" s="314">
        <f t="shared" si="0"/>
        <v>51.741948077298453</v>
      </c>
      <c r="D10" s="74">
        <v>607.58000000000004</v>
      </c>
      <c r="E10" s="75">
        <f t="shared" si="1"/>
        <v>23.719695490923289</v>
      </c>
      <c r="F10" s="74">
        <v>317.27999999999997</v>
      </c>
      <c r="G10" s="75">
        <f t="shared" si="2"/>
        <v>12.386492289674019</v>
      </c>
      <c r="H10" s="74">
        <v>311.27</v>
      </c>
      <c r="I10" s="75">
        <f t="shared" si="3"/>
        <v>12.151864142104236</v>
      </c>
      <c r="J10" s="74">
        <v>2561.5</v>
      </c>
      <c r="K10" s="75">
        <f t="shared" si="4"/>
        <v>100</v>
      </c>
    </row>
    <row r="11" spans="1:11" s="2" customFormat="1" ht="15.5" customHeight="1" x14ac:dyDescent="0.2">
      <c r="A11" s="68" t="s">
        <v>80</v>
      </c>
      <c r="B11" s="74">
        <v>6695.43</v>
      </c>
      <c r="C11" s="314">
        <f t="shared" si="0"/>
        <v>33.836083170270228</v>
      </c>
      <c r="D11" s="74">
        <v>4348.3999999999996</v>
      </c>
      <c r="E11" s="75">
        <f t="shared" si="1"/>
        <v>21.975111987968365</v>
      </c>
      <c r="F11" s="74">
        <v>5673.54</v>
      </c>
      <c r="G11" s="75">
        <f t="shared" si="2"/>
        <v>28.671850995358767</v>
      </c>
      <c r="H11" s="74">
        <v>3070.47</v>
      </c>
      <c r="I11" s="75">
        <f t="shared" si="3"/>
        <v>15.516953846402636</v>
      </c>
      <c r="J11" s="74">
        <v>19787.84</v>
      </c>
      <c r="K11" s="75">
        <f t="shared" si="4"/>
        <v>100</v>
      </c>
    </row>
    <row r="12" spans="1:11" s="2" customFormat="1" ht="15.5" customHeight="1" x14ac:dyDescent="0.2">
      <c r="A12" s="68" t="s">
        <v>441</v>
      </c>
      <c r="B12" s="74">
        <v>1269.0899999999999</v>
      </c>
      <c r="C12" s="314">
        <f t="shared" si="0"/>
        <v>48.622461294438118</v>
      </c>
      <c r="D12" s="74">
        <v>640.65</v>
      </c>
      <c r="E12" s="75">
        <f t="shared" si="1"/>
        <v>24.545130627679505</v>
      </c>
      <c r="F12" s="74">
        <v>505.99</v>
      </c>
      <c r="G12" s="75">
        <f t="shared" si="2"/>
        <v>19.385921558260442</v>
      </c>
      <c r="H12" s="74">
        <v>194.36</v>
      </c>
      <c r="I12" s="75">
        <f t="shared" si="3"/>
        <v>7.4464865196219279</v>
      </c>
      <c r="J12" s="74">
        <v>2610.09</v>
      </c>
      <c r="K12" s="75">
        <f t="shared" si="4"/>
        <v>99.999999999999986</v>
      </c>
    </row>
    <row r="13" spans="1:11" s="2" customFormat="1" ht="15.5" customHeight="1" x14ac:dyDescent="0.2">
      <c r="A13" s="68" t="s">
        <v>82</v>
      </c>
      <c r="B13" s="74">
        <v>1437.29</v>
      </c>
      <c r="C13" s="314">
        <f t="shared" si="0"/>
        <v>40.220454284698882</v>
      </c>
      <c r="D13" s="74">
        <v>988.76</v>
      </c>
      <c r="E13" s="75">
        <f t="shared" si="1"/>
        <v>27.668999560658509</v>
      </c>
      <c r="F13" s="74">
        <v>643.80999999999995</v>
      </c>
      <c r="G13" s="75">
        <f t="shared" si="2"/>
        <v>18.016079338916981</v>
      </c>
      <c r="H13" s="74">
        <v>503.67</v>
      </c>
      <c r="I13" s="75">
        <f t="shared" si="3"/>
        <v>14.094466815725626</v>
      </c>
      <c r="J13" s="74">
        <v>3573.53</v>
      </c>
      <c r="K13" s="75">
        <f t="shared" si="4"/>
        <v>100</v>
      </c>
    </row>
    <row r="14" spans="1:11" s="2" customFormat="1" ht="15.5" customHeight="1" x14ac:dyDescent="0.2">
      <c r="A14" s="68" t="s">
        <v>83</v>
      </c>
      <c r="B14" s="74">
        <v>906.39</v>
      </c>
      <c r="C14" s="314">
        <f t="shared" si="0"/>
        <v>51.910289965465303</v>
      </c>
      <c r="D14" s="74">
        <v>596.19000000000005</v>
      </c>
      <c r="E14" s="75">
        <f t="shared" si="1"/>
        <v>34.144679193846756</v>
      </c>
      <c r="F14" s="74">
        <v>145.33000000000001</v>
      </c>
      <c r="G14" s="75">
        <f t="shared" si="2"/>
        <v>8.3232630994175505</v>
      </c>
      <c r="H14" s="74">
        <v>98.16</v>
      </c>
      <c r="I14" s="75">
        <f t="shared" si="3"/>
        <v>5.6217677412703955</v>
      </c>
      <c r="J14" s="74">
        <v>1746.07</v>
      </c>
      <c r="K14" s="75">
        <f t="shared" si="4"/>
        <v>100</v>
      </c>
    </row>
    <row r="15" spans="1:11" s="2" customFormat="1" ht="15.5" customHeight="1" x14ac:dyDescent="0.2">
      <c r="A15" s="68" t="s">
        <v>84</v>
      </c>
      <c r="B15" s="74">
        <v>143.26</v>
      </c>
      <c r="C15" s="314">
        <f t="shared" si="0"/>
        <v>47.626329787234042</v>
      </c>
      <c r="D15" s="74">
        <v>82.27</v>
      </c>
      <c r="E15" s="75">
        <f t="shared" si="1"/>
        <v>27.350398936170212</v>
      </c>
      <c r="F15" s="74">
        <v>38.06</v>
      </c>
      <c r="G15" s="75">
        <f t="shared" si="2"/>
        <v>12.652925531914894</v>
      </c>
      <c r="H15" s="74">
        <v>37.21</v>
      </c>
      <c r="I15" s="75">
        <f t="shared" si="3"/>
        <v>12.370345744680851</v>
      </c>
      <c r="J15" s="74">
        <v>300.8</v>
      </c>
      <c r="K15" s="75">
        <f t="shared" si="4"/>
        <v>99.999999999999986</v>
      </c>
    </row>
    <row r="16" spans="1:11" s="2" customFormat="1" ht="15.5" customHeight="1" x14ac:dyDescent="0.2">
      <c r="A16" s="68" t="s">
        <v>85</v>
      </c>
      <c r="B16" s="74">
        <v>17.41</v>
      </c>
      <c r="C16" s="314">
        <f t="shared" si="0"/>
        <v>30.20471894517696</v>
      </c>
      <c r="D16" s="74">
        <v>18.32</v>
      </c>
      <c r="E16" s="75">
        <f t="shared" si="1"/>
        <v>31.783483691880637</v>
      </c>
      <c r="F16" s="74">
        <v>7.31</v>
      </c>
      <c r="G16" s="75">
        <f t="shared" si="2"/>
        <v>12.682165163081194</v>
      </c>
      <c r="H16" s="74">
        <v>14.6</v>
      </c>
      <c r="I16" s="75">
        <f t="shared" si="3"/>
        <v>25.329632199861209</v>
      </c>
      <c r="J16" s="74">
        <v>57.64</v>
      </c>
      <c r="K16" s="75">
        <f t="shared" si="4"/>
        <v>100</v>
      </c>
    </row>
    <row r="17" spans="1:11" s="2" customFormat="1" ht="15.5" customHeight="1" x14ac:dyDescent="0.2">
      <c r="A17" s="68" t="s">
        <v>86</v>
      </c>
      <c r="B17" s="74">
        <v>208.46</v>
      </c>
      <c r="C17" s="314">
        <f t="shared" si="0"/>
        <v>63.903620367248095</v>
      </c>
      <c r="D17" s="74">
        <v>60.14</v>
      </c>
      <c r="E17" s="75">
        <f t="shared" si="1"/>
        <v>18.435976824744799</v>
      </c>
      <c r="F17" s="74">
        <v>26.62</v>
      </c>
      <c r="G17" s="75">
        <f t="shared" si="2"/>
        <v>8.1603874804573753</v>
      </c>
      <c r="H17" s="74">
        <v>30.99</v>
      </c>
      <c r="I17" s="75">
        <f t="shared" si="3"/>
        <v>9.5000153275497379</v>
      </c>
      <c r="J17" s="74">
        <v>326.20999999999998</v>
      </c>
      <c r="K17" s="75">
        <f t="shared" si="4"/>
        <v>100</v>
      </c>
    </row>
    <row r="18" spans="1:11" s="2" customFormat="1" ht="15.5" customHeight="1" x14ac:dyDescent="0.2">
      <c r="A18" s="68" t="s">
        <v>87</v>
      </c>
      <c r="B18" s="74">
        <v>6501.74</v>
      </c>
      <c r="C18" s="314">
        <f t="shared" si="0"/>
        <v>44.060147013081</v>
      </c>
      <c r="D18" s="74">
        <v>3593.09</v>
      </c>
      <c r="E18" s="75">
        <f t="shared" si="1"/>
        <v>24.349185545904824</v>
      </c>
      <c r="F18" s="74">
        <v>2755.88</v>
      </c>
      <c r="G18" s="75">
        <f t="shared" si="2"/>
        <v>18.675689577007031</v>
      </c>
      <c r="H18" s="74">
        <v>1905.8</v>
      </c>
      <c r="I18" s="75">
        <f t="shared" si="3"/>
        <v>12.91497786400714</v>
      </c>
      <c r="J18" s="74">
        <v>14756.51</v>
      </c>
      <c r="K18" s="75">
        <f t="shared" si="4"/>
        <v>100</v>
      </c>
    </row>
    <row r="19" spans="1:11" s="2" customFormat="1" ht="15.5" customHeight="1" x14ac:dyDescent="0.2">
      <c r="A19" s="68" t="s">
        <v>88</v>
      </c>
      <c r="B19" s="74">
        <v>403.6</v>
      </c>
      <c r="C19" s="314">
        <f t="shared" si="0"/>
        <v>39.969893836159088</v>
      </c>
      <c r="D19" s="74">
        <v>394.12</v>
      </c>
      <c r="E19" s="75">
        <f t="shared" si="1"/>
        <v>39.031056884804308</v>
      </c>
      <c r="F19" s="74">
        <v>113.98</v>
      </c>
      <c r="G19" s="75">
        <f t="shared" si="2"/>
        <v>11.287830771668515</v>
      </c>
      <c r="H19" s="74">
        <v>98.06</v>
      </c>
      <c r="I19" s="75">
        <f t="shared" si="3"/>
        <v>9.7112185073680877</v>
      </c>
      <c r="J19" s="74">
        <v>1009.76</v>
      </c>
      <c r="K19" s="75">
        <f t="shared" si="4"/>
        <v>100</v>
      </c>
    </row>
    <row r="20" spans="1:11" s="2" customFormat="1" ht="15.5" customHeight="1" x14ac:dyDescent="0.2">
      <c r="A20" s="68" t="s">
        <v>89</v>
      </c>
      <c r="B20" s="74">
        <v>10398.370000000001</v>
      </c>
      <c r="C20" s="314">
        <f t="shared" si="0"/>
        <v>55.796861149209178</v>
      </c>
      <c r="D20" s="74">
        <v>4965.82</v>
      </c>
      <c r="E20" s="75">
        <f t="shared" si="1"/>
        <v>26.646211765109907</v>
      </c>
      <c r="F20" s="74">
        <v>1345.92</v>
      </c>
      <c r="G20" s="75">
        <f t="shared" si="2"/>
        <v>7.2221041718984429</v>
      </c>
      <c r="H20" s="74">
        <v>1926.01</v>
      </c>
      <c r="I20" s="75">
        <f t="shared" si="3"/>
        <v>10.334822913782483</v>
      </c>
      <c r="J20" s="74">
        <v>18636.12</v>
      </c>
      <c r="K20" s="75">
        <f t="shared" si="4"/>
        <v>100.00000000000001</v>
      </c>
    </row>
    <row r="21" spans="1:11" s="2" customFormat="1" ht="15.5" customHeight="1" thickBot="1" x14ac:dyDescent="0.25">
      <c r="A21" s="76" t="s">
        <v>90</v>
      </c>
      <c r="B21" s="77">
        <v>71.959999999999994</v>
      </c>
      <c r="C21" s="315">
        <f t="shared" si="0"/>
        <v>62.726638772663868</v>
      </c>
      <c r="D21" s="77">
        <v>12</v>
      </c>
      <c r="E21" s="78">
        <f t="shared" si="1"/>
        <v>10.460251046025103</v>
      </c>
      <c r="F21" s="77">
        <v>5</v>
      </c>
      <c r="G21" s="78">
        <f t="shared" si="2"/>
        <v>4.3584379358437939</v>
      </c>
      <c r="H21" s="77">
        <v>25.76</v>
      </c>
      <c r="I21" s="78">
        <f t="shared" si="3"/>
        <v>22.454672245467226</v>
      </c>
      <c r="J21" s="77">
        <v>114.72</v>
      </c>
      <c r="K21" s="78">
        <f t="shared" si="4"/>
        <v>99.999999999999986</v>
      </c>
    </row>
    <row r="22" spans="1:11" s="2" customFormat="1" ht="15.5" customHeight="1" thickBot="1" x14ac:dyDescent="0.3">
      <c r="A22" s="316" t="s">
        <v>30</v>
      </c>
      <c r="B22" s="317">
        <v>32688.080000000002</v>
      </c>
      <c r="C22" s="318">
        <f t="shared" si="0"/>
        <v>44.273642077843839</v>
      </c>
      <c r="D22" s="319">
        <v>18348.22</v>
      </c>
      <c r="E22" s="320">
        <f t="shared" si="1"/>
        <v>24.851338012068496</v>
      </c>
      <c r="F22" s="319">
        <v>13007.52</v>
      </c>
      <c r="G22" s="320">
        <f t="shared" si="2"/>
        <v>17.617745820506904</v>
      </c>
      <c r="H22" s="319">
        <v>9788.1</v>
      </c>
      <c r="I22" s="320">
        <f t="shared" si="3"/>
        <v>13.257274089580767</v>
      </c>
      <c r="J22" s="321">
        <v>73831.92</v>
      </c>
      <c r="K22" s="322">
        <f t="shared" si="4"/>
        <v>100</v>
      </c>
    </row>
    <row r="23" spans="1:11" s="2" customFormat="1" ht="15.5" customHeight="1" x14ac:dyDescent="0.25">
      <c r="A23" s="70" t="s">
        <v>91</v>
      </c>
    </row>
    <row r="24" spans="1:11" ht="15.5" customHeight="1" x14ac:dyDescent="0.25">
      <c r="A24" s="6" t="s">
        <v>32</v>
      </c>
    </row>
  </sheetData>
  <mergeCells count="6">
    <mergeCell ref="J5:K6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landscape" r:id="rId1"/>
  <headerFooter alignWithMargins="0">
    <oddFooter>&amp;RFonte: Tab.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07122-A267-426F-A007-1DE52F84B2C8}">
  <dimension ref="A1:K22"/>
  <sheetViews>
    <sheetView workbookViewId="0">
      <selection activeCell="A3" sqref="A3:F20"/>
    </sheetView>
  </sheetViews>
  <sheetFormatPr defaultColWidth="8.81640625" defaultRowHeight="12.5" x14ac:dyDescent="0.25"/>
  <cols>
    <col min="1" max="1" width="41.6328125" customWidth="1"/>
    <col min="2" max="3" width="13" customWidth="1"/>
    <col min="4" max="4" width="16.1796875" customWidth="1"/>
    <col min="5" max="5" width="10.81640625" bestFit="1" customWidth="1"/>
    <col min="6" max="6" width="11.81640625" customWidth="1"/>
    <col min="11" max="11" width="5.81640625" customWidth="1"/>
  </cols>
  <sheetData>
    <row r="1" spans="1:11" s="2" customFormat="1" ht="48.75" customHeight="1" x14ac:dyDescent="0.25">
      <c r="A1" s="604" t="s">
        <v>407</v>
      </c>
      <c r="B1" s="604"/>
      <c r="C1" s="604"/>
      <c r="D1" s="604"/>
      <c r="E1" s="604"/>
      <c r="F1" s="604"/>
      <c r="G1" s="604"/>
      <c r="H1" s="604"/>
      <c r="I1" s="604"/>
      <c r="J1" s="604"/>
      <c r="K1" s="79"/>
    </row>
    <row r="2" spans="1:11" s="2" customFormat="1" ht="19.5" customHeight="1" thickBot="1" x14ac:dyDescent="0.3"/>
    <row r="3" spans="1:11" s="2" customFormat="1" ht="19.5" customHeight="1" x14ac:dyDescent="0.25">
      <c r="A3" s="592" t="s">
        <v>0</v>
      </c>
      <c r="B3" s="592" t="s">
        <v>63</v>
      </c>
      <c r="C3" s="592" t="s">
        <v>94</v>
      </c>
      <c r="D3" s="592" t="s">
        <v>95</v>
      </c>
      <c r="E3" s="592" t="s">
        <v>66</v>
      </c>
      <c r="F3" s="592" t="s">
        <v>30</v>
      </c>
    </row>
    <row r="4" spans="1:11" s="2" customFormat="1" ht="27.75" customHeight="1" thickBot="1" x14ac:dyDescent="0.3">
      <c r="A4" s="605"/>
      <c r="B4" s="605"/>
      <c r="C4" s="605"/>
      <c r="D4" s="605"/>
      <c r="E4" s="605"/>
      <c r="F4" s="605" t="s">
        <v>30</v>
      </c>
    </row>
    <row r="5" spans="1:11" s="2" customFormat="1" ht="16.5" customHeight="1" x14ac:dyDescent="0.25">
      <c r="A5" s="80" t="s">
        <v>10</v>
      </c>
      <c r="B5" s="81">
        <v>1410.68</v>
      </c>
      <c r="C5" s="81">
        <v>948.6</v>
      </c>
      <c r="D5" s="81">
        <v>344.2</v>
      </c>
      <c r="E5" s="81">
        <v>3402.93</v>
      </c>
      <c r="F5" s="82">
        <f>SUM(B5:E5)</f>
        <v>6106.41</v>
      </c>
    </row>
    <row r="6" spans="1:11" s="2" customFormat="1" ht="16.5" customHeight="1" x14ac:dyDescent="0.25">
      <c r="A6" s="80" t="s">
        <v>11</v>
      </c>
      <c r="B6" s="81"/>
      <c r="C6" s="81">
        <v>0</v>
      </c>
      <c r="D6" s="81">
        <v>0</v>
      </c>
      <c r="E6" s="81">
        <v>258.58</v>
      </c>
      <c r="F6" s="82">
        <f t="shared" ref="F6:F19" si="0">SUM(B6:E6)</f>
        <v>258.58</v>
      </c>
    </row>
    <row r="7" spans="1:11" s="2" customFormat="1" ht="16.5" customHeight="1" x14ac:dyDescent="0.25">
      <c r="A7" s="80" t="s">
        <v>12</v>
      </c>
      <c r="B7" s="81">
        <v>1.01</v>
      </c>
      <c r="C7" s="81">
        <v>3.41</v>
      </c>
      <c r="D7" s="81">
        <v>1.22</v>
      </c>
      <c r="E7" s="81">
        <v>4</v>
      </c>
      <c r="F7" s="82">
        <f t="shared" si="0"/>
        <v>9.64</v>
      </c>
    </row>
    <row r="8" spans="1:11" s="2" customFormat="1" ht="16.5" customHeight="1" x14ac:dyDescent="0.25">
      <c r="A8" s="80" t="s">
        <v>53</v>
      </c>
      <c r="B8" s="81">
        <v>242.74</v>
      </c>
      <c r="C8" s="81">
        <v>106.98</v>
      </c>
      <c r="D8" s="81">
        <v>45.15</v>
      </c>
      <c r="E8" s="81">
        <v>820.63</v>
      </c>
      <c r="F8" s="82">
        <f t="shared" si="0"/>
        <v>1215.5</v>
      </c>
    </row>
    <row r="9" spans="1:11" s="2" customFormat="1" ht="16.5" customHeight="1" x14ac:dyDescent="0.25">
      <c r="A9" s="80" t="s">
        <v>80</v>
      </c>
      <c r="B9" s="81">
        <v>2500.06</v>
      </c>
      <c r="C9" s="81">
        <v>2233.77</v>
      </c>
      <c r="D9" s="81">
        <v>504.68</v>
      </c>
      <c r="E9" s="81">
        <v>9829.49</v>
      </c>
      <c r="F9" s="82">
        <f t="shared" si="0"/>
        <v>15068</v>
      </c>
    </row>
    <row r="10" spans="1:11" s="2" customFormat="1" ht="16.5" customHeight="1" x14ac:dyDescent="0.25">
      <c r="A10" s="80" t="s">
        <v>441</v>
      </c>
      <c r="B10" s="81">
        <v>217.14</v>
      </c>
      <c r="C10" s="81">
        <v>82.449999999999989</v>
      </c>
      <c r="D10" s="81">
        <v>91.84</v>
      </c>
      <c r="E10" s="81">
        <v>971.98</v>
      </c>
      <c r="F10" s="82">
        <f t="shared" si="0"/>
        <v>1363.4099999999999</v>
      </c>
    </row>
    <row r="11" spans="1:11" s="2" customFormat="1" ht="16.5" customHeight="1" x14ac:dyDescent="0.25">
      <c r="A11" s="80" t="s">
        <v>82</v>
      </c>
      <c r="B11" s="81">
        <v>494.73</v>
      </c>
      <c r="C11" s="81">
        <v>385.4</v>
      </c>
      <c r="D11" s="81">
        <v>113.17</v>
      </c>
      <c r="E11" s="81">
        <v>1437.17</v>
      </c>
      <c r="F11" s="82">
        <f t="shared" si="0"/>
        <v>2430.4700000000003</v>
      </c>
    </row>
    <row r="12" spans="1:11" s="2" customFormat="1" ht="16.5" customHeight="1" x14ac:dyDescent="0.25">
      <c r="A12" s="80" t="s">
        <v>83</v>
      </c>
      <c r="B12" s="81">
        <v>36.4</v>
      </c>
      <c r="C12" s="81">
        <v>2.16</v>
      </c>
      <c r="D12" s="81">
        <v>5.9399999999999995</v>
      </c>
      <c r="E12" s="81">
        <v>455.98</v>
      </c>
      <c r="F12" s="82">
        <f t="shared" si="0"/>
        <v>500.48</v>
      </c>
    </row>
    <row r="13" spans="1:11" s="2" customFormat="1" ht="16.5" customHeight="1" x14ac:dyDescent="0.25">
      <c r="A13" s="80" t="s">
        <v>84</v>
      </c>
      <c r="B13" s="81">
        <v>20.28</v>
      </c>
      <c r="C13" s="81">
        <v>5.46</v>
      </c>
      <c r="D13" s="81">
        <v>9.26</v>
      </c>
      <c r="E13" s="81">
        <v>47.81</v>
      </c>
      <c r="F13" s="82">
        <f t="shared" si="0"/>
        <v>82.81</v>
      </c>
    </row>
    <row r="14" spans="1:11" s="2" customFormat="1" ht="16.5" customHeight="1" x14ac:dyDescent="0.25">
      <c r="A14" s="80" t="s">
        <v>85</v>
      </c>
      <c r="B14" s="81">
        <v>3.77</v>
      </c>
      <c r="C14" s="81">
        <v>6.74</v>
      </c>
      <c r="D14" s="81">
        <v>1.61</v>
      </c>
      <c r="E14" s="81">
        <v>15.29</v>
      </c>
      <c r="F14" s="82">
        <f t="shared" si="0"/>
        <v>27.409999999999997</v>
      </c>
    </row>
    <row r="15" spans="1:11" s="2" customFormat="1" ht="16.5" customHeight="1" x14ac:dyDescent="0.25">
      <c r="A15" s="80" t="s">
        <v>86</v>
      </c>
      <c r="B15" s="81">
        <v>7.48</v>
      </c>
      <c r="C15" s="81">
        <v>2.08</v>
      </c>
      <c r="D15" s="81">
        <v>7.25</v>
      </c>
      <c r="E15" s="81">
        <v>42.71</v>
      </c>
      <c r="F15" s="82">
        <f t="shared" si="0"/>
        <v>59.52</v>
      </c>
    </row>
    <row r="16" spans="1:11" s="2" customFormat="1" ht="16.5" customHeight="1" x14ac:dyDescent="0.25">
      <c r="A16" s="80" t="s">
        <v>87</v>
      </c>
      <c r="B16" s="81">
        <v>1494.33</v>
      </c>
      <c r="C16" s="81">
        <v>886.97</v>
      </c>
      <c r="D16" s="81">
        <v>359.99</v>
      </c>
      <c r="E16" s="81">
        <v>4996.92</v>
      </c>
      <c r="F16" s="82">
        <f t="shared" si="0"/>
        <v>7738.21</v>
      </c>
    </row>
    <row r="17" spans="1:6" s="2" customFormat="1" ht="16.5" customHeight="1" x14ac:dyDescent="0.25">
      <c r="A17" s="80" t="s">
        <v>88</v>
      </c>
      <c r="B17" s="81">
        <v>61.44</v>
      </c>
      <c r="C17" s="81">
        <v>11.55</v>
      </c>
      <c r="D17" s="81">
        <v>13.99</v>
      </c>
      <c r="E17" s="81">
        <v>139.30000000000001</v>
      </c>
      <c r="F17" s="82">
        <f t="shared" si="0"/>
        <v>226.28</v>
      </c>
    </row>
    <row r="18" spans="1:6" s="2" customFormat="1" ht="16.5" customHeight="1" x14ac:dyDescent="0.25">
      <c r="A18" s="80" t="s">
        <v>89</v>
      </c>
      <c r="B18" s="81">
        <v>415.24</v>
      </c>
      <c r="C18" s="81">
        <v>179.75</v>
      </c>
      <c r="D18" s="81">
        <v>133.82999999999998</v>
      </c>
      <c r="E18" s="81">
        <v>2004.16</v>
      </c>
      <c r="F18" s="82">
        <f t="shared" si="0"/>
        <v>2732.98</v>
      </c>
    </row>
    <row r="19" spans="1:6" s="2" customFormat="1" ht="16.5" customHeight="1" thickBot="1" x14ac:dyDescent="0.3">
      <c r="A19" s="83" t="s">
        <v>90</v>
      </c>
      <c r="B19" s="84">
        <v>29.24</v>
      </c>
      <c r="C19" s="84">
        <v>0</v>
      </c>
      <c r="D19" s="84">
        <v>51.48</v>
      </c>
      <c r="E19" s="84">
        <v>3</v>
      </c>
      <c r="F19" s="82">
        <f t="shared" si="0"/>
        <v>83.72</v>
      </c>
    </row>
    <row r="20" spans="1:6" s="2" customFormat="1" ht="18" customHeight="1" thickBot="1" x14ac:dyDescent="0.3">
      <c r="A20" s="323" t="s">
        <v>30</v>
      </c>
      <c r="B20" s="324">
        <f>SUM(B5:B19)</f>
        <v>6934.5399999999991</v>
      </c>
      <c r="C20" s="324">
        <f>SUM(C5:C19)</f>
        <v>4855.32</v>
      </c>
      <c r="D20" s="324">
        <f>SUM(D5:D19)</f>
        <v>1683.61</v>
      </c>
      <c r="E20" s="324">
        <f>SUM(E5:E19)</f>
        <v>24429.949999999997</v>
      </c>
      <c r="F20" s="324">
        <f>SUM(F5:F19)</f>
        <v>37903.420000000006</v>
      </c>
    </row>
    <row r="21" spans="1:6" s="2" customFormat="1" ht="11.5" x14ac:dyDescent="0.25">
      <c r="A21" s="284" t="s">
        <v>91</v>
      </c>
    </row>
    <row r="22" spans="1:6" x14ac:dyDescent="0.25">
      <c r="A22" s="6" t="s">
        <v>32</v>
      </c>
    </row>
  </sheetData>
  <mergeCells count="7">
    <mergeCell ref="A1:J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8" orientation="portrait"/>
  <headerFooter>
    <oddFooter>&amp;RFonte: Tab. 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F627E-3B50-475E-BF7B-AE61F6FCA8A6}">
  <dimension ref="A1:V28"/>
  <sheetViews>
    <sheetView workbookViewId="0">
      <selection activeCell="D4" sqref="D4:V27"/>
    </sheetView>
  </sheetViews>
  <sheetFormatPr defaultColWidth="10.81640625" defaultRowHeight="12.5" x14ac:dyDescent="0.25"/>
  <cols>
    <col min="1" max="1" width="2.81640625" style="236" customWidth="1"/>
    <col min="2" max="2" width="3" style="236" customWidth="1"/>
    <col min="3" max="3" width="14.6328125" style="236" hidden="1" customWidth="1"/>
    <col min="4" max="4" width="14.6328125" style="236" customWidth="1"/>
    <col min="5" max="5" width="8.08984375" style="236" customWidth="1"/>
    <col min="6" max="6" width="8.1796875" style="236" customWidth="1"/>
    <col min="7" max="7" width="7.6328125" style="236" customWidth="1"/>
    <col min="8" max="8" width="9.54296875" style="236" customWidth="1"/>
    <col min="9" max="9" width="7.453125" style="236" customWidth="1"/>
    <col min="10" max="10" width="6.7265625" style="236" customWidth="1"/>
    <col min="11" max="11" width="9" style="236" customWidth="1"/>
    <col min="12" max="12" width="9.6328125" style="236" customWidth="1"/>
    <col min="13" max="13" width="6.6328125" style="236" customWidth="1"/>
    <col min="14" max="14" width="7.1796875" style="236" customWidth="1"/>
    <col min="15" max="15" width="8.1796875" style="236" customWidth="1"/>
    <col min="16" max="16" width="7.6328125" style="236" customWidth="1"/>
    <col min="17" max="17" width="7.1796875" style="236" customWidth="1"/>
    <col min="18" max="18" width="9" style="236" customWidth="1"/>
    <col min="19" max="19" width="8.26953125" style="236" customWidth="1"/>
    <col min="20" max="20" width="7.453125" style="236" customWidth="1"/>
    <col min="21" max="22" width="7.7265625" style="236" customWidth="1"/>
    <col min="23" max="16384" width="10.81640625" style="236"/>
  </cols>
  <sheetData>
    <row r="1" spans="1:22" s="229" customFormat="1" ht="39.75" customHeight="1" x14ac:dyDescent="0.2"/>
    <row r="2" spans="1:22" s="222" customFormat="1" ht="29.25" customHeight="1" x14ac:dyDescent="0.25">
      <c r="A2" s="230" t="s">
        <v>408</v>
      </c>
    </row>
    <row r="3" spans="1:22" s="229" customFormat="1" ht="75.25" customHeight="1" x14ac:dyDescent="0.2"/>
    <row r="4" spans="1:22" s="229" customFormat="1" ht="26.25" customHeight="1" x14ac:dyDescent="0.35">
      <c r="C4" s="231"/>
      <c r="D4" s="608" t="s">
        <v>314</v>
      </c>
      <c r="E4" s="609" t="s">
        <v>45</v>
      </c>
      <c r="F4" s="609"/>
      <c r="G4" s="609"/>
      <c r="H4" s="609" t="s">
        <v>46</v>
      </c>
      <c r="I4" s="609"/>
      <c r="J4" s="609"/>
      <c r="K4" s="609" t="s">
        <v>47</v>
      </c>
      <c r="L4" s="609"/>
      <c r="M4" s="609"/>
      <c r="N4" s="609" t="s">
        <v>48</v>
      </c>
      <c r="O4" s="609"/>
      <c r="P4" s="609"/>
      <c r="Q4" s="609" t="s">
        <v>365</v>
      </c>
      <c r="R4" s="609"/>
      <c r="S4" s="609"/>
      <c r="T4" s="606" t="s">
        <v>316</v>
      </c>
      <c r="U4" s="606" t="s">
        <v>317</v>
      </c>
      <c r="V4" s="606" t="s">
        <v>315</v>
      </c>
    </row>
    <row r="5" spans="1:22" s="229" customFormat="1" ht="26.25" customHeight="1" x14ac:dyDescent="0.35">
      <c r="C5" s="231"/>
      <c r="D5" s="608"/>
      <c r="E5" s="325" t="s">
        <v>316</v>
      </c>
      <c r="F5" s="325" t="s">
        <v>317</v>
      </c>
      <c r="G5" s="325" t="s">
        <v>315</v>
      </c>
      <c r="H5" s="325" t="s">
        <v>316</v>
      </c>
      <c r="I5" s="325" t="s">
        <v>317</v>
      </c>
      <c r="J5" s="325" t="s">
        <v>315</v>
      </c>
      <c r="K5" s="325" t="s">
        <v>316</v>
      </c>
      <c r="L5" s="325" t="s">
        <v>317</v>
      </c>
      <c r="M5" s="325" t="s">
        <v>315</v>
      </c>
      <c r="N5" s="325" t="s">
        <v>316</v>
      </c>
      <c r="O5" s="325" t="s">
        <v>317</v>
      </c>
      <c r="P5" s="325" t="s">
        <v>315</v>
      </c>
      <c r="Q5" s="325" t="s">
        <v>316</v>
      </c>
      <c r="R5" s="325" t="s">
        <v>317</v>
      </c>
      <c r="S5" s="325" t="s">
        <v>315</v>
      </c>
      <c r="T5" s="607"/>
      <c r="U5" s="607"/>
      <c r="V5" s="607"/>
    </row>
    <row r="6" spans="1:22" s="229" customFormat="1" ht="17.75" customHeight="1" x14ac:dyDescent="0.25">
      <c r="C6" s="232" t="s">
        <v>318</v>
      </c>
      <c r="D6" s="233" t="s">
        <v>319</v>
      </c>
      <c r="E6" s="234">
        <v>501.97</v>
      </c>
      <c r="F6" s="234">
        <v>197.26</v>
      </c>
      <c r="G6" s="234">
        <v>699.23</v>
      </c>
      <c r="H6" s="234">
        <v>0</v>
      </c>
      <c r="I6" s="234">
        <v>1</v>
      </c>
      <c r="J6" s="234">
        <v>1</v>
      </c>
      <c r="K6" s="234">
        <v>336.51</v>
      </c>
      <c r="L6" s="234">
        <v>104.66</v>
      </c>
      <c r="M6" s="234">
        <v>441.17</v>
      </c>
      <c r="N6" s="234">
        <v>69.92</v>
      </c>
      <c r="O6" s="234">
        <v>30.26</v>
      </c>
      <c r="P6" s="234">
        <v>100.18</v>
      </c>
      <c r="Q6" s="234">
        <v>0</v>
      </c>
      <c r="R6" s="234">
        <v>0</v>
      </c>
      <c r="S6" s="234">
        <v>0</v>
      </c>
      <c r="T6" s="234">
        <v>908.4</v>
      </c>
      <c r="U6" s="234">
        <v>333.17999999999995</v>
      </c>
      <c r="V6" s="234">
        <v>1241.5800000000002</v>
      </c>
    </row>
    <row r="7" spans="1:22" s="229" customFormat="1" ht="17.75" customHeight="1" x14ac:dyDescent="0.25">
      <c r="C7" s="232" t="s">
        <v>320</v>
      </c>
      <c r="D7" s="233" t="s">
        <v>321</v>
      </c>
      <c r="E7" s="234">
        <v>15.32</v>
      </c>
      <c r="F7" s="234">
        <v>2.09</v>
      </c>
      <c r="G7" s="234">
        <v>17.41</v>
      </c>
      <c r="H7" s="234">
        <v>0</v>
      </c>
      <c r="I7" s="234">
        <v>0.33</v>
      </c>
      <c r="J7" s="234">
        <v>0.33</v>
      </c>
      <c r="K7" s="234">
        <v>0</v>
      </c>
      <c r="L7" s="234">
        <v>0</v>
      </c>
      <c r="M7" s="234">
        <v>0</v>
      </c>
      <c r="N7" s="234">
        <v>0</v>
      </c>
      <c r="O7" s="234">
        <v>0</v>
      </c>
      <c r="P7" s="234">
        <v>0</v>
      </c>
      <c r="Q7" s="234"/>
      <c r="R7" s="234"/>
      <c r="S7" s="234"/>
      <c r="T7" s="234">
        <v>15.32</v>
      </c>
      <c r="U7" s="234">
        <v>2.42</v>
      </c>
      <c r="V7" s="234">
        <v>17.739999999999998</v>
      </c>
    </row>
    <row r="8" spans="1:22" s="229" customFormat="1" ht="17.75" customHeight="1" x14ac:dyDescent="0.25">
      <c r="C8" s="232" t="s">
        <v>322</v>
      </c>
      <c r="D8" s="233" t="s">
        <v>323</v>
      </c>
      <c r="E8" s="234">
        <v>1735.86</v>
      </c>
      <c r="F8" s="234">
        <v>692.51</v>
      </c>
      <c r="G8" s="234">
        <v>2428.37</v>
      </c>
      <c r="H8" s="234">
        <v>6.51</v>
      </c>
      <c r="I8" s="234">
        <v>10.32</v>
      </c>
      <c r="J8" s="234">
        <v>16.829999999999998</v>
      </c>
      <c r="K8" s="234">
        <v>546.5</v>
      </c>
      <c r="L8" s="234">
        <v>309</v>
      </c>
      <c r="M8" s="234">
        <v>855.5</v>
      </c>
      <c r="N8" s="234">
        <v>328.87</v>
      </c>
      <c r="O8" s="234">
        <v>136.19999999999999</v>
      </c>
      <c r="P8" s="234">
        <v>465.07</v>
      </c>
      <c r="Q8" s="234">
        <v>0.42</v>
      </c>
      <c r="R8" s="234">
        <v>4.0599999999999996</v>
      </c>
      <c r="S8" s="234">
        <v>4.4800000000000004</v>
      </c>
      <c r="T8" s="234">
        <v>2618.16</v>
      </c>
      <c r="U8" s="234">
        <v>1152.0899999999999</v>
      </c>
      <c r="V8" s="234">
        <v>3770.25</v>
      </c>
    </row>
    <row r="9" spans="1:22" s="229" customFormat="1" ht="17.75" customHeight="1" x14ac:dyDescent="0.25">
      <c r="C9" s="232" t="s">
        <v>324</v>
      </c>
      <c r="D9" s="233" t="s">
        <v>325</v>
      </c>
      <c r="E9" s="234">
        <v>785.43</v>
      </c>
      <c r="F9" s="234">
        <v>301.12</v>
      </c>
      <c r="G9" s="234">
        <v>1086.55</v>
      </c>
      <c r="H9" s="234">
        <v>1.69</v>
      </c>
      <c r="I9" s="234">
        <v>3</v>
      </c>
      <c r="J9" s="234">
        <v>4.6900000000000004</v>
      </c>
      <c r="K9" s="234">
        <v>78.5</v>
      </c>
      <c r="L9" s="234">
        <v>35.020000000000003</v>
      </c>
      <c r="M9" s="234">
        <v>113.52</v>
      </c>
      <c r="N9" s="234">
        <v>77.22</v>
      </c>
      <c r="O9" s="234">
        <v>24.67</v>
      </c>
      <c r="P9" s="234">
        <v>101.89</v>
      </c>
      <c r="Q9" s="234"/>
      <c r="R9" s="234"/>
      <c r="S9" s="234"/>
      <c r="T9" s="234">
        <v>942.84</v>
      </c>
      <c r="U9" s="234">
        <v>363.81</v>
      </c>
      <c r="V9" s="234">
        <v>1306.6500000000001</v>
      </c>
    </row>
    <row r="10" spans="1:22" s="229" customFormat="1" ht="17.75" customHeight="1" x14ac:dyDescent="0.25">
      <c r="C10" s="232" t="s">
        <v>326</v>
      </c>
      <c r="D10" s="233" t="s">
        <v>327</v>
      </c>
      <c r="E10" s="234">
        <v>171.79</v>
      </c>
      <c r="F10" s="234">
        <v>52.4</v>
      </c>
      <c r="G10" s="234">
        <v>224.19</v>
      </c>
      <c r="H10" s="234"/>
      <c r="I10" s="234"/>
      <c r="J10" s="234"/>
      <c r="K10" s="234">
        <v>48.43</v>
      </c>
      <c r="L10" s="234">
        <v>10.49</v>
      </c>
      <c r="M10" s="234">
        <v>58.92</v>
      </c>
      <c r="N10" s="234">
        <v>38.25</v>
      </c>
      <c r="O10" s="234">
        <v>6.98</v>
      </c>
      <c r="P10" s="234">
        <v>45.23</v>
      </c>
      <c r="Q10" s="234"/>
      <c r="R10" s="234"/>
      <c r="S10" s="234"/>
      <c r="T10" s="234">
        <v>258.47000000000003</v>
      </c>
      <c r="U10" s="234">
        <v>69.87</v>
      </c>
      <c r="V10" s="234">
        <v>328.34000000000003</v>
      </c>
    </row>
    <row r="11" spans="1:22" s="229" customFormat="1" ht="17.75" customHeight="1" x14ac:dyDescent="0.25">
      <c r="C11" s="232" t="s">
        <v>328</v>
      </c>
      <c r="D11" s="233" t="s">
        <v>329</v>
      </c>
      <c r="E11" s="234">
        <v>410.75</v>
      </c>
      <c r="F11" s="234">
        <v>157.35</v>
      </c>
      <c r="G11" s="234">
        <v>568.1</v>
      </c>
      <c r="H11" s="234">
        <v>0.71</v>
      </c>
      <c r="I11" s="234">
        <v>2.17</v>
      </c>
      <c r="J11" s="234">
        <v>2.88</v>
      </c>
      <c r="K11" s="234">
        <v>139.80000000000001</v>
      </c>
      <c r="L11" s="234">
        <v>40.22</v>
      </c>
      <c r="M11" s="234">
        <v>180.02</v>
      </c>
      <c r="N11" s="234">
        <v>52.64</v>
      </c>
      <c r="O11" s="234">
        <v>22.76</v>
      </c>
      <c r="P11" s="234">
        <v>75.400000000000006</v>
      </c>
      <c r="Q11" s="234">
        <v>0.51</v>
      </c>
      <c r="R11" s="234">
        <v>0.97</v>
      </c>
      <c r="S11" s="234">
        <v>1.48</v>
      </c>
      <c r="T11" s="234">
        <v>604.41</v>
      </c>
      <c r="U11" s="234">
        <v>223.46999999999997</v>
      </c>
      <c r="V11" s="234">
        <v>827.88</v>
      </c>
    </row>
    <row r="12" spans="1:22" s="229" customFormat="1" ht="17.75" customHeight="1" x14ac:dyDescent="0.25">
      <c r="C12" s="232" t="s">
        <v>330</v>
      </c>
      <c r="D12" s="233" t="s">
        <v>331</v>
      </c>
      <c r="E12" s="234">
        <v>378.48</v>
      </c>
      <c r="F12" s="234">
        <v>177.92</v>
      </c>
      <c r="G12" s="234">
        <v>556.4</v>
      </c>
      <c r="H12" s="234">
        <v>0.75</v>
      </c>
      <c r="I12" s="234">
        <v>4.54</v>
      </c>
      <c r="J12" s="234">
        <v>5.29</v>
      </c>
      <c r="K12" s="234">
        <v>71.400000000000006</v>
      </c>
      <c r="L12" s="234">
        <v>57.33</v>
      </c>
      <c r="M12" s="234">
        <v>128.72999999999999</v>
      </c>
      <c r="N12" s="234">
        <v>39.44</v>
      </c>
      <c r="O12" s="234">
        <v>8.1300000000000008</v>
      </c>
      <c r="P12" s="234">
        <v>47.57</v>
      </c>
      <c r="Q12" s="234">
        <v>0</v>
      </c>
      <c r="R12" s="234">
        <v>0</v>
      </c>
      <c r="S12" s="234">
        <v>0</v>
      </c>
      <c r="T12" s="234">
        <v>490.07</v>
      </c>
      <c r="U12" s="234">
        <v>247.91999999999996</v>
      </c>
      <c r="V12" s="234">
        <v>737.99</v>
      </c>
    </row>
    <row r="13" spans="1:22" s="229" customFormat="1" ht="17.75" customHeight="1" x14ac:dyDescent="0.25">
      <c r="C13" s="232" t="s">
        <v>332</v>
      </c>
      <c r="D13" s="233" t="s">
        <v>333</v>
      </c>
      <c r="E13" s="234">
        <v>264.66000000000003</v>
      </c>
      <c r="F13" s="234">
        <v>114.84</v>
      </c>
      <c r="G13" s="234">
        <v>379.5</v>
      </c>
      <c r="H13" s="234">
        <v>0</v>
      </c>
      <c r="I13" s="234">
        <v>3.51</v>
      </c>
      <c r="J13" s="234">
        <v>3.51</v>
      </c>
      <c r="K13" s="234">
        <v>156.31</v>
      </c>
      <c r="L13" s="234">
        <v>31.59</v>
      </c>
      <c r="M13" s="234">
        <v>187.9</v>
      </c>
      <c r="N13" s="234">
        <v>49.02</v>
      </c>
      <c r="O13" s="234">
        <v>13.68</v>
      </c>
      <c r="P13" s="234">
        <v>62.7</v>
      </c>
      <c r="Q13" s="234">
        <v>32</v>
      </c>
      <c r="R13" s="234">
        <v>8</v>
      </c>
      <c r="S13" s="234">
        <v>40</v>
      </c>
      <c r="T13" s="234">
        <v>501.99</v>
      </c>
      <c r="U13" s="234">
        <v>171.62</v>
      </c>
      <c r="V13" s="234">
        <v>673.61</v>
      </c>
    </row>
    <row r="14" spans="1:22" s="229" customFormat="1" ht="17.75" customHeight="1" x14ac:dyDescent="0.25">
      <c r="C14" s="232" t="s">
        <v>334</v>
      </c>
      <c r="D14" s="233" t="s">
        <v>335</v>
      </c>
      <c r="E14" s="234">
        <v>1868.94</v>
      </c>
      <c r="F14" s="234">
        <v>681.9</v>
      </c>
      <c r="G14" s="234">
        <v>2550.84</v>
      </c>
      <c r="H14" s="234">
        <v>0.49</v>
      </c>
      <c r="I14" s="234">
        <v>3.65</v>
      </c>
      <c r="J14" s="234">
        <v>4.1399999999999997</v>
      </c>
      <c r="K14" s="234">
        <v>515.75</v>
      </c>
      <c r="L14" s="234">
        <v>304.38</v>
      </c>
      <c r="M14" s="234">
        <v>820.13</v>
      </c>
      <c r="N14" s="234">
        <v>323.89999999999998</v>
      </c>
      <c r="O14" s="234">
        <v>83.37</v>
      </c>
      <c r="P14" s="234">
        <v>407.27</v>
      </c>
      <c r="Q14" s="234">
        <v>1</v>
      </c>
      <c r="R14" s="234">
        <v>0</v>
      </c>
      <c r="S14" s="234">
        <v>1</v>
      </c>
      <c r="T14" s="234">
        <v>2710.0800000000004</v>
      </c>
      <c r="U14" s="234">
        <v>1073.3</v>
      </c>
      <c r="V14" s="234">
        <v>3783.38</v>
      </c>
    </row>
    <row r="15" spans="1:22" s="229" customFormat="1" ht="17.75" customHeight="1" x14ac:dyDescent="0.25">
      <c r="C15" s="232" t="s">
        <v>336</v>
      </c>
      <c r="D15" s="233" t="s">
        <v>337</v>
      </c>
      <c r="E15" s="234">
        <v>920.27</v>
      </c>
      <c r="F15" s="234">
        <v>362.71</v>
      </c>
      <c r="G15" s="234">
        <v>1282.98</v>
      </c>
      <c r="H15" s="234">
        <v>0</v>
      </c>
      <c r="I15" s="234">
        <v>0.34</v>
      </c>
      <c r="J15" s="234">
        <v>0.34</v>
      </c>
      <c r="K15" s="234">
        <v>399.82</v>
      </c>
      <c r="L15" s="234">
        <v>97.8</v>
      </c>
      <c r="M15" s="234">
        <v>497.62</v>
      </c>
      <c r="N15" s="234">
        <v>162.96</v>
      </c>
      <c r="O15" s="234">
        <v>52.02</v>
      </c>
      <c r="P15" s="234">
        <v>214.98</v>
      </c>
      <c r="Q15" s="234">
        <v>0</v>
      </c>
      <c r="R15" s="234">
        <v>0</v>
      </c>
      <c r="S15" s="234">
        <v>0</v>
      </c>
      <c r="T15" s="234">
        <v>1483.05</v>
      </c>
      <c r="U15" s="234">
        <v>512.87</v>
      </c>
      <c r="V15" s="234">
        <v>1995.92</v>
      </c>
    </row>
    <row r="16" spans="1:22" s="229" customFormat="1" ht="17.75" customHeight="1" x14ac:dyDescent="0.25">
      <c r="C16" s="232" t="s">
        <v>338</v>
      </c>
      <c r="D16" s="233" t="s">
        <v>339</v>
      </c>
      <c r="E16" s="234">
        <v>564.16</v>
      </c>
      <c r="F16" s="234">
        <v>205.66</v>
      </c>
      <c r="G16" s="234">
        <v>769.82</v>
      </c>
      <c r="H16" s="234">
        <v>0</v>
      </c>
      <c r="I16" s="234">
        <v>0.72</v>
      </c>
      <c r="J16" s="234">
        <v>0.72</v>
      </c>
      <c r="K16" s="234">
        <v>108.38</v>
      </c>
      <c r="L16" s="234">
        <v>49.1</v>
      </c>
      <c r="M16" s="234">
        <v>157.47999999999999</v>
      </c>
      <c r="N16" s="234">
        <v>1.33</v>
      </c>
      <c r="O16" s="234">
        <v>0</v>
      </c>
      <c r="P16" s="234">
        <v>1.33</v>
      </c>
      <c r="Q16" s="234">
        <v>0</v>
      </c>
      <c r="R16" s="234">
        <v>1</v>
      </c>
      <c r="S16" s="234">
        <v>1</v>
      </c>
      <c r="T16" s="234">
        <v>673.87</v>
      </c>
      <c r="U16" s="234">
        <v>256.48</v>
      </c>
      <c r="V16" s="234">
        <v>930.35000000000014</v>
      </c>
    </row>
    <row r="17" spans="1:22" s="229" customFormat="1" ht="17.75" customHeight="1" x14ac:dyDescent="0.25">
      <c r="C17" s="232" t="s">
        <v>340</v>
      </c>
      <c r="D17" s="233" t="s">
        <v>341</v>
      </c>
      <c r="E17" s="234">
        <v>981.14</v>
      </c>
      <c r="F17" s="234">
        <v>365.33</v>
      </c>
      <c r="G17" s="234">
        <v>1346.47</v>
      </c>
      <c r="H17" s="234">
        <v>1.66</v>
      </c>
      <c r="I17" s="234">
        <v>3.5</v>
      </c>
      <c r="J17" s="234">
        <v>5.16</v>
      </c>
      <c r="K17" s="234">
        <v>395.36</v>
      </c>
      <c r="L17" s="234">
        <v>185.33</v>
      </c>
      <c r="M17" s="234">
        <v>580.69000000000005</v>
      </c>
      <c r="N17" s="234">
        <v>73.97</v>
      </c>
      <c r="O17" s="234">
        <v>29.04</v>
      </c>
      <c r="P17" s="234">
        <v>103.01</v>
      </c>
      <c r="Q17" s="234">
        <v>5</v>
      </c>
      <c r="R17" s="234">
        <v>5</v>
      </c>
      <c r="S17" s="234">
        <v>10</v>
      </c>
      <c r="T17" s="234">
        <v>1457.1299999999999</v>
      </c>
      <c r="U17" s="234">
        <v>588.19999999999993</v>
      </c>
      <c r="V17" s="234">
        <v>2045.3300000000002</v>
      </c>
    </row>
    <row r="18" spans="1:22" s="229" customFormat="1" ht="17.75" customHeight="1" x14ac:dyDescent="0.25">
      <c r="C18" s="232" t="s">
        <v>342</v>
      </c>
      <c r="D18" s="233" t="s">
        <v>343</v>
      </c>
      <c r="E18" s="234">
        <v>2123.52</v>
      </c>
      <c r="F18" s="234">
        <v>846.21</v>
      </c>
      <c r="G18" s="234">
        <v>2969.73</v>
      </c>
      <c r="H18" s="234">
        <v>0</v>
      </c>
      <c r="I18" s="234">
        <v>6.15</v>
      </c>
      <c r="J18" s="234">
        <v>6.15</v>
      </c>
      <c r="K18" s="234">
        <v>335.58</v>
      </c>
      <c r="L18" s="234">
        <v>221.11</v>
      </c>
      <c r="M18" s="234">
        <v>556.69000000000005</v>
      </c>
      <c r="N18" s="234">
        <v>406.78</v>
      </c>
      <c r="O18" s="234">
        <v>152.63</v>
      </c>
      <c r="P18" s="234">
        <v>559.41</v>
      </c>
      <c r="Q18" s="234"/>
      <c r="R18" s="234"/>
      <c r="S18" s="234"/>
      <c r="T18" s="234">
        <v>2865.88</v>
      </c>
      <c r="U18" s="234">
        <v>1226.0999999999999</v>
      </c>
      <c r="V18" s="234">
        <v>4091.98</v>
      </c>
    </row>
    <row r="19" spans="1:22" s="229" customFormat="1" ht="17.75" customHeight="1" x14ac:dyDescent="0.25">
      <c r="C19" s="232" t="s">
        <v>344</v>
      </c>
      <c r="D19" s="233" t="s">
        <v>345</v>
      </c>
      <c r="E19" s="234">
        <v>616.72</v>
      </c>
      <c r="F19" s="234">
        <v>196.02</v>
      </c>
      <c r="G19" s="234">
        <v>812.74</v>
      </c>
      <c r="H19" s="234">
        <v>0</v>
      </c>
      <c r="I19" s="234">
        <v>1.2</v>
      </c>
      <c r="J19" s="234">
        <v>1.2</v>
      </c>
      <c r="K19" s="234">
        <v>56.05</v>
      </c>
      <c r="L19" s="234">
        <v>14.22</v>
      </c>
      <c r="M19" s="234">
        <v>70.27</v>
      </c>
      <c r="N19" s="234">
        <v>8.35</v>
      </c>
      <c r="O19" s="234">
        <v>7.89</v>
      </c>
      <c r="P19" s="234">
        <v>16.239999999999998</v>
      </c>
      <c r="Q19" s="234"/>
      <c r="R19" s="234"/>
      <c r="S19" s="234"/>
      <c r="T19" s="234">
        <v>681.12</v>
      </c>
      <c r="U19" s="234">
        <v>219.32999999999998</v>
      </c>
      <c r="V19" s="234">
        <v>900.45</v>
      </c>
    </row>
    <row r="20" spans="1:22" s="229" customFormat="1" ht="17.75" customHeight="1" x14ac:dyDescent="0.25">
      <c r="C20" s="232" t="s">
        <v>346</v>
      </c>
      <c r="D20" s="233" t="s">
        <v>347</v>
      </c>
      <c r="E20" s="234">
        <v>52.18</v>
      </c>
      <c r="F20" s="234">
        <v>8.59</v>
      </c>
      <c r="G20" s="234">
        <v>60.77</v>
      </c>
      <c r="H20" s="234"/>
      <c r="I20" s="234"/>
      <c r="J20" s="234"/>
      <c r="K20" s="234">
        <v>3.51</v>
      </c>
      <c r="L20" s="234">
        <v>1.1599999999999999</v>
      </c>
      <c r="M20" s="234">
        <v>4.67</v>
      </c>
      <c r="N20" s="234">
        <v>0.2</v>
      </c>
      <c r="O20" s="234">
        <v>0</v>
      </c>
      <c r="P20" s="234">
        <v>0.2</v>
      </c>
      <c r="Q20" s="234"/>
      <c r="R20" s="234"/>
      <c r="S20" s="234"/>
      <c r="T20" s="234">
        <v>55.89</v>
      </c>
      <c r="U20" s="234">
        <v>9.75</v>
      </c>
      <c r="V20" s="234">
        <v>65.64</v>
      </c>
    </row>
    <row r="21" spans="1:22" s="229" customFormat="1" ht="17.75" customHeight="1" x14ac:dyDescent="0.25">
      <c r="C21" s="232" t="s">
        <v>348</v>
      </c>
      <c r="D21" s="233" t="s">
        <v>349</v>
      </c>
      <c r="E21" s="234">
        <v>1133.21</v>
      </c>
      <c r="F21" s="234">
        <v>588.11</v>
      </c>
      <c r="G21" s="234">
        <v>1721.32</v>
      </c>
      <c r="H21" s="234">
        <v>2.42</v>
      </c>
      <c r="I21" s="234">
        <v>7.01</v>
      </c>
      <c r="J21" s="234">
        <v>9.43</v>
      </c>
      <c r="K21" s="234">
        <v>282.13</v>
      </c>
      <c r="L21" s="234">
        <v>233.99</v>
      </c>
      <c r="M21" s="234">
        <v>516.12</v>
      </c>
      <c r="N21" s="234">
        <v>3.45</v>
      </c>
      <c r="O21" s="234">
        <v>8.35</v>
      </c>
      <c r="P21" s="234">
        <v>11.8</v>
      </c>
      <c r="Q21" s="234"/>
      <c r="R21" s="234"/>
      <c r="S21" s="234"/>
      <c r="T21" s="234">
        <v>1421.2100000000003</v>
      </c>
      <c r="U21" s="234">
        <v>837.46</v>
      </c>
      <c r="V21" s="234">
        <v>2258.67</v>
      </c>
    </row>
    <row r="22" spans="1:22" s="229" customFormat="1" ht="17.75" customHeight="1" x14ac:dyDescent="0.25">
      <c r="C22" s="232" t="s">
        <v>350</v>
      </c>
      <c r="D22" s="233" t="s">
        <v>351</v>
      </c>
      <c r="E22" s="234">
        <v>2266.21</v>
      </c>
      <c r="F22" s="234">
        <v>876.46</v>
      </c>
      <c r="G22" s="234">
        <v>3142.67</v>
      </c>
      <c r="H22" s="234">
        <v>1.82</v>
      </c>
      <c r="I22" s="234">
        <v>7.29</v>
      </c>
      <c r="J22" s="234">
        <v>9.11</v>
      </c>
      <c r="K22" s="234">
        <v>567.02</v>
      </c>
      <c r="L22" s="234">
        <v>421.83</v>
      </c>
      <c r="M22" s="234">
        <v>988.85</v>
      </c>
      <c r="N22" s="234">
        <v>58.6</v>
      </c>
      <c r="O22" s="234">
        <v>30.44</v>
      </c>
      <c r="P22" s="234">
        <v>89.04</v>
      </c>
      <c r="Q22" s="234"/>
      <c r="R22" s="234"/>
      <c r="S22" s="234"/>
      <c r="T22" s="234">
        <v>2893.65</v>
      </c>
      <c r="U22" s="234">
        <v>1336.02</v>
      </c>
      <c r="V22" s="234">
        <v>4229.67</v>
      </c>
    </row>
    <row r="23" spans="1:22" s="229" customFormat="1" ht="17.75" customHeight="1" x14ac:dyDescent="0.25">
      <c r="C23" s="232" t="s">
        <v>352</v>
      </c>
      <c r="D23" s="233" t="s">
        <v>353</v>
      </c>
      <c r="E23" s="234">
        <v>190.53</v>
      </c>
      <c r="F23" s="234">
        <v>55.94</v>
      </c>
      <c r="G23" s="234">
        <v>246.47</v>
      </c>
      <c r="H23" s="234">
        <v>0.63</v>
      </c>
      <c r="I23" s="234">
        <v>2</v>
      </c>
      <c r="J23" s="234">
        <v>2.63</v>
      </c>
      <c r="K23" s="234">
        <v>28.27</v>
      </c>
      <c r="L23" s="234">
        <v>20.100000000000001</v>
      </c>
      <c r="M23" s="234">
        <v>48.37</v>
      </c>
      <c r="N23" s="234">
        <v>1.37</v>
      </c>
      <c r="O23" s="234">
        <v>4</v>
      </c>
      <c r="P23" s="234">
        <v>5.37</v>
      </c>
      <c r="Q23" s="234">
        <v>0</v>
      </c>
      <c r="R23" s="234">
        <v>0</v>
      </c>
      <c r="S23" s="234">
        <v>0</v>
      </c>
      <c r="T23" s="234">
        <v>220.8</v>
      </c>
      <c r="U23" s="234">
        <v>82.039999999999992</v>
      </c>
      <c r="V23" s="234">
        <v>302.83999999999997</v>
      </c>
    </row>
    <row r="24" spans="1:22" s="229" customFormat="1" ht="17.75" customHeight="1" x14ac:dyDescent="0.25">
      <c r="C24" s="232" t="s">
        <v>354</v>
      </c>
      <c r="D24" s="233" t="s">
        <v>355</v>
      </c>
      <c r="E24" s="234">
        <v>751.26</v>
      </c>
      <c r="F24" s="234">
        <v>314.52999999999997</v>
      </c>
      <c r="G24" s="234">
        <v>1065.79</v>
      </c>
      <c r="H24" s="234">
        <v>1</v>
      </c>
      <c r="I24" s="234">
        <v>2</v>
      </c>
      <c r="J24" s="234">
        <v>3</v>
      </c>
      <c r="K24" s="234">
        <v>111.08</v>
      </c>
      <c r="L24" s="234">
        <v>113.03</v>
      </c>
      <c r="M24" s="234">
        <v>224.11</v>
      </c>
      <c r="N24" s="234">
        <v>2.72</v>
      </c>
      <c r="O24" s="234">
        <v>1.72</v>
      </c>
      <c r="P24" s="234">
        <v>4.4400000000000004</v>
      </c>
      <c r="Q24" s="234"/>
      <c r="R24" s="234"/>
      <c r="S24" s="234"/>
      <c r="T24" s="234">
        <v>866.06000000000006</v>
      </c>
      <c r="U24" s="234">
        <v>431.28</v>
      </c>
      <c r="V24" s="234">
        <v>1297.3400000000001</v>
      </c>
    </row>
    <row r="25" spans="1:22" s="229" customFormat="1" ht="17.75" customHeight="1" x14ac:dyDescent="0.25">
      <c r="C25" s="232" t="s">
        <v>356</v>
      </c>
      <c r="D25" s="233" t="s">
        <v>357</v>
      </c>
      <c r="E25" s="234">
        <v>2432.1</v>
      </c>
      <c r="F25" s="234">
        <v>1355.05</v>
      </c>
      <c r="G25" s="234">
        <v>3787.15</v>
      </c>
      <c r="H25" s="234">
        <v>14.18</v>
      </c>
      <c r="I25" s="234">
        <v>13.85</v>
      </c>
      <c r="J25" s="234">
        <v>28.03</v>
      </c>
      <c r="K25" s="234">
        <v>601.77</v>
      </c>
      <c r="L25" s="234">
        <v>422.9</v>
      </c>
      <c r="M25" s="234">
        <v>1024.67</v>
      </c>
      <c r="N25" s="234">
        <v>440.4</v>
      </c>
      <c r="O25" s="234">
        <v>190.97</v>
      </c>
      <c r="P25" s="234">
        <v>631.37</v>
      </c>
      <c r="Q25" s="234">
        <v>14.8</v>
      </c>
      <c r="R25" s="234">
        <v>10.96</v>
      </c>
      <c r="S25" s="234">
        <v>25.76</v>
      </c>
      <c r="T25" s="234">
        <v>3503.25</v>
      </c>
      <c r="U25" s="234">
        <v>1993.7299999999998</v>
      </c>
      <c r="V25" s="234">
        <v>5496.9800000000005</v>
      </c>
    </row>
    <row r="26" spans="1:22" s="229" customFormat="1" ht="17.75" customHeight="1" x14ac:dyDescent="0.25">
      <c r="C26" s="232" t="s">
        <v>358</v>
      </c>
      <c r="D26" s="233" t="s">
        <v>359</v>
      </c>
      <c r="E26" s="234">
        <v>929.88</v>
      </c>
      <c r="F26" s="234">
        <v>306.11</v>
      </c>
      <c r="G26" s="234">
        <v>1235.99</v>
      </c>
      <c r="H26" s="234">
        <v>0</v>
      </c>
      <c r="I26" s="234">
        <v>5.78</v>
      </c>
      <c r="J26" s="234">
        <v>5.78</v>
      </c>
      <c r="K26" s="234">
        <v>191.93</v>
      </c>
      <c r="L26" s="234">
        <v>150.37</v>
      </c>
      <c r="M26" s="234">
        <v>342.3</v>
      </c>
      <c r="N26" s="234">
        <v>13.67</v>
      </c>
      <c r="O26" s="234">
        <v>3.09</v>
      </c>
      <c r="P26" s="234">
        <v>16.760000000000002</v>
      </c>
      <c r="Q26" s="234"/>
      <c r="R26" s="234"/>
      <c r="S26" s="234"/>
      <c r="T26" s="234">
        <v>1135.48</v>
      </c>
      <c r="U26" s="234">
        <v>465.34999999999997</v>
      </c>
      <c r="V26" s="234">
        <v>1600.83</v>
      </c>
    </row>
    <row r="27" spans="1:22" s="217" customFormat="1" ht="26.25" customHeight="1" x14ac:dyDescent="0.25">
      <c r="A27" s="229"/>
      <c r="B27" s="229"/>
      <c r="C27" s="235" t="s">
        <v>360</v>
      </c>
      <c r="D27" s="326" t="s">
        <v>30</v>
      </c>
      <c r="E27" s="326">
        <v>19094.38</v>
      </c>
      <c r="F27" s="326">
        <v>7858.11</v>
      </c>
      <c r="G27" s="326">
        <v>26952.49</v>
      </c>
      <c r="H27" s="326">
        <v>31.86</v>
      </c>
      <c r="I27" s="326">
        <v>78.36</v>
      </c>
      <c r="J27" s="326">
        <v>110.22</v>
      </c>
      <c r="K27" s="326">
        <v>4974.1000000000004</v>
      </c>
      <c r="L27" s="326">
        <v>2823.63</v>
      </c>
      <c r="M27" s="326">
        <v>7797.73</v>
      </c>
      <c r="N27" s="326">
        <v>2153.06</v>
      </c>
      <c r="O27" s="326">
        <v>806.2</v>
      </c>
      <c r="P27" s="326">
        <v>2959.26</v>
      </c>
      <c r="Q27" s="326">
        <v>53.73</v>
      </c>
      <c r="R27" s="326">
        <v>29.99</v>
      </c>
      <c r="S27" s="326">
        <v>83.72</v>
      </c>
      <c r="T27" s="326">
        <v>26307.130000000005</v>
      </c>
      <c r="U27" s="326">
        <v>11596.289999999999</v>
      </c>
      <c r="V27" s="326">
        <v>37903.420000000006</v>
      </c>
    </row>
    <row r="28" spans="1:22" s="229" customFormat="1" ht="63.25" customHeight="1" x14ac:dyDescent="0.2"/>
  </sheetData>
  <mergeCells count="9">
    <mergeCell ref="T4:T5"/>
    <mergeCell ref="U4:U5"/>
    <mergeCell ref="V4:V5"/>
    <mergeCell ref="D4:D5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E225-1D6F-43B8-865B-98B6F6CFCFEF}">
  <dimension ref="B1:K26"/>
  <sheetViews>
    <sheetView workbookViewId="0">
      <selection activeCell="B3" sqref="B3:K24"/>
    </sheetView>
  </sheetViews>
  <sheetFormatPr defaultColWidth="8.81640625" defaultRowHeight="12.5" x14ac:dyDescent="0.25"/>
  <cols>
    <col min="1" max="1" width="10.81640625" customWidth="1"/>
    <col min="2" max="2" width="25.90625" customWidth="1"/>
    <col min="3" max="3" width="12.36328125" customWidth="1"/>
    <col min="4" max="4" width="11.36328125" customWidth="1"/>
    <col min="5" max="5" width="8.453125" customWidth="1"/>
    <col min="6" max="6" width="8" customWidth="1"/>
    <col min="7" max="7" width="9.453125" customWidth="1"/>
    <col min="8" max="8" width="10" customWidth="1"/>
  </cols>
  <sheetData>
    <row r="1" spans="2:11" s="2" customFormat="1" ht="20.25" customHeight="1" x14ac:dyDescent="0.3">
      <c r="B1" s="255" t="s">
        <v>409</v>
      </c>
    </row>
    <row r="2" spans="2:11" s="2" customFormat="1" ht="13.5" thickBot="1" x14ac:dyDescent="0.35">
      <c r="B2" s="255"/>
    </row>
    <row r="3" spans="2:11" s="2" customFormat="1" ht="8.25" customHeight="1" x14ac:dyDescent="0.25">
      <c r="B3" s="610" t="s">
        <v>0</v>
      </c>
      <c r="C3" s="613" t="s">
        <v>96</v>
      </c>
      <c r="D3" s="614"/>
      <c r="E3" s="536"/>
      <c r="F3" s="613" t="s">
        <v>97</v>
      </c>
      <c r="G3" s="614"/>
      <c r="H3" s="536"/>
      <c r="I3" s="613" t="s">
        <v>30</v>
      </c>
      <c r="J3" s="614"/>
      <c r="K3" s="536"/>
    </row>
    <row r="4" spans="2:11" s="2" customFormat="1" ht="9" customHeight="1" thickBot="1" x14ac:dyDescent="0.3">
      <c r="B4" s="611"/>
      <c r="C4" s="615"/>
      <c r="D4" s="616"/>
      <c r="E4" s="537"/>
      <c r="F4" s="615"/>
      <c r="G4" s="616"/>
      <c r="H4" s="537"/>
      <c r="I4" s="615"/>
      <c r="J4" s="616"/>
      <c r="K4" s="537"/>
    </row>
    <row r="5" spans="2:11" s="2" customFormat="1" ht="12" customHeight="1" thickBot="1" x14ac:dyDescent="0.3">
      <c r="B5" s="612"/>
      <c r="C5" s="327" t="s">
        <v>7</v>
      </c>
      <c r="D5" s="327" t="s">
        <v>8</v>
      </c>
      <c r="E5" s="328" t="s">
        <v>9</v>
      </c>
      <c r="F5" s="327" t="s">
        <v>7</v>
      </c>
      <c r="G5" s="327" t="s">
        <v>8</v>
      </c>
      <c r="H5" s="328" t="s">
        <v>9</v>
      </c>
      <c r="I5" s="327" t="s">
        <v>7</v>
      </c>
      <c r="J5" s="327" t="s">
        <v>8</v>
      </c>
      <c r="K5" s="328" t="s">
        <v>9</v>
      </c>
    </row>
    <row r="6" spans="2:11" s="2" customFormat="1" ht="18" customHeight="1" x14ac:dyDescent="0.25">
      <c r="B6" s="85" t="s">
        <v>10</v>
      </c>
      <c r="C6" s="86">
        <v>3845</v>
      </c>
      <c r="D6" s="86">
        <v>1501</v>
      </c>
      <c r="E6" s="86">
        <v>5346</v>
      </c>
      <c r="F6" s="86">
        <v>391</v>
      </c>
      <c r="G6" s="86">
        <v>220</v>
      </c>
      <c r="H6" s="86">
        <v>611</v>
      </c>
      <c r="I6" s="87">
        <f>C6+F6</f>
        <v>4236</v>
      </c>
      <c r="J6" s="87">
        <f>D6+G6</f>
        <v>1721</v>
      </c>
      <c r="K6" s="87">
        <f>SUM(I6:J6)</f>
        <v>5957</v>
      </c>
    </row>
    <row r="7" spans="2:11" s="2" customFormat="1" ht="18" customHeight="1" x14ac:dyDescent="0.25">
      <c r="B7" s="85" t="s">
        <v>12</v>
      </c>
      <c r="C7" s="86">
        <v>17</v>
      </c>
      <c r="D7" s="86">
        <v>12</v>
      </c>
      <c r="E7" s="86">
        <v>29</v>
      </c>
      <c r="F7" s="86">
        <v>2</v>
      </c>
      <c r="G7" s="86">
        <v>0</v>
      </c>
      <c r="H7" s="86">
        <v>2</v>
      </c>
      <c r="I7" s="87">
        <f t="shared" ref="I7:J24" si="0">C7+F7</f>
        <v>19</v>
      </c>
      <c r="J7" s="87">
        <f t="shared" si="0"/>
        <v>12</v>
      </c>
      <c r="K7" s="87">
        <f t="shared" ref="K7:K24" si="1">SUM(I7:J7)</f>
        <v>31</v>
      </c>
    </row>
    <row r="8" spans="2:11" s="2" customFormat="1" ht="18" customHeight="1" x14ac:dyDescent="0.25">
      <c r="B8" s="85" t="s">
        <v>13</v>
      </c>
      <c r="C8" s="86">
        <v>19</v>
      </c>
      <c r="D8" s="86">
        <v>67</v>
      </c>
      <c r="E8" s="86">
        <v>86</v>
      </c>
      <c r="F8" s="86">
        <v>2</v>
      </c>
      <c r="G8" s="86">
        <v>0</v>
      </c>
      <c r="H8" s="86">
        <v>2</v>
      </c>
      <c r="I8" s="87">
        <f t="shared" si="0"/>
        <v>21</v>
      </c>
      <c r="J8" s="87">
        <f t="shared" si="0"/>
        <v>67</v>
      </c>
      <c r="K8" s="87">
        <f t="shared" si="1"/>
        <v>88</v>
      </c>
    </row>
    <row r="9" spans="2:11" s="2" customFormat="1" ht="18" customHeight="1" x14ac:dyDescent="0.25">
      <c r="B9" s="85" t="s">
        <v>14</v>
      </c>
      <c r="C9" s="86">
        <v>116</v>
      </c>
      <c r="D9" s="86">
        <v>400</v>
      </c>
      <c r="E9" s="86">
        <v>516</v>
      </c>
      <c r="F9" s="86">
        <v>6</v>
      </c>
      <c r="G9" s="86">
        <v>16</v>
      </c>
      <c r="H9" s="86">
        <v>22</v>
      </c>
      <c r="I9" s="87">
        <f t="shared" si="0"/>
        <v>122</v>
      </c>
      <c r="J9" s="87">
        <f t="shared" si="0"/>
        <v>416</v>
      </c>
      <c r="K9" s="87">
        <f t="shared" si="1"/>
        <v>538</v>
      </c>
    </row>
    <row r="10" spans="2:11" s="2" customFormat="1" ht="18" customHeight="1" x14ac:dyDescent="0.25">
      <c r="B10" s="85" t="s">
        <v>15</v>
      </c>
      <c r="C10" s="86">
        <v>6</v>
      </c>
      <c r="D10" s="86">
        <v>6</v>
      </c>
      <c r="E10" s="86">
        <v>12</v>
      </c>
      <c r="F10" s="86">
        <v>1</v>
      </c>
      <c r="G10" s="86">
        <v>2</v>
      </c>
      <c r="H10" s="86">
        <v>3</v>
      </c>
      <c r="I10" s="87">
        <f t="shared" si="0"/>
        <v>7</v>
      </c>
      <c r="J10" s="87">
        <f t="shared" si="0"/>
        <v>8</v>
      </c>
      <c r="K10" s="87">
        <f t="shared" si="1"/>
        <v>15</v>
      </c>
    </row>
    <row r="11" spans="2:11" s="2" customFormat="1" ht="18" customHeight="1" x14ac:dyDescent="0.25">
      <c r="B11" s="85" t="s">
        <v>16</v>
      </c>
      <c r="C11" s="86">
        <v>9</v>
      </c>
      <c r="D11" s="86">
        <v>7</v>
      </c>
      <c r="E11" s="86">
        <v>16</v>
      </c>
      <c r="F11" s="86">
        <v>0</v>
      </c>
      <c r="G11" s="86">
        <v>0</v>
      </c>
      <c r="H11" s="86">
        <v>0</v>
      </c>
      <c r="I11" s="87">
        <f t="shared" si="0"/>
        <v>9</v>
      </c>
      <c r="J11" s="87">
        <f t="shared" si="0"/>
        <v>7</v>
      </c>
      <c r="K11" s="87">
        <f t="shared" si="1"/>
        <v>16</v>
      </c>
    </row>
    <row r="12" spans="2:11" s="2" customFormat="1" ht="18" customHeight="1" x14ac:dyDescent="0.25">
      <c r="B12" s="85" t="s">
        <v>17</v>
      </c>
      <c r="C12" s="86">
        <v>5</v>
      </c>
      <c r="D12" s="86">
        <v>20</v>
      </c>
      <c r="E12" s="86">
        <v>25</v>
      </c>
      <c r="F12" s="86">
        <v>2</v>
      </c>
      <c r="G12" s="86">
        <v>3</v>
      </c>
      <c r="H12" s="86">
        <v>5</v>
      </c>
      <c r="I12" s="87">
        <f t="shared" si="0"/>
        <v>7</v>
      </c>
      <c r="J12" s="87">
        <f t="shared" si="0"/>
        <v>23</v>
      </c>
      <c r="K12" s="87">
        <f t="shared" si="1"/>
        <v>30</v>
      </c>
    </row>
    <row r="13" spans="2:11" s="2" customFormat="1" ht="18" customHeight="1" x14ac:dyDescent="0.25">
      <c r="B13" s="85" t="s">
        <v>38</v>
      </c>
      <c r="C13" s="86">
        <v>5</v>
      </c>
      <c r="D13" s="86">
        <v>4</v>
      </c>
      <c r="E13" s="86">
        <v>9</v>
      </c>
      <c r="F13" s="86">
        <v>3</v>
      </c>
      <c r="G13" s="86">
        <v>2</v>
      </c>
      <c r="H13" s="86">
        <v>5</v>
      </c>
      <c r="I13" s="87">
        <f t="shared" si="0"/>
        <v>8</v>
      </c>
      <c r="J13" s="87">
        <f t="shared" si="0"/>
        <v>6</v>
      </c>
      <c r="K13" s="87">
        <f t="shared" si="1"/>
        <v>14</v>
      </c>
    </row>
    <row r="14" spans="2:11" s="2" customFormat="1" ht="18" customHeight="1" x14ac:dyDescent="0.25">
      <c r="B14" s="85" t="s">
        <v>19</v>
      </c>
      <c r="C14" s="86">
        <v>483</v>
      </c>
      <c r="D14" s="86">
        <v>1003</v>
      </c>
      <c r="E14" s="86">
        <v>1486</v>
      </c>
      <c r="F14" s="86">
        <v>0</v>
      </c>
      <c r="G14" s="86">
        <v>0</v>
      </c>
      <c r="H14" s="86">
        <v>0</v>
      </c>
      <c r="I14" s="87">
        <f t="shared" si="0"/>
        <v>483</v>
      </c>
      <c r="J14" s="87">
        <f t="shared" si="0"/>
        <v>1003</v>
      </c>
      <c r="K14" s="87">
        <f t="shared" si="1"/>
        <v>1486</v>
      </c>
    </row>
    <row r="15" spans="2:11" s="2" customFormat="1" ht="18" customHeight="1" x14ac:dyDescent="0.25">
      <c r="B15" s="85" t="s">
        <v>20</v>
      </c>
      <c r="C15" s="86">
        <v>361</v>
      </c>
      <c r="D15" s="86">
        <v>421</v>
      </c>
      <c r="E15" s="86">
        <v>782</v>
      </c>
      <c r="F15" s="86">
        <v>0</v>
      </c>
      <c r="G15" s="86">
        <v>5</v>
      </c>
      <c r="H15" s="86">
        <v>5</v>
      </c>
      <c r="I15" s="87">
        <f t="shared" si="0"/>
        <v>361</v>
      </c>
      <c r="J15" s="87">
        <f t="shared" si="0"/>
        <v>426</v>
      </c>
      <c r="K15" s="87">
        <f t="shared" si="1"/>
        <v>787</v>
      </c>
    </row>
    <row r="16" spans="2:11" s="2" customFormat="1" ht="18" customHeight="1" x14ac:dyDescent="0.25">
      <c r="B16" s="85" t="s">
        <v>21</v>
      </c>
      <c r="C16" s="86">
        <v>1</v>
      </c>
      <c r="D16" s="86">
        <v>8</v>
      </c>
      <c r="E16" s="86">
        <v>9</v>
      </c>
      <c r="F16" s="86">
        <v>0</v>
      </c>
      <c r="G16" s="86">
        <v>1</v>
      </c>
      <c r="H16" s="86">
        <v>1</v>
      </c>
      <c r="I16" s="87">
        <f t="shared" si="0"/>
        <v>1</v>
      </c>
      <c r="J16" s="87">
        <f t="shared" si="0"/>
        <v>9</v>
      </c>
      <c r="K16" s="87">
        <f t="shared" si="1"/>
        <v>10</v>
      </c>
    </row>
    <row r="17" spans="2:11" s="2" customFormat="1" ht="18" customHeight="1" x14ac:dyDescent="0.25">
      <c r="B17" s="85" t="s">
        <v>22</v>
      </c>
      <c r="C17" s="86">
        <v>12</v>
      </c>
      <c r="D17" s="86">
        <v>46</v>
      </c>
      <c r="E17" s="86">
        <v>58</v>
      </c>
      <c r="F17" s="86">
        <v>0</v>
      </c>
      <c r="G17" s="86">
        <v>0</v>
      </c>
      <c r="H17" s="86">
        <v>0</v>
      </c>
      <c r="I17" s="87">
        <f t="shared" si="0"/>
        <v>12</v>
      </c>
      <c r="J17" s="87">
        <f t="shared" si="0"/>
        <v>46</v>
      </c>
      <c r="K17" s="87">
        <f t="shared" si="1"/>
        <v>58</v>
      </c>
    </row>
    <row r="18" spans="2:11" s="2" customFormat="1" ht="11.5" x14ac:dyDescent="0.25">
      <c r="B18" s="85" t="s">
        <v>23</v>
      </c>
      <c r="C18" s="86">
        <v>1</v>
      </c>
      <c r="D18" s="86">
        <v>1</v>
      </c>
      <c r="E18" s="86">
        <v>2</v>
      </c>
      <c r="F18" s="86">
        <v>0</v>
      </c>
      <c r="G18" s="86">
        <v>1</v>
      </c>
      <c r="H18" s="86">
        <v>1</v>
      </c>
      <c r="I18" s="87">
        <f t="shared" si="0"/>
        <v>1</v>
      </c>
      <c r="J18" s="87">
        <f t="shared" si="0"/>
        <v>2</v>
      </c>
      <c r="K18" s="87">
        <f t="shared" si="1"/>
        <v>3</v>
      </c>
    </row>
    <row r="19" spans="2:11" s="2" customFormat="1" ht="18" customHeight="1" x14ac:dyDescent="0.25">
      <c r="B19" s="85" t="s">
        <v>24</v>
      </c>
      <c r="C19" s="86">
        <v>12</v>
      </c>
      <c r="D19" s="86">
        <v>2</v>
      </c>
      <c r="E19" s="86">
        <v>14</v>
      </c>
      <c r="F19" s="86">
        <v>0</v>
      </c>
      <c r="G19" s="86">
        <v>0</v>
      </c>
      <c r="H19" s="86">
        <v>0</v>
      </c>
      <c r="I19" s="87">
        <f t="shared" si="0"/>
        <v>12</v>
      </c>
      <c r="J19" s="87">
        <f t="shared" si="0"/>
        <v>2</v>
      </c>
      <c r="K19" s="87">
        <f t="shared" si="1"/>
        <v>14</v>
      </c>
    </row>
    <row r="20" spans="2:11" s="2" customFormat="1" ht="18" customHeight="1" x14ac:dyDescent="0.25">
      <c r="B20" s="85" t="s">
        <v>25</v>
      </c>
      <c r="C20" s="86">
        <v>574</v>
      </c>
      <c r="D20" s="86">
        <v>334</v>
      </c>
      <c r="E20" s="86">
        <v>908</v>
      </c>
      <c r="F20" s="86">
        <v>0</v>
      </c>
      <c r="G20" s="86">
        <v>7</v>
      </c>
      <c r="H20" s="86">
        <v>7</v>
      </c>
      <c r="I20" s="87">
        <f t="shared" si="0"/>
        <v>574</v>
      </c>
      <c r="J20" s="87">
        <f t="shared" si="0"/>
        <v>341</v>
      </c>
      <c r="K20" s="87">
        <f t="shared" si="1"/>
        <v>915</v>
      </c>
    </row>
    <row r="21" spans="2:11" s="2" customFormat="1" ht="18" customHeight="1" x14ac:dyDescent="0.25">
      <c r="B21" s="85" t="s">
        <v>26</v>
      </c>
      <c r="C21" s="86">
        <v>25</v>
      </c>
      <c r="D21" s="86">
        <v>18</v>
      </c>
      <c r="E21" s="86">
        <v>43</v>
      </c>
      <c r="F21" s="86">
        <v>0</v>
      </c>
      <c r="G21" s="86">
        <v>0</v>
      </c>
      <c r="H21" s="86">
        <v>0</v>
      </c>
      <c r="I21" s="87">
        <f t="shared" si="0"/>
        <v>25</v>
      </c>
      <c r="J21" s="87">
        <f t="shared" si="0"/>
        <v>18</v>
      </c>
      <c r="K21" s="87">
        <f t="shared" si="1"/>
        <v>43</v>
      </c>
    </row>
    <row r="22" spans="2:11" s="2" customFormat="1" ht="11.5" x14ac:dyDescent="0.25">
      <c r="B22" s="85" t="s">
        <v>27</v>
      </c>
      <c r="C22" s="86">
        <v>429</v>
      </c>
      <c r="D22" s="86">
        <v>861</v>
      </c>
      <c r="E22" s="86">
        <v>1290</v>
      </c>
      <c r="F22" s="86">
        <v>0</v>
      </c>
      <c r="G22" s="86">
        <v>0</v>
      </c>
      <c r="H22" s="86">
        <v>0</v>
      </c>
      <c r="I22" s="87">
        <f t="shared" si="0"/>
        <v>429</v>
      </c>
      <c r="J22" s="87">
        <f t="shared" si="0"/>
        <v>861</v>
      </c>
      <c r="K22" s="87">
        <f t="shared" si="1"/>
        <v>1290</v>
      </c>
    </row>
    <row r="23" spans="2:11" s="2" customFormat="1" ht="18" customHeight="1" thickBot="1" x14ac:dyDescent="0.3">
      <c r="B23" s="85" t="s">
        <v>28</v>
      </c>
      <c r="C23" s="86">
        <v>17</v>
      </c>
      <c r="D23" s="86">
        <v>31</v>
      </c>
      <c r="E23" s="86">
        <v>48</v>
      </c>
      <c r="F23" s="86">
        <v>0</v>
      </c>
      <c r="G23" s="86">
        <v>0</v>
      </c>
      <c r="H23" s="86">
        <v>0</v>
      </c>
      <c r="I23" s="87">
        <f t="shared" si="0"/>
        <v>17</v>
      </c>
      <c r="J23" s="87">
        <f t="shared" si="0"/>
        <v>31</v>
      </c>
      <c r="K23" s="87">
        <f t="shared" si="1"/>
        <v>48</v>
      </c>
    </row>
    <row r="24" spans="2:11" s="2" customFormat="1" ht="17.25" customHeight="1" thickBot="1" x14ac:dyDescent="0.3">
      <c r="B24" s="329" t="s">
        <v>30</v>
      </c>
      <c r="C24" s="330">
        <v>5937</v>
      </c>
      <c r="D24" s="330">
        <v>4742</v>
      </c>
      <c r="E24" s="330">
        <v>10679</v>
      </c>
      <c r="F24" s="330">
        <v>407</v>
      </c>
      <c r="G24" s="330">
        <v>257</v>
      </c>
      <c r="H24" s="330">
        <v>664</v>
      </c>
      <c r="I24" s="330">
        <f t="shared" si="0"/>
        <v>6344</v>
      </c>
      <c r="J24" s="330">
        <f t="shared" si="0"/>
        <v>4999</v>
      </c>
      <c r="K24" s="330">
        <f t="shared" si="1"/>
        <v>11343</v>
      </c>
    </row>
    <row r="25" spans="2:11" s="2" customFormat="1" ht="18" customHeight="1" x14ac:dyDescent="0.25">
      <c r="B25" s="256" t="s">
        <v>98</v>
      </c>
    </row>
    <row r="26" spans="2:11" x14ac:dyDescent="0.25">
      <c r="B26" s="6" t="s">
        <v>32</v>
      </c>
    </row>
  </sheetData>
  <mergeCells count="4">
    <mergeCell ref="B3:B5"/>
    <mergeCell ref="C3:E4"/>
    <mergeCell ref="F3:H4"/>
    <mergeCell ref="I3:K4"/>
  </mergeCells>
  <pageMargins left="0.7" right="0.7" top="0.75" bottom="0.75" header="0.3" footer="0.3"/>
  <pageSetup paperSize="9" orientation="portrait" horizontalDpi="4294967292" verticalDpi="429496729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2698-00ED-41AD-A086-DFCED1C33C48}">
  <dimension ref="B1:G27"/>
  <sheetViews>
    <sheetView workbookViewId="0">
      <selection activeCell="B4" sqref="B4:G26"/>
    </sheetView>
  </sheetViews>
  <sheetFormatPr defaultColWidth="10.81640625" defaultRowHeight="12.5" x14ac:dyDescent="0.25"/>
  <cols>
    <col min="1" max="1" width="10.81640625" style="236" customWidth="1"/>
    <col min="2" max="3" width="14.6328125" style="236" customWidth="1"/>
    <col min="4" max="4" width="15.36328125" style="236" customWidth="1"/>
    <col min="5" max="5" width="13.7265625" style="236" customWidth="1"/>
    <col min="6" max="6" width="15.26953125" style="236" customWidth="1"/>
    <col min="7" max="7" width="14.6328125" style="236" customWidth="1"/>
    <col min="8" max="8" width="4.6328125" style="236" customWidth="1"/>
    <col min="9" max="16384" width="10.81640625" style="236"/>
  </cols>
  <sheetData>
    <row r="1" spans="2:7" ht="13" x14ac:dyDescent="0.3">
      <c r="B1" s="211" t="s">
        <v>410</v>
      </c>
    </row>
    <row r="2" spans="2:7" ht="13" x14ac:dyDescent="0.3">
      <c r="B2" s="211"/>
    </row>
    <row r="4" spans="2:7" s="229" customFormat="1" ht="32" customHeight="1" x14ac:dyDescent="0.2">
      <c r="B4" s="331" t="s">
        <v>314</v>
      </c>
      <c r="C4" s="332" t="s">
        <v>45</v>
      </c>
      <c r="D4" s="332" t="s">
        <v>46</v>
      </c>
      <c r="E4" s="332" t="s">
        <v>47</v>
      </c>
      <c r="F4" s="332" t="s">
        <v>48</v>
      </c>
      <c r="G4" s="331" t="s">
        <v>9</v>
      </c>
    </row>
    <row r="5" spans="2:7" s="229" customFormat="1" ht="17.5" customHeight="1" x14ac:dyDescent="0.25">
      <c r="B5" s="237" t="s">
        <v>368</v>
      </c>
      <c r="C5" s="13">
        <v>392</v>
      </c>
      <c r="D5" s="13"/>
      <c r="E5" s="13">
        <v>47</v>
      </c>
      <c r="F5" s="13">
        <v>79</v>
      </c>
      <c r="G5" s="13">
        <v>518</v>
      </c>
    </row>
    <row r="6" spans="2:7" s="229" customFormat="1" ht="17.5" customHeight="1" x14ac:dyDescent="0.25">
      <c r="B6" s="237" t="s">
        <v>369</v>
      </c>
      <c r="C6" s="13"/>
      <c r="D6" s="13"/>
      <c r="E6" s="13"/>
      <c r="F6" s="13"/>
      <c r="G6" s="13"/>
    </row>
    <row r="7" spans="2:7" s="229" customFormat="1" ht="17.5" customHeight="1" x14ac:dyDescent="0.25">
      <c r="B7" s="237" t="s">
        <v>370</v>
      </c>
      <c r="C7" s="13">
        <v>606</v>
      </c>
      <c r="D7" s="13"/>
      <c r="E7" s="13">
        <v>1</v>
      </c>
      <c r="F7" s="13"/>
      <c r="G7" s="13">
        <v>607</v>
      </c>
    </row>
    <row r="8" spans="2:7" s="229" customFormat="1" ht="17.5" customHeight="1" x14ac:dyDescent="0.25">
      <c r="B8" s="237" t="s">
        <v>371</v>
      </c>
      <c r="C8" s="13"/>
      <c r="D8" s="13"/>
      <c r="E8" s="13"/>
      <c r="F8" s="13"/>
      <c r="G8" s="13"/>
    </row>
    <row r="9" spans="2:7" s="229" customFormat="1" ht="17.5" customHeight="1" x14ac:dyDescent="0.25">
      <c r="B9" s="237" t="s">
        <v>372</v>
      </c>
      <c r="C9" s="13"/>
      <c r="D9" s="13"/>
      <c r="E9" s="13"/>
      <c r="F9" s="13"/>
      <c r="G9" s="13"/>
    </row>
    <row r="10" spans="2:7" s="229" customFormat="1" ht="17.5" customHeight="1" x14ac:dyDescent="0.25">
      <c r="B10" s="237" t="s">
        <v>373</v>
      </c>
      <c r="C10" s="13">
        <v>657</v>
      </c>
      <c r="D10" s="13"/>
      <c r="E10" s="13">
        <v>49</v>
      </c>
      <c r="F10" s="13">
        <v>130</v>
      </c>
      <c r="G10" s="13">
        <v>836</v>
      </c>
    </row>
    <row r="11" spans="2:7" s="229" customFormat="1" ht="17.5" customHeight="1" x14ac:dyDescent="0.25">
      <c r="B11" s="237" t="s">
        <v>374</v>
      </c>
      <c r="C11" s="13">
        <v>107</v>
      </c>
      <c r="D11" s="13"/>
      <c r="E11" s="13"/>
      <c r="F11" s="13"/>
      <c r="G11" s="13">
        <v>107</v>
      </c>
    </row>
    <row r="12" spans="2:7" s="229" customFormat="1" ht="17.5" customHeight="1" x14ac:dyDescent="0.25">
      <c r="B12" s="237" t="s">
        <v>375</v>
      </c>
      <c r="C12" s="13">
        <v>221</v>
      </c>
      <c r="D12" s="13"/>
      <c r="E12" s="13">
        <v>6</v>
      </c>
      <c r="F12" s="13">
        <v>18</v>
      </c>
      <c r="G12" s="13">
        <v>245</v>
      </c>
    </row>
    <row r="13" spans="2:7" s="229" customFormat="1" ht="17.5" customHeight="1" x14ac:dyDescent="0.25">
      <c r="B13" s="237" t="s">
        <v>376</v>
      </c>
      <c r="C13" s="13">
        <v>714</v>
      </c>
      <c r="D13" s="13">
        <v>1</v>
      </c>
      <c r="E13" s="13">
        <v>23</v>
      </c>
      <c r="F13" s="13">
        <v>64</v>
      </c>
      <c r="G13" s="13">
        <v>802</v>
      </c>
    </row>
    <row r="14" spans="2:7" s="229" customFormat="1" ht="17.5" customHeight="1" x14ac:dyDescent="0.25">
      <c r="B14" s="237" t="s">
        <v>377</v>
      </c>
      <c r="C14" s="13">
        <v>673</v>
      </c>
      <c r="D14" s="13">
        <v>2</v>
      </c>
      <c r="E14" s="13">
        <v>39</v>
      </c>
      <c r="F14" s="13">
        <v>26</v>
      </c>
      <c r="G14" s="13">
        <v>740</v>
      </c>
    </row>
    <row r="15" spans="2:7" s="229" customFormat="1" ht="17.5" customHeight="1" x14ac:dyDescent="0.25">
      <c r="B15" s="237" t="s">
        <v>378</v>
      </c>
      <c r="C15" s="13">
        <v>145</v>
      </c>
      <c r="D15" s="13">
        <v>1</v>
      </c>
      <c r="E15" s="13">
        <v>40</v>
      </c>
      <c r="F15" s="13">
        <v>32</v>
      </c>
      <c r="G15" s="13">
        <v>218</v>
      </c>
    </row>
    <row r="16" spans="2:7" s="229" customFormat="1" ht="17.5" customHeight="1" x14ac:dyDescent="0.25">
      <c r="B16" s="237" t="s">
        <v>379</v>
      </c>
      <c r="C16" s="13">
        <v>136</v>
      </c>
      <c r="D16" s="13"/>
      <c r="E16" s="13"/>
      <c r="F16" s="13"/>
      <c r="G16" s="13">
        <v>136</v>
      </c>
    </row>
    <row r="17" spans="2:7" s="229" customFormat="1" ht="17.5" customHeight="1" x14ac:dyDescent="0.25">
      <c r="B17" s="237" t="s">
        <v>380</v>
      </c>
      <c r="C17" s="13">
        <v>1921</v>
      </c>
      <c r="D17" s="13">
        <v>2</v>
      </c>
      <c r="E17" s="13">
        <v>294</v>
      </c>
      <c r="F17" s="13">
        <v>394</v>
      </c>
      <c r="G17" s="13">
        <v>2611</v>
      </c>
    </row>
    <row r="18" spans="2:7" s="229" customFormat="1" ht="17.5" customHeight="1" x14ac:dyDescent="0.25">
      <c r="B18" s="237" t="s">
        <v>381</v>
      </c>
      <c r="C18" s="13">
        <v>71</v>
      </c>
      <c r="D18" s="13"/>
      <c r="E18" s="13"/>
      <c r="F18" s="13"/>
      <c r="G18" s="13">
        <v>71</v>
      </c>
    </row>
    <row r="19" spans="2:7" s="229" customFormat="1" ht="17.5" customHeight="1" x14ac:dyDescent="0.25">
      <c r="B19" s="237" t="s">
        <v>382</v>
      </c>
      <c r="C19" s="13"/>
      <c r="D19" s="13"/>
      <c r="E19" s="13"/>
      <c r="F19" s="13"/>
      <c r="G19" s="13"/>
    </row>
    <row r="20" spans="2:7" s="229" customFormat="1" ht="17.5" customHeight="1" x14ac:dyDescent="0.25">
      <c r="B20" s="237" t="s">
        <v>383</v>
      </c>
      <c r="C20" s="13">
        <v>1553</v>
      </c>
      <c r="D20" s="13">
        <v>2</v>
      </c>
      <c r="E20" s="13">
        <v>190</v>
      </c>
      <c r="F20" s="13">
        <v>296</v>
      </c>
      <c r="G20" s="13">
        <v>2041</v>
      </c>
    </row>
    <row r="21" spans="2:7" s="229" customFormat="1" ht="17.5" customHeight="1" x14ac:dyDescent="0.25">
      <c r="B21" s="237" t="s">
        <v>384</v>
      </c>
      <c r="C21" s="13">
        <v>343</v>
      </c>
      <c r="D21" s="13">
        <v>1</v>
      </c>
      <c r="E21" s="13">
        <v>36</v>
      </c>
      <c r="F21" s="13">
        <v>56</v>
      </c>
      <c r="G21" s="13">
        <v>436</v>
      </c>
    </row>
    <row r="22" spans="2:7" s="229" customFormat="1" ht="17.5" customHeight="1" x14ac:dyDescent="0.25">
      <c r="B22" s="237" t="s">
        <v>385</v>
      </c>
      <c r="C22" s="13"/>
      <c r="D22" s="13"/>
      <c r="E22" s="13"/>
      <c r="F22" s="13"/>
      <c r="G22" s="13"/>
    </row>
    <row r="23" spans="2:7" s="229" customFormat="1" ht="17.5" customHeight="1" x14ac:dyDescent="0.25">
      <c r="B23" s="237" t="s">
        <v>386</v>
      </c>
      <c r="C23" s="13">
        <v>119</v>
      </c>
      <c r="D23" s="13"/>
      <c r="E23" s="13"/>
      <c r="F23" s="13"/>
      <c r="G23" s="13">
        <v>119</v>
      </c>
    </row>
    <row r="24" spans="2:7" s="229" customFormat="1" ht="17.5" customHeight="1" x14ac:dyDescent="0.25">
      <c r="B24" s="237" t="s">
        <v>387</v>
      </c>
      <c r="C24" s="13">
        <v>1050</v>
      </c>
      <c r="D24" s="13">
        <v>8</v>
      </c>
      <c r="E24" s="13">
        <v>201</v>
      </c>
      <c r="F24" s="13">
        <v>201</v>
      </c>
      <c r="G24" s="13">
        <v>1460</v>
      </c>
    </row>
    <row r="25" spans="2:7" s="229" customFormat="1" ht="17.5" customHeight="1" x14ac:dyDescent="0.25">
      <c r="B25" s="237" t="s">
        <v>388</v>
      </c>
      <c r="C25" s="13">
        <v>322</v>
      </c>
      <c r="D25" s="13"/>
      <c r="E25" s="13">
        <v>32</v>
      </c>
      <c r="F25" s="13">
        <v>42</v>
      </c>
      <c r="G25" s="13">
        <v>396</v>
      </c>
    </row>
    <row r="26" spans="2:7" s="229" customFormat="1" ht="24.25" customHeight="1" x14ac:dyDescent="0.2">
      <c r="B26" s="333" t="s">
        <v>30</v>
      </c>
      <c r="C26" s="334">
        <v>9030</v>
      </c>
      <c r="D26" s="334">
        <v>17</v>
      </c>
      <c r="E26" s="334">
        <v>958</v>
      </c>
      <c r="F26" s="334">
        <v>1338</v>
      </c>
      <c r="G26" s="334">
        <v>11343</v>
      </c>
    </row>
    <row r="27" spans="2:7" s="229" customFormat="1" ht="38.25" customHeight="1" x14ac:dyDescent="0.2"/>
  </sheetData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06CCD-A614-4F15-8191-DF717DAF239B}">
  <dimension ref="A1:G25"/>
  <sheetViews>
    <sheetView workbookViewId="0">
      <selection activeCell="A5" sqref="A5:G24"/>
    </sheetView>
  </sheetViews>
  <sheetFormatPr defaultColWidth="8.81640625" defaultRowHeight="12.5" x14ac:dyDescent="0.25"/>
  <cols>
    <col min="1" max="1" width="30.453125" customWidth="1"/>
    <col min="2" max="5" width="12" customWidth="1"/>
  </cols>
  <sheetData>
    <row r="1" spans="1:7" s="2" customFormat="1" ht="13" x14ac:dyDescent="0.3">
      <c r="A1" s="1" t="s">
        <v>411</v>
      </c>
      <c r="G1" s="88"/>
    </row>
    <row r="2" spans="1:7" s="2" customFormat="1" ht="13" x14ac:dyDescent="0.3">
      <c r="A2" s="1"/>
      <c r="G2" s="88"/>
    </row>
    <row r="3" spans="1:7" s="2" customFormat="1" ht="13" x14ac:dyDescent="0.3">
      <c r="A3" s="1"/>
      <c r="G3" s="88"/>
    </row>
    <row r="4" spans="1:7" s="2" customFormat="1" ht="13" thickBot="1" x14ac:dyDescent="0.3">
      <c r="A4"/>
      <c r="B4"/>
      <c r="G4" s="88"/>
    </row>
    <row r="5" spans="1:7" s="2" customFormat="1" ht="58" thickBot="1" x14ac:dyDescent="0.3">
      <c r="A5" s="335" t="s">
        <v>0</v>
      </c>
      <c r="B5" s="336" t="s">
        <v>63</v>
      </c>
      <c r="C5" s="336" t="s">
        <v>94</v>
      </c>
      <c r="D5" s="336" t="s">
        <v>95</v>
      </c>
      <c r="E5" s="336" t="s">
        <v>66</v>
      </c>
      <c r="F5" s="336" t="s">
        <v>30</v>
      </c>
      <c r="G5" s="337" t="s">
        <v>99</v>
      </c>
    </row>
    <row r="6" spans="1:7" s="2" customFormat="1" ht="18.75" customHeight="1" x14ac:dyDescent="0.25">
      <c r="A6" s="89" t="s">
        <v>10</v>
      </c>
      <c r="B6" s="90">
        <v>910</v>
      </c>
      <c r="C6" s="90">
        <v>4312</v>
      </c>
      <c r="D6" s="90">
        <v>399</v>
      </c>
      <c r="E6" s="91">
        <v>336</v>
      </c>
      <c r="F6" s="92">
        <v>5957</v>
      </c>
      <c r="G6" s="91">
        <v>204</v>
      </c>
    </row>
    <row r="7" spans="1:7" s="2" customFormat="1" ht="18.75" customHeight="1" x14ac:dyDescent="0.25">
      <c r="A7" s="89" t="s">
        <v>12</v>
      </c>
      <c r="B7" s="90">
        <v>4</v>
      </c>
      <c r="C7" s="90">
        <v>22</v>
      </c>
      <c r="D7" s="90">
        <v>2</v>
      </c>
      <c r="E7" s="91">
        <v>3</v>
      </c>
      <c r="F7" s="92">
        <v>31</v>
      </c>
      <c r="G7" s="91">
        <v>2</v>
      </c>
    </row>
    <row r="8" spans="1:7" s="2" customFormat="1" ht="18.75" customHeight="1" x14ac:dyDescent="0.25">
      <c r="A8" s="89" t="s">
        <v>13</v>
      </c>
      <c r="B8" s="90">
        <v>66</v>
      </c>
      <c r="C8" s="90">
        <v>19</v>
      </c>
      <c r="D8" s="90">
        <v>2</v>
      </c>
      <c r="E8" s="91">
        <v>1</v>
      </c>
      <c r="F8" s="92">
        <v>88</v>
      </c>
      <c r="G8" s="91" t="s">
        <v>100</v>
      </c>
    </row>
    <row r="9" spans="1:7" s="2" customFormat="1" ht="18.75" customHeight="1" x14ac:dyDescent="0.25">
      <c r="A9" s="89" t="s">
        <v>14</v>
      </c>
      <c r="B9" s="90">
        <v>37</v>
      </c>
      <c r="C9" s="90">
        <v>449</v>
      </c>
      <c r="D9" s="90">
        <v>38</v>
      </c>
      <c r="E9" s="91">
        <v>14</v>
      </c>
      <c r="F9" s="92">
        <v>538</v>
      </c>
      <c r="G9" s="91">
        <v>9</v>
      </c>
    </row>
    <row r="10" spans="1:7" s="2" customFormat="1" ht="18.75" customHeight="1" x14ac:dyDescent="0.25">
      <c r="A10" s="89" t="s">
        <v>15</v>
      </c>
      <c r="B10" s="90">
        <v>1</v>
      </c>
      <c r="C10" s="90">
        <v>13</v>
      </c>
      <c r="D10" s="90">
        <v>1</v>
      </c>
      <c r="E10" s="91"/>
      <c r="F10" s="92">
        <v>15</v>
      </c>
      <c r="G10" s="91"/>
    </row>
    <row r="11" spans="1:7" s="2" customFormat="1" ht="18.75" customHeight="1" x14ac:dyDescent="0.25">
      <c r="A11" s="89" t="s">
        <v>16</v>
      </c>
      <c r="B11" s="90">
        <v>1</v>
      </c>
      <c r="C11" s="90">
        <v>15</v>
      </c>
      <c r="D11" s="90"/>
      <c r="E11" s="91"/>
      <c r="F11" s="92">
        <v>16</v>
      </c>
      <c r="G11" s="91"/>
    </row>
    <row r="12" spans="1:7" s="2" customFormat="1" ht="18.75" customHeight="1" x14ac:dyDescent="0.25">
      <c r="A12" s="89" t="s">
        <v>17</v>
      </c>
      <c r="B12" s="90">
        <v>4</v>
      </c>
      <c r="C12" s="90">
        <v>24</v>
      </c>
      <c r="D12" s="90">
        <v>2</v>
      </c>
      <c r="E12" s="91"/>
      <c r="F12" s="92">
        <v>30</v>
      </c>
      <c r="G12" s="91" t="s">
        <v>100</v>
      </c>
    </row>
    <row r="13" spans="1:7" s="2" customFormat="1" ht="18.75" customHeight="1" x14ac:dyDescent="0.25">
      <c r="A13" s="89" t="s">
        <v>38</v>
      </c>
      <c r="B13" s="90">
        <v>2</v>
      </c>
      <c r="C13" s="90">
        <v>9</v>
      </c>
      <c r="D13" s="90"/>
      <c r="E13" s="91">
        <v>3</v>
      </c>
      <c r="F13" s="92">
        <v>14</v>
      </c>
      <c r="G13" s="91">
        <v>3</v>
      </c>
    </row>
    <row r="14" spans="1:7" s="2" customFormat="1" ht="18.75" customHeight="1" x14ac:dyDescent="0.25">
      <c r="A14" s="89" t="s">
        <v>19</v>
      </c>
      <c r="B14" s="90">
        <v>14</v>
      </c>
      <c r="C14" s="90">
        <v>1463</v>
      </c>
      <c r="D14" s="90">
        <v>2</v>
      </c>
      <c r="E14" s="91">
        <v>7</v>
      </c>
      <c r="F14" s="92">
        <v>1486</v>
      </c>
      <c r="G14" s="91">
        <v>1</v>
      </c>
    </row>
    <row r="15" spans="1:7" s="2" customFormat="1" ht="18.75" customHeight="1" x14ac:dyDescent="0.25">
      <c r="A15" s="89" t="s">
        <v>20</v>
      </c>
      <c r="B15" s="90">
        <v>75</v>
      </c>
      <c r="C15" s="90">
        <v>672</v>
      </c>
      <c r="D15" s="90">
        <v>20</v>
      </c>
      <c r="E15" s="91">
        <v>20</v>
      </c>
      <c r="F15" s="92">
        <v>787</v>
      </c>
      <c r="G15" s="91">
        <v>9</v>
      </c>
    </row>
    <row r="16" spans="1:7" s="2" customFormat="1" ht="18.75" customHeight="1" x14ac:dyDescent="0.25">
      <c r="A16" s="89" t="s">
        <v>21</v>
      </c>
      <c r="B16" s="90">
        <v>4</v>
      </c>
      <c r="C16" s="90">
        <v>4</v>
      </c>
      <c r="D16" s="90"/>
      <c r="E16" s="91">
        <v>2</v>
      </c>
      <c r="F16" s="92">
        <v>10</v>
      </c>
      <c r="G16" s="91">
        <v>2</v>
      </c>
    </row>
    <row r="17" spans="1:7" s="2" customFormat="1" ht="18.75" customHeight="1" x14ac:dyDescent="0.25">
      <c r="A17" s="89" t="s">
        <v>22</v>
      </c>
      <c r="B17" s="90">
        <v>7</v>
      </c>
      <c r="C17" s="90">
        <v>51</v>
      </c>
      <c r="D17" s="90"/>
      <c r="E17" s="91"/>
      <c r="F17" s="92">
        <v>58</v>
      </c>
      <c r="G17" s="91"/>
    </row>
    <row r="18" spans="1:7" s="2" customFormat="1" ht="18.75" customHeight="1" x14ac:dyDescent="0.25">
      <c r="A18" s="89" t="s">
        <v>23</v>
      </c>
      <c r="B18" s="90">
        <v>1</v>
      </c>
      <c r="C18" s="90">
        <v>1</v>
      </c>
      <c r="D18" s="90"/>
      <c r="E18" s="91">
        <v>1</v>
      </c>
      <c r="F18" s="92"/>
      <c r="G18" s="91"/>
    </row>
    <row r="19" spans="1:7" s="2" customFormat="1" ht="18.75" customHeight="1" x14ac:dyDescent="0.25">
      <c r="A19" s="89" t="s">
        <v>24</v>
      </c>
      <c r="B19" s="90"/>
      <c r="C19" s="90">
        <v>13</v>
      </c>
      <c r="D19" s="90">
        <v>1</v>
      </c>
      <c r="E19" s="91"/>
      <c r="F19" s="92">
        <v>14</v>
      </c>
      <c r="G19" s="91"/>
    </row>
    <row r="20" spans="1:7" s="2" customFormat="1" ht="18.75" customHeight="1" x14ac:dyDescent="0.25">
      <c r="A20" s="89" t="s">
        <v>25</v>
      </c>
      <c r="B20" s="90">
        <v>79</v>
      </c>
      <c r="C20" s="90">
        <v>819</v>
      </c>
      <c r="D20" s="90">
        <v>9</v>
      </c>
      <c r="E20" s="91">
        <v>8</v>
      </c>
      <c r="F20" s="92">
        <v>915</v>
      </c>
      <c r="G20" s="91">
        <v>1</v>
      </c>
    </row>
    <row r="21" spans="1:7" s="2" customFormat="1" ht="18.75" customHeight="1" x14ac:dyDescent="0.25">
      <c r="A21" s="89" t="s">
        <v>26</v>
      </c>
      <c r="B21" s="90">
        <v>6</v>
      </c>
      <c r="C21" s="90">
        <v>37</v>
      </c>
      <c r="D21" s="90"/>
      <c r="E21" s="91"/>
      <c r="F21" s="92">
        <v>43</v>
      </c>
      <c r="G21" s="91" t="s">
        <v>100</v>
      </c>
    </row>
    <row r="22" spans="1:7" s="2" customFormat="1" ht="18.75" customHeight="1" x14ac:dyDescent="0.25">
      <c r="A22" s="89" t="s">
        <v>27</v>
      </c>
      <c r="B22" s="90">
        <v>159</v>
      </c>
      <c r="C22" s="90">
        <v>1099</v>
      </c>
      <c r="D22" s="90">
        <v>19</v>
      </c>
      <c r="E22" s="91">
        <v>13</v>
      </c>
      <c r="F22" s="92">
        <v>1290</v>
      </c>
      <c r="G22" s="91">
        <v>3</v>
      </c>
    </row>
    <row r="23" spans="1:7" s="2" customFormat="1" ht="18.75" customHeight="1" thickBot="1" x14ac:dyDescent="0.3">
      <c r="A23" s="89" t="s">
        <v>28</v>
      </c>
      <c r="B23" s="90"/>
      <c r="C23" s="90">
        <v>48</v>
      </c>
      <c r="D23" s="90"/>
      <c r="E23" s="91"/>
      <c r="F23" s="92">
        <v>48</v>
      </c>
      <c r="G23" s="91" t="s">
        <v>100</v>
      </c>
    </row>
    <row r="24" spans="1:7" s="2" customFormat="1" ht="18.75" customHeight="1" thickBot="1" x14ac:dyDescent="0.3">
      <c r="A24" s="338" t="s">
        <v>30</v>
      </c>
      <c r="B24" s="339">
        <v>1370</v>
      </c>
      <c r="C24" s="339">
        <v>9070</v>
      </c>
      <c r="D24" s="339">
        <v>495</v>
      </c>
      <c r="E24" s="340">
        <v>408</v>
      </c>
      <c r="F24" s="339">
        <v>11343</v>
      </c>
      <c r="G24" s="340">
        <v>234</v>
      </c>
    </row>
    <row r="25" spans="1:7" x14ac:dyDescent="0.25">
      <c r="A25" s="6" t="s">
        <v>98</v>
      </c>
      <c r="B25" s="2"/>
      <c r="C25" s="2"/>
      <c r="D25" s="2"/>
      <c r="E25" s="2"/>
      <c r="F25" s="2"/>
    </row>
  </sheetData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&amp;RFonte: Tab. 1B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3B8E3-1B3A-429D-84E6-06873920BA07}">
  <dimension ref="A1:J31"/>
  <sheetViews>
    <sheetView workbookViewId="0">
      <selection activeCell="D13" sqref="D13"/>
    </sheetView>
  </sheetViews>
  <sheetFormatPr defaultColWidth="9.1796875" defaultRowHeight="12.5" x14ac:dyDescent="0.25"/>
  <cols>
    <col min="1" max="1" width="3" style="342" customWidth="1"/>
    <col min="2" max="2" width="29.36328125" style="342" customWidth="1"/>
    <col min="3" max="3" width="14.453125" style="342" customWidth="1"/>
    <col min="4" max="4" width="10.453125" style="342" bestFit="1" customWidth="1"/>
    <col min="5" max="5" width="11.1796875" style="342" customWidth="1"/>
    <col min="6" max="16384" width="9.1796875" style="342"/>
  </cols>
  <sheetData>
    <row r="1" spans="1:10" s="221" customFormat="1" ht="18" customHeight="1" x14ac:dyDescent="0.3">
      <c r="A1" s="341" t="s">
        <v>412</v>
      </c>
    </row>
    <row r="2" spans="1:10" s="221" customFormat="1" ht="18" customHeight="1" x14ac:dyDescent="0.3">
      <c r="A2" s="341"/>
    </row>
    <row r="3" spans="1:10" s="221" customFormat="1" ht="18" customHeight="1" x14ac:dyDescent="0.3">
      <c r="A3" s="341"/>
    </row>
    <row r="4" spans="1:10" s="221" customFormat="1" ht="12.75" customHeight="1" x14ac:dyDescent="0.25"/>
    <row r="5" spans="1:10" ht="13" thickBot="1" x14ac:dyDescent="0.3"/>
    <row r="6" spans="1:10" ht="13" thickBot="1" x14ac:dyDescent="0.3">
      <c r="B6" s="617" t="s">
        <v>0</v>
      </c>
      <c r="C6" s="619" t="s">
        <v>101</v>
      </c>
      <c r="D6" s="621" t="s">
        <v>102</v>
      </c>
      <c r="E6" s="622"/>
      <c r="F6" s="623"/>
      <c r="G6" s="619" t="s">
        <v>103</v>
      </c>
      <c r="H6" s="621" t="s">
        <v>442</v>
      </c>
      <c r="I6" s="622"/>
      <c r="J6" s="623"/>
    </row>
    <row r="7" spans="1:10" s="343" customFormat="1" ht="23" x14ac:dyDescent="0.25">
      <c r="B7" s="618"/>
      <c r="C7" s="620"/>
      <c r="D7" s="493" t="s">
        <v>104</v>
      </c>
      <c r="E7" s="493" t="s">
        <v>105</v>
      </c>
      <c r="F7" s="494" t="s">
        <v>9</v>
      </c>
      <c r="G7" s="620"/>
      <c r="H7" s="495" t="s">
        <v>8</v>
      </c>
      <c r="I7" s="496" t="s">
        <v>7</v>
      </c>
      <c r="J7" s="497" t="s">
        <v>9</v>
      </c>
    </row>
    <row r="8" spans="1:10" x14ac:dyDescent="0.25">
      <c r="B8" s="344" t="s">
        <v>10</v>
      </c>
      <c r="C8" s="345">
        <v>5873</v>
      </c>
      <c r="D8" s="346">
        <v>59</v>
      </c>
      <c r="E8" s="347">
        <v>1205</v>
      </c>
      <c r="F8" s="348">
        <v>1264</v>
      </c>
      <c r="G8" s="345">
        <v>3335</v>
      </c>
      <c r="H8" s="346">
        <v>4409</v>
      </c>
      <c r="I8" s="347">
        <v>6063</v>
      </c>
      <c r="J8" s="348">
        <v>10472</v>
      </c>
    </row>
    <row r="9" spans="1:10" x14ac:dyDescent="0.25">
      <c r="B9" s="344" t="s">
        <v>11</v>
      </c>
      <c r="C9" s="345">
        <v>338</v>
      </c>
      <c r="D9" s="346">
        <v>1</v>
      </c>
      <c r="E9" s="347">
        <v>28</v>
      </c>
      <c r="F9" s="348">
        <v>29</v>
      </c>
      <c r="G9" s="345">
        <v>113</v>
      </c>
      <c r="H9" s="346">
        <v>96</v>
      </c>
      <c r="I9" s="347">
        <v>384</v>
      </c>
      <c r="J9" s="348">
        <v>480</v>
      </c>
    </row>
    <row r="10" spans="1:10" x14ac:dyDescent="0.25">
      <c r="B10" s="344" t="s">
        <v>12</v>
      </c>
      <c r="C10" s="345">
        <v>6</v>
      </c>
      <c r="D10" s="346"/>
      <c r="E10" s="347">
        <v>1</v>
      </c>
      <c r="F10" s="348">
        <v>1</v>
      </c>
      <c r="G10" s="345">
        <v>1</v>
      </c>
      <c r="H10" s="346">
        <v>2</v>
      </c>
      <c r="I10" s="347">
        <v>6</v>
      </c>
      <c r="J10" s="348">
        <v>8</v>
      </c>
    </row>
    <row r="11" spans="1:10" x14ac:dyDescent="0.25">
      <c r="B11" s="344" t="s">
        <v>13</v>
      </c>
      <c r="C11" s="345">
        <v>158</v>
      </c>
      <c r="D11" s="346">
        <v>3</v>
      </c>
      <c r="E11" s="347">
        <v>66</v>
      </c>
      <c r="F11" s="348">
        <v>69</v>
      </c>
      <c r="G11" s="345">
        <v>77</v>
      </c>
      <c r="H11" s="346">
        <v>250</v>
      </c>
      <c r="I11" s="347">
        <v>54</v>
      </c>
      <c r="J11" s="348">
        <v>304</v>
      </c>
    </row>
    <row r="12" spans="1:10" x14ac:dyDescent="0.25">
      <c r="B12" s="344" t="s">
        <v>14</v>
      </c>
      <c r="C12" s="345">
        <v>263</v>
      </c>
      <c r="D12" s="346">
        <v>5</v>
      </c>
      <c r="E12" s="347">
        <v>23</v>
      </c>
      <c r="F12" s="348">
        <v>28</v>
      </c>
      <c r="G12" s="345">
        <v>51</v>
      </c>
      <c r="H12" s="346">
        <v>250</v>
      </c>
      <c r="I12" s="347">
        <v>92</v>
      </c>
      <c r="J12" s="348">
        <v>342</v>
      </c>
    </row>
    <row r="13" spans="1:10" x14ac:dyDescent="0.25">
      <c r="B13" s="344" t="s">
        <v>15</v>
      </c>
      <c r="C13" s="345">
        <v>22</v>
      </c>
      <c r="D13" s="346">
        <v>1</v>
      </c>
      <c r="E13" s="347">
        <v>3</v>
      </c>
      <c r="F13" s="348">
        <v>4</v>
      </c>
      <c r="G13" s="345">
        <v>3</v>
      </c>
      <c r="H13" s="346">
        <v>9</v>
      </c>
      <c r="I13" s="347">
        <v>20</v>
      </c>
      <c r="J13" s="348">
        <v>29</v>
      </c>
    </row>
    <row r="14" spans="1:10" x14ac:dyDescent="0.25">
      <c r="B14" s="344" t="s">
        <v>16</v>
      </c>
      <c r="C14" s="345">
        <v>25</v>
      </c>
      <c r="D14" s="346">
        <v>0</v>
      </c>
      <c r="E14" s="347">
        <v>10</v>
      </c>
      <c r="F14" s="348">
        <v>10</v>
      </c>
      <c r="G14" s="345">
        <v>14</v>
      </c>
      <c r="H14" s="346">
        <v>30</v>
      </c>
      <c r="I14" s="347">
        <v>19</v>
      </c>
      <c r="J14" s="348">
        <v>49</v>
      </c>
    </row>
    <row r="15" spans="1:10" x14ac:dyDescent="0.25">
      <c r="B15" s="344" t="s">
        <v>17</v>
      </c>
      <c r="C15" s="345">
        <v>484</v>
      </c>
      <c r="D15" s="346">
        <v>2</v>
      </c>
      <c r="E15" s="347">
        <v>44</v>
      </c>
      <c r="F15" s="348">
        <v>46</v>
      </c>
      <c r="G15" s="345">
        <v>51</v>
      </c>
      <c r="H15" s="346">
        <v>452</v>
      </c>
      <c r="I15" s="347">
        <v>129</v>
      </c>
      <c r="J15" s="348">
        <v>581</v>
      </c>
    </row>
    <row r="16" spans="1:10" x14ac:dyDescent="0.25">
      <c r="B16" s="344" t="s">
        <v>18</v>
      </c>
      <c r="C16" s="345">
        <v>28</v>
      </c>
      <c r="D16" s="346"/>
      <c r="E16" s="347">
        <v>8</v>
      </c>
      <c r="F16" s="348">
        <v>8</v>
      </c>
      <c r="G16" s="345">
        <v>12</v>
      </c>
      <c r="H16" s="346">
        <v>29</v>
      </c>
      <c r="I16" s="347">
        <v>19</v>
      </c>
      <c r="J16" s="348">
        <v>48</v>
      </c>
    </row>
    <row r="17" spans="2:10" x14ac:dyDescent="0.25">
      <c r="B17" s="344" t="s">
        <v>19</v>
      </c>
      <c r="C17" s="345">
        <v>9124</v>
      </c>
      <c r="D17" s="346">
        <v>182</v>
      </c>
      <c r="E17" s="347">
        <v>3661</v>
      </c>
      <c r="F17" s="348">
        <v>3843</v>
      </c>
      <c r="G17" s="345">
        <v>5040</v>
      </c>
      <c r="H17" s="346">
        <v>12992</v>
      </c>
      <c r="I17" s="347">
        <v>5015</v>
      </c>
      <c r="J17" s="348">
        <v>18007</v>
      </c>
    </row>
    <row r="18" spans="2:10" x14ac:dyDescent="0.25">
      <c r="B18" s="344" t="s">
        <v>20</v>
      </c>
      <c r="C18" s="345">
        <v>1554</v>
      </c>
      <c r="D18" s="346">
        <v>28</v>
      </c>
      <c r="E18" s="347">
        <v>493</v>
      </c>
      <c r="F18" s="348">
        <v>521</v>
      </c>
      <c r="G18" s="345">
        <v>733</v>
      </c>
      <c r="H18" s="346">
        <v>1573</v>
      </c>
      <c r="I18" s="347">
        <v>1235</v>
      </c>
      <c r="J18" s="348">
        <v>2808</v>
      </c>
    </row>
    <row r="19" spans="2:10" x14ac:dyDescent="0.25">
      <c r="B19" s="344" t="s">
        <v>21</v>
      </c>
      <c r="C19" s="345">
        <v>580</v>
      </c>
      <c r="D19" s="346">
        <v>7</v>
      </c>
      <c r="E19" s="347">
        <v>121</v>
      </c>
      <c r="F19" s="348">
        <v>128</v>
      </c>
      <c r="G19" s="345">
        <v>257</v>
      </c>
      <c r="H19" s="346">
        <v>463</v>
      </c>
      <c r="I19" s="347">
        <v>502</v>
      </c>
      <c r="J19" s="348">
        <v>965</v>
      </c>
    </row>
    <row r="20" spans="2:10" x14ac:dyDescent="0.25">
      <c r="B20" s="344" t="s">
        <v>22</v>
      </c>
      <c r="C20" s="345">
        <v>885</v>
      </c>
      <c r="D20" s="346">
        <v>6</v>
      </c>
      <c r="E20" s="347">
        <v>201</v>
      </c>
      <c r="F20" s="348">
        <v>207</v>
      </c>
      <c r="G20" s="345">
        <v>252</v>
      </c>
      <c r="H20" s="346">
        <v>1045</v>
      </c>
      <c r="I20" s="347">
        <v>299</v>
      </c>
      <c r="J20" s="348">
        <v>1344</v>
      </c>
    </row>
    <row r="21" spans="2:10" x14ac:dyDescent="0.25">
      <c r="B21" s="344" t="s">
        <v>23</v>
      </c>
      <c r="C21" s="345">
        <v>15</v>
      </c>
      <c r="D21" s="346">
        <v>1</v>
      </c>
      <c r="E21" s="347">
        <v>4</v>
      </c>
      <c r="F21" s="348">
        <v>5</v>
      </c>
      <c r="G21" s="345">
        <v>16</v>
      </c>
      <c r="H21" s="346">
        <v>4</v>
      </c>
      <c r="I21" s="347">
        <v>32</v>
      </c>
      <c r="J21" s="348">
        <v>36</v>
      </c>
    </row>
    <row r="22" spans="2:10" x14ac:dyDescent="0.25">
      <c r="B22" s="344" t="s">
        <v>24</v>
      </c>
      <c r="C22" s="345">
        <v>68</v>
      </c>
      <c r="D22" s="346">
        <v>2</v>
      </c>
      <c r="E22" s="347">
        <v>18</v>
      </c>
      <c r="F22" s="348">
        <v>20</v>
      </c>
      <c r="G22" s="345">
        <v>23</v>
      </c>
      <c r="H22" s="346">
        <v>19</v>
      </c>
      <c r="I22" s="347">
        <v>92</v>
      </c>
      <c r="J22" s="348">
        <v>111</v>
      </c>
    </row>
    <row r="23" spans="2:10" x14ac:dyDescent="0.25">
      <c r="B23" s="344" t="s">
        <v>25</v>
      </c>
      <c r="C23" s="345">
        <v>6192</v>
      </c>
      <c r="D23" s="346">
        <v>79</v>
      </c>
      <c r="E23" s="347">
        <v>1545</v>
      </c>
      <c r="F23" s="348">
        <v>1624</v>
      </c>
      <c r="G23" s="345">
        <v>2376</v>
      </c>
      <c r="H23" s="346">
        <v>5997</v>
      </c>
      <c r="I23" s="347">
        <v>4195</v>
      </c>
      <c r="J23" s="348">
        <v>10192</v>
      </c>
    </row>
    <row r="24" spans="2:10" x14ac:dyDescent="0.25">
      <c r="B24" s="344" t="s">
        <v>26</v>
      </c>
      <c r="C24" s="345">
        <v>72</v>
      </c>
      <c r="D24" s="346">
        <v>2</v>
      </c>
      <c r="E24" s="347">
        <v>5</v>
      </c>
      <c r="F24" s="348">
        <v>7</v>
      </c>
      <c r="G24" s="345">
        <v>23</v>
      </c>
      <c r="H24" s="346">
        <v>51</v>
      </c>
      <c r="I24" s="347">
        <v>51</v>
      </c>
      <c r="J24" s="348">
        <v>102</v>
      </c>
    </row>
    <row r="25" spans="2:10" x14ac:dyDescent="0.25">
      <c r="B25" s="344" t="s">
        <v>27</v>
      </c>
      <c r="C25" s="345">
        <v>3742</v>
      </c>
      <c r="D25" s="346">
        <v>74</v>
      </c>
      <c r="E25" s="347">
        <v>358</v>
      </c>
      <c r="F25" s="348">
        <v>432</v>
      </c>
      <c r="G25" s="345">
        <v>1064</v>
      </c>
      <c r="H25" s="346">
        <v>3607</v>
      </c>
      <c r="I25" s="347">
        <v>1631</v>
      </c>
      <c r="J25" s="348">
        <v>5238</v>
      </c>
    </row>
    <row r="26" spans="2:10" x14ac:dyDescent="0.25">
      <c r="B26" s="344" t="s">
        <v>28</v>
      </c>
      <c r="C26" s="345">
        <v>123</v>
      </c>
      <c r="D26" s="346">
        <v>13</v>
      </c>
      <c r="E26" s="347">
        <v>49</v>
      </c>
      <c r="F26" s="348">
        <v>62</v>
      </c>
      <c r="G26" s="345">
        <v>73</v>
      </c>
      <c r="H26" s="346">
        <v>133</v>
      </c>
      <c r="I26" s="347">
        <v>125</v>
      </c>
      <c r="J26" s="348">
        <v>258</v>
      </c>
    </row>
    <row r="27" spans="2:10" ht="13" thickBot="1" x14ac:dyDescent="0.3">
      <c r="B27" s="344" t="s">
        <v>29</v>
      </c>
      <c r="C27" s="345">
        <v>39</v>
      </c>
      <c r="D27" s="346"/>
      <c r="E27" s="347"/>
      <c r="F27" s="348"/>
      <c r="G27" s="345">
        <v>123</v>
      </c>
      <c r="H27" s="346">
        <v>44</v>
      </c>
      <c r="I27" s="347">
        <v>118</v>
      </c>
      <c r="J27" s="348">
        <v>162</v>
      </c>
    </row>
    <row r="28" spans="2:10" ht="13" thickBot="1" x14ac:dyDescent="0.3">
      <c r="B28" s="357" t="s">
        <v>30</v>
      </c>
      <c r="C28" s="358">
        <v>29591</v>
      </c>
      <c r="D28" s="359">
        <v>465</v>
      </c>
      <c r="E28" s="359">
        <v>7843</v>
      </c>
      <c r="F28" s="360">
        <v>8308</v>
      </c>
      <c r="G28" s="358">
        <v>13637</v>
      </c>
      <c r="H28" s="359">
        <v>31455</v>
      </c>
      <c r="I28" s="361">
        <v>20081</v>
      </c>
      <c r="J28" s="360">
        <v>51536</v>
      </c>
    </row>
    <row r="29" spans="2:10" x14ac:dyDescent="0.25">
      <c r="B29" s="349" t="s">
        <v>106</v>
      </c>
    </row>
    <row r="30" spans="2:10" x14ac:dyDescent="0.25">
      <c r="B30" s="256" t="s">
        <v>32</v>
      </c>
    </row>
    <row r="31" spans="2:10" x14ac:dyDescent="0.25">
      <c r="B31" s="350"/>
    </row>
  </sheetData>
  <mergeCells count="5">
    <mergeCell ref="B6:B7"/>
    <mergeCell ref="C6:C7"/>
    <mergeCell ref="D6:F6"/>
    <mergeCell ref="G6:G7"/>
    <mergeCell ref="H6:J6"/>
  </mergeCells>
  <pageMargins left="0.7" right="0.7" top="0.75" bottom="0.75" header="0.3" footer="0.3"/>
  <pageSetup paperSize="9" orientation="landscape" r:id="rId1"/>
  <headerFooter alignWithMargins="0">
    <oddFooter>&amp;RFonte: Tab.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2E30F-A234-445C-985C-ABE5C5E5F224}">
  <dimension ref="A1:L27"/>
  <sheetViews>
    <sheetView workbookViewId="0">
      <selection activeCell="A3" sqref="A3:L25"/>
    </sheetView>
  </sheetViews>
  <sheetFormatPr defaultColWidth="8.81640625" defaultRowHeight="12.5" x14ac:dyDescent="0.25"/>
  <cols>
    <col min="1" max="1" width="30.453125" bestFit="1" customWidth="1"/>
    <col min="2" max="5" width="8.453125" customWidth="1"/>
    <col min="6" max="6" width="11" bestFit="1" customWidth="1"/>
    <col min="7" max="7" width="4.6328125" customWidth="1"/>
  </cols>
  <sheetData>
    <row r="1" spans="1:12" s="2" customFormat="1" ht="18.75" customHeight="1" x14ac:dyDescent="0.3">
      <c r="A1" s="255" t="s">
        <v>394</v>
      </c>
    </row>
    <row r="2" spans="1:12" s="2" customFormat="1" ht="24" customHeight="1" thickBot="1" x14ac:dyDescent="0.35">
      <c r="A2" s="255"/>
    </row>
    <row r="3" spans="1:12" s="2" customFormat="1" ht="15.75" customHeight="1" x14ac:dyDescent="0.35">
      <c r="A3" s="531" t="s">
        <v>0</v>
      </c>
      <c r="B3" s="533" t="s">
        <v>33</v>
      </c>
      <c r="C3" s="534"/>
      <c r="D3" s="534"/>
      <c r="E3" s="534"/>
      <c r="F3" s="535"/>
      <c r="H3" s="533" t="s">
        <v>33</v>
      </c>
      <c r="I3" s="534"/>
      <c r="J3" s="534"/>
      <c r="K3" s="534"/>
      <c r="L3" s="535"/>
    </row>
    <row r="4" spans="1:12" s="2" customFormat="1" ht="18" customHeight="1" thickBot="1" x14ac:dyDescent="0.3">
      <c r="A4" s="532"/>
      <c r="B4" s="257" t="s">
        <v>34</v>
      </c>
      <c r="C4" s="257" t="s">
        <v>35</v>
      </c>
      <c r="D4" s="257" t="s">
        <v>36</v>
      </c>
      <c r="E4" s="257" t="s">
        <v>37</v>
      </c>
      <c r="F4" s="258" t="s">
        <v>30</v>
      </c>
      <c r="H4" s="257" t="s">
        <v>34</v>
      </c>
      <c r="I4" s="257" t="s">
        <v>35</v>
      </c>
      <c r="J4" s="257" t="s">
        <v>36</v>
      </c>
      <c r="K4" s="257" t="s">
        <v>37</v>
      </c>
      <c r="L4" s="258" t="s">
        <v>30</v>
      </c>
    </row>
    <row r="5" spans="1:12" s="2" customFormat="1" ht="18" customHeight="1" x14ac:dyDescent="0.25">
      <c r="A5" s="7" t="s">
        <v>10</v>
      </c>
      <c r="B5" s="8">
        <v>48714</v>
      </c>
      <c r="C5" s="8">
        <v>21970</v>
      </c>
      <c r="D5" s="8">
        <v>23730</v>
      </c>
      <c r="E5" s="8">
        <v>12965</v>
      </c>
      <c r="F5" s="9">
        <v>107379</v>
      </c>
      <c r="H5" s="10">
        <v>45.366412427010864</v>
      </c>
      <c r="I5" s="10">
        <v>20.460238966650834</v>
      </c>
      <c r="J5" s="10">
        <v>22.09929315788003</v>
      </c>
      <c r="K5" s="10">
        <v>12.074055448458266</v>
      </c>
      <c r="L5" s="11">
        <v>100</v>
      </c>
    </row>
    <row r="6" spans="1:12" s="2" customFormat="1" ht="18" customHeight="1" x14ac:dyDescent="0.25">
      <c r="A6" s="12" t="s">
        <v>11</v>
      </c>
      <c r="B6" s="13">
        <v>1940</v>
      </c>
      <c r="C6" s="13">
        <v>651</v>
      </c>
      <c r="D6" s="13">
        <v>1267</v>
      </c>
      <c r="E6" s="13">
        <v>647</v>
      </c>
      <c r="F6" s="14">
        <v>4505</v>
      </c>
      <c r="H6" s="15">
        <v>43.063263041065483</v>
      </c>
      <c r="I6" s="15">
        <v>14.450610432852388</v>
      </c>
      <c r="J6" s="15">
        <v>28.124306326304104</v>
      </c>
      <c r="K6" s="15">
        <v>14.361820199778025</v>
      </c>
      <c r="L6" s="16">
        <v>100</v>
      </c>
    </row>
    <row r="7" spans="1:12" s="2" customFormat="1" ht="18" customHeight="1" x14ac:dyDescent="0.25">
      <c r="A7" s="12" t="s">
        <v>12</v>
      </c>
      <c r="B7" s="13">
        <v>61</v>
      </c>
      <c r="C7" s="13">
        <v>16</v>
      </c>
      <c r="D7" s="13">
        <v>16</v>
      </c>
      <c r="E7" s="13">
        <v>25</v>
      </c>
      <c r="F7" s="14">
        <v>118</v>
      </c>
      <c r="H7" s="15">
        <v>51.694915254237287</v>
      </c>
      <c r="I7" s="15">
        <v>13.559322033898304</v>
      </c>
      <c r="J7" s="15">
        <v>13.559322033898304</v>
      </c>
      <c r="K7" s="15">
        <v>21.1864406779661</v>
      </c>
      <c r="L7" s="16">
        <v>100</v>
      </c>
    </row>
    <row r="8" spans="1:12" s="2" customFormat="1" ht="18" customHeight="1" x14ac:dyDescent="0.25">
      <c r="A8" s="12" t="s">
        <v>13</v>
      </c>
      <c r="B8" s="13">
        <v>1313</v>
      </c>
      <c r="C8" s="13">
        <v>563</v>
      </c>
      <c r="D8" s="13">
        <v>764</v>
      </c>
      <c r="E8" s="13">
        <v>350</v>
      </c>
      <c r="F8" s="14">
        <v>2990</v>
      </c>
      <c r="H8" s="15">
        <v>43.913043478260875</v>
      </c>
      <c r="I8" s="15">
        <v>18.829431438127088</v>
      </c>
      <c r="J8" s="15">
        <v>25.551839464882942</v>
      </c>
      <c r="K8" s="15">
        <v>11.705685618729097</v>
      </c>
      <c r="L8" s="16">
        <v>100</v>
      </c>
    </row>
    <row r="9" spans="1:12" s="2" customFormat="1" ht="18" customHeight="1" x14ac:dyDescent="0.25">
      <c r="A9" s="12" t="s">
        <v>14</v>
      </c>
      <c r="B9" s="13">
        <v>1646</v>
      </c>
      <c r="C9" s="13">
        <v>704</v>
      </c>
      <c r="D9" s="13">
        <v>856</v>
      </c>
      <c r="E9" s="13">
        <v>436</v>
      </c>
      <c r="F9" s="14">
        <v>3642</v>
      </c>
      <c r="H9" s="15">
        <v>45.194947830862162</v>
      </c>
      <c r="I9" s="15">
        <v>19.330038440417351</v>
      </c>
      <c r="J9" s="15">
        <v>23.503569467325644</v>
      </c>
      <c r="K9" s="15">
        <v>11.971444261394838</v>
      </c>
      <c r="L9" s="16">
        <v>100</v>
      </c>
    </row>
    <row r="10" spans="1:12" s="2" customFormat="1" ht="18" customHeight="1" x14ac:dyDescent="0.25">
      <c r="A10" s="12" t="s">
        <v>15</v>
      </c>
      <c r="B10" s="13">
        <v>102</v>
      </c>
      <c r="C10" s="13">
        <v>45</v>
      </c>
      <c r="D10" s="13">
        <v>20</v>
      </c>
      <c r="E10" s="13">
        <v>12</v>
      </c>
      <c r="F10" s="14">
        <v>179</v>
      </c>
      <c r="H10" s="15">
        <v>56.983240223463682</v>
      </c>
      <c r="I10" s="15">
        <v>25.139664804469277</v>
      </c>
      <c r="J10" s="15">
        <v>11.173184357541899</v>
      </c>
      <c r="K10" s="15">
        <v>6.7039106145251397</v>
      </c>
      <c r="L10" s="16">
        <v>100</v>
      </c>
    </row>
    <row r="11" spans="1:12" s="2" customFormat="1" ht="18" customHeight="1" x14ac:dyDescent="0.25">
      <c r="A11" s="12" t="s">
        <v>16</v>
      </c>
      <c r="B11" s="13">
        <v>371</v>
      </c>
      <c r="C11" s="13">
        <v>152</v>
      </c>
      <c r="D11" s="13">
        <v>91</v>
      </c>
      <c r="E11" s="13">
        <v>63</v>
      </c>
      <c r="F11" s="14">
        <v>677</v>
      </c>
      <c r="H11" s="15">
        <v>54.800590841949784</v>
      </c>
      <c r="I11" s="15">
        <v>22.451994091580502</v>
      </c>
      <c r="J11" s="15">
        <v>13.441654357459379</v>
      </c>
      <c r="K11" s="15">
        <v>9.3057607090103396</v>
      </c>
      <c r="L11" s="16">
        <v>100</v>
      </c>
    </row>
    <row r="12" spans="1:12" s="2" customFormat="1" ht="18" customHeight="1" x14ac:dyDescent="0.25">
      <c r="A12" s="12" t="s">
        <v>17</v>
      </c>
      <c r="B12" s="13">
        <v>2413</v>
      </c>
      <c r="C12" s="13">
        <v>955</v>
      </c>
      <c r="D12" s="13">
        <v>868</v>
      </c>
      <c r="E12" s="13">
        <v>620</v>
      </c>
      <c r="F12" s="14">
        <v>4856</v>
      </c>
      <c r="H12" s="15">
        <v>49.691103789126856</v>
      </c>
      <c r="I12" s="15">
        <v>19.666392092257002</v>
      </c>
      <c r="J12" s="15">
        <v>17.874794069192752</v>
      </c>
      <c r="K12" s="15">
        <v>12.767710049423394</v>
      </c>
      <c r="L12" s="16">
        <v>100</v>
      </c>
    </row>
    <row r="13" spans="1:12" s="2" customFormat="1" ht="18" customHeight="1" x14ac:dyDescent="0.25">
      <c r="A13" s="12" t="s">
        <v>18</v>
      </c>
      <c r="B13" s="13">
        <v>322</v>
      </c>
      <c r="C13" s="13">
        <v>178</v>
      </c>
      <c r="D13" s="13">
        <v>41</v>
      </c>
      <c r="E13" s="13">
        <v>27</v>
      </c>
      <c r="F13" s="14">
        <v>568</v>
      </c>
      <c r="H13" s="15">
        <v>56.690140845070424</v>
      </c>
      <c r="I13" s="15">
        <v>31.338028169014088</v>
      </c>
      <c r="J13" s="15">
        <v>7.21830985915493</v>
      </c>
      <c r="K13" s="15">
        <v>4.753521126760563</v>
      </c>
      <c r="L13" s="16">
        <v>100</v>
      </c>
    </row>
    <row r="14" spans="1:12" s="2" customFormat="1" ht="18" customHeight="1" x14ac:dyDescent="0.25">
      <c r="A14" s="12" t="s">
        <v>19</v>
      </c>
      <c r="B14" s="13">
        <v>140499</v>
      </c>
      <c r="C14" s="13">
        <v>58141</v>
      </c>
      <c r="D14" s="13">
        <v>51286</v>
      </c>
      <c r="E14" s="13">
        <v>25575</v>
      </c>
      <c r="F14" s="14">
        <v>275501</v>
      </c>
      <c r="H14" s="15">
        <v>50.997637032170488</v>
      </c>
      <c r="I14" s="15">
        <v>21.103734650690921</v>
      </c>
      <c r="J14" s="15">
        <v>18.615540415461286</v>
      </c>
      <c r="K14" s="15">
        <v>9.2830879016773071</v>
      </c>
      <c r="L14" s="16">
        <v>100</v>
      </c>
    </row>
    <row r="15" spans="1:12" s="2" customFormat="1" ht="18" customHeight="1" x14ac:dyDescent="0.25">
      <c r="A15" s="12" t="s">
        <v>20</v>
      </c>
      <c r="B15" s="13">
        <v>18573</v>
      </c>
      <c r="C15" s="13">
        <v>6891</v>
      </c>
      <c r="D15" s="13">
        <v>6509</v>
      </c>
      <c r="E15" s="13">
        <v>3088</v>
      </c>
      <c r="F15" s="14">
        <v>35061</v>
      </c>
      <c r="H15" s="15">
        <v>52.973389235903149</v>
      </c>
      <c r="I15" s="15">
        <v>19.654316762214428</v>
      </c>
      <c r="J15" s="15">
        <v>18.564787085365506</v>
      </c>
      <c r="K15" s="15">
        <v>8.8075069165169282</v>
      </c>
      <c r="L15" s="16">
        <v>100</v>
      </c>
    </row>
    <row r="16" spans="1:12" s="2" customFormat="1" ht="18" customHeight="1" x14ac:dyDescent="0.25">
      <c r="A16" s="12" t="s">
        <v>21</v>
      </c>
      <c r="B16" s="13">
        <v>5325</v>
      </c>
      <c r="C16" s="13">
        <v>1997</v>
      </c>
      <c r="D16" s="13">
        <v>1256</v>
      </c>
      <c r="E16" s="13">
        <v>785</v>
      </c>
      <c r="F16" s="14">
        <v>9363</v>
      </c>
      <c r="H16" s="15">
        <v>56.872797180390897</v>
      </c>
      <c r="I16" s="15">
        <v>21.328633984833921</v>
      </c>
      <c r="J16" s="15">
        <v>13.414503898323188</v>
      </c>
      <c r="K16" s="15">
        <v>8.3840649364519919</v>
      </c>
      <c r="L16" s="16">
        <v>100</v>
      </c>
    </row>
    <row r="17" spans="1:12" s="2" customFormat="1" ht="18" customHeight="1" x14ac:dyDescent="0.25">
      <c r="A17" s="12" t="s">
        <v>22</v>
      </c>
      <c r="B17" s="13">
        <v>11990</v>
      </c>
      <c r="C17" s="13">
        <v>3399</v>
      </c>
      <c r="D17" s="13">
        <v>3046</v>
      </c>
      <c r="E17" s="13">
        <v>1549</v>
      </c>
      <c r="F17" s="14">
        <v>19984</v>
      </c>
      <c r="H17" s="15">
        <v>59.997998398718977</v>
      </c>
      <c r="I17" s="15">
        <v>17.008606885508406</v>
      </c>
      <c r="J17" s="15">
        <v>15.242193755004003</v>
      </c>
      <c r="K17" s="15">
        <v>7.7512009607686148</v>
      </c>
      <c r="L17" s="16">
        <v>100</v>
      </c>
    </row>
    <row r="18" spans="1:12" s="2" customFormat="1" ht="18" customHeight="1" x14ac:dyDescent="0.25">
      <c r="A18" s="12" t="s">
        <v>23</v>
      </c>
      <c r="B18" s="13">
        <v>113</v>
      </c>
      <c r="C18" s="13">
        <v>49</v>
      </c>
      <c r="D18" s="13">
        <v>63</v>
      </c>
      <c r="E18" s="13">
        <v>34</v>
      </c>
      <c r="F18" s="14">
        <v>259</v>
      </c>
      <c r="H18" s="15">
        <v>43.62934362934363</v>
      </c>
      <c r="I18" s="15">
        <v>18.918918918918919</v>
      </c>
      <c r="J18" s="15">
        <v>24.324324324324326</v>
      </c>
      <c r="K18" s="15">
        <v>13.127413127413126</v>
      </c>
      <c r="L18" s="16">
        <v>100</v>
      </c>
    </row>
    <row r="19" spans="1:12" s="2" customFormat="1" ht="18" customHeight="1" x14ac:dyDescent="0.25">
      <c r="A19" s="12" t="s">
        <v>24</v>
      </c>
      <c r="B19" s="13">
        <v>600</v>
      </c>
      <c r="C19" s="13">
        <v>233</v>
      </c>
      <c r="D19" s="13">
        <v>250</v>
      </c>
      <c r="E19" s="13">
        <v>111</v>
      </c>
      <c r="F19" s="14">
        <v>1194</v>
      </c>
      <c r="H19" s="15">
        <v>50.251256281407031</v>
      </c>
      <c r="I19" s="15">
        <v>19.514237855946398</v>
      </c>
      <c r="J19" s="15">
        <v>20.938023450586265</v>
      </c>
      <c r="K19" s="15">
        <v>9.2964824120603016</v>
      </c>
      <c r="L19" s="16">
        <v>100</v>
      </c>
    </row>
    <row r="20" spans="1:12" s="2" customFormat="1" ht="18" customHeight="1" x14ac:dyDescent="0.25">
      <c r="A20" s="12" t="s">
        <v>25</v>
      </c>
      <c r="B20" s="13">
        <v>65276</v>
      </c>
      <c r="C20" s="13">
        <v>20419</v>
      </c>
      <c r="D20" s="13">
        <v>18931</v>
      </c>
      <c r="E20" s="13">
        <v>9950</v>
      </c>
      <c r="F20" s="14">
        <v>114576</v>
      </c>
      <c r="H20" s="15">
        <v>56.971791649210999</v>
      </c>
      <c r="I20" s="15">
        <v>17.821358748778103</v>
      </c>
      <c r="J20" s="15">
        <v>16.522657450076807</v>
      </c>
      <c r="K20" s="15">
        <v>8.6841921519340879</v>
      </c>
      <c r="L20" s="16">
        <v>100</v>
      </c>
    </row>
    <row r="21" spans="1:12" s="2" customFormat="1" ht="18" customHeight="1" x14ac:dyDescent="0.25">
      <c r="A21" s="12" t="s">
        <v>26</v>
      </c>
      <c r="B21" s="13">
        <v>292</v>
      </c>
      <c r="C21" s="13">
        <v>117</v>
      </c>
      <c r="D21" s="13">
        <v>241</v>
      </c>
      <c r="E21" s="13">
        <v>91</v>
      </c>
      <c r="F21" s="14">
        <v>741</v>
      </c>
      <c r="H21" s="15">
        <v>39.406207827260459</v>
      </c>
      <c r="I21" s="15">
        <v>15.789473684210526</v>
      </c>
      <c r="J21" s="15">
        <v>32.523616734143054</v>
      </c>
      <c r="K21" s="15">
        <v>12.280701754385964</v>
      </c>
      <c r="L21" s="16">
        <v>100</v>
      </c>
    </row>
    <row r="22" spans="1:12" s="2" customFormat="1" ht="18" customHeight="1" x14ac:dyDescent="0.25">
      <c r="A22" s="12" t="s">
        <v>27</v>
      </c>
      <c r="B22" s="13">
        <v>33611</v>
      </c>
      <c r="C22" s="13">
        <v>10700</v>
      </c>
      <c r="D22" s="13">
        <v>10570</v>
      </c>
      <c r="E22" s="13">
        <v>5798</v>
      </c>
      <c r="F22" s="14">
        <v>60679</v>
      </c>
      <c r="H22" s="15">
        <v>55.391486346182376</v>
      </c>
      <c r="I22" s="15">
        <v>17.633777748479705</v>
      </c>
      <c r="J22" s="15">
        <v>17.419535588918738</v>
      </c>
      <c r="K22" s="15">
        <v>9.5552003164191888</v>
      </c>
      <c r="L22" s="16">
        <v>100</v>
      </c>
    </row>
    <row r="23" spans="1:12" s="2" customFormat="1" ht="18" customHeight="1" x14ac:dyDescent="0.25">
      <c r="A23" s="12" t="s">
        <v>28</v>
      </c>
      <c r="B23" s="13">
        <v>1072</v>
      </c>
      <c r="C23" s="13">
        <v>410</v>
      </c>
      <c r="D23" s="13">
        <v>486</v>
      </c>
      <c r="E23" s="13">
        <v>215</v>
      </c>
      <c r="F23" s="14">
        <v>2183</v>
      </c>
      <c r="H23" s="15">
        <v>49.106733852496568</v>
      </c>
      <c r="I23" s="15">
        <v>18.781493357764546</v>
      </c>
      <c r="J23" s="15">
        <v>22.262940907008705</v>
      </c>
      <c r="K23" s="15">
        <v>9.8488318827301882</v>
      </c>
      <c r="L23" s="16">
        <v>100</v>
      </c>
    </row>
    <row r="24" spans="1:12" s="2" customFormat="1" ht="18" customHeight="1" thickBot="1" x14ac:dyDescent="0.3">
      <c r="A24" s="12" t="s">
        <v>29</v>
      </c>
      <c r="B24" s="17">
        <v>366</v>
      </c>
      <c r="C24" s="17">
        <v>129</v>
      </c>
      <c r="D24" s="17">
        <v>134</v>
      </c>
      <c r="E24" s="17">
        <v>78</v>
      </c>
      <c r="F24" s="18">
        <v>707</v>
      </c>
      <c r="H24" s="19">
        <v>51.768033946251769</v>
      </c>
      <c r="I24" s="19">
        <v>18.246110325318245</v>
      </c>
      <c r="J24" s="19">
        <v>18.953323903818951</v>
      </c>
      <c r="K24" s="19">
        <v>11.032531824611032</v>
      </c>
      <c r="L24" s="20">
        <v>100</v>
      </c>
    </row>
    <row r="25" spans="1:12" s="2" customFormat="1" ht="18" customHeight="1" thickBot="1" x14ac:dyDescent="0.3">
      <c r="A25" s="259" t="s">
        <v>30</v>
      </c>
      <c r="B25" s="260">
        <v>334599</v>
      </c>
      <c r="C25" s="261">
        <v>127719</v>
      </c>
      <c r="D25" s="261">
        <v>120425</v>
      </c>
      <c r="E25" s="261">
        <v>62419</v>
      </c>
      <c r="F25" s="262">
        <v>645162</v>
      </c>
      <c r="H25" s="263">
        <v>51.862787950933253</v>
      </c>
      <c r="I25" s="264">
        <v>19.796423223934454</v>
      </c>
      <c r="J25" s="264">
        <v>18.665854467560088</v>
      </c>
      <c r="K25" s="264">
        <v>9.6749343575722069</v>
      </c>
      <c r="L25" s="265">
        <v>100</v>
      </c>
    </row>
    <row r="26" spans="1:12" s="2" customFormat="1" ht="11.5" x14ac:dyDescent="0.25">
      <c r="A26" s="256" t="s">
        <v>31</v>
      </c>
    </row>
    <row r="27" spans="1:12" x14ac:dyDescent="0.25">
      <c r="A27" s="256" t="s">
        <v>32</v>
      </c>
    </row>
  </sheetData>
  <mergeCells count="3">
    <mergeCell ref="A3:A4"/>
    <mergeCell ref="B3:F3"/>
    <mergeCell ref="H3:L3"/>
  </mergeCells>
  <pageMargins left="0.7" right="0.7" top="0.75" bottom="0.75" header="0.3" footer="0.3"/>
  <pageSetup paperSize="9" orientation="landscape"/>
  <headerFooter alignWithMargins="0">
    <oddFooter>&amp;RFonte: Tab. 1</oddFooter>
  </headerFooter>
  <rowBreaks count="1" manualBreakCount="1">
    <brk id="2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FFC8C-8072-4E6E-B4CB-9861A042BCA9}">
  <dimension ref="A1:X26"/>
  <sheetViews>
    <sheetView topLeftCell="I17" workbookViewId="0">
      <selection activeCell="C3" sqref="C3:O26"/>
    </sheetView>
  </sheetViews>
  <sheetFormatPr defaultColWidth="10.81640625" defaultRowHeight="12.5" x14ac:dyDescent="0.25"/>
  <cols>
    <col min="1" max="1" width="11.81640625" style="61" customWidth="1"/>
    <col min="2" max="2" width="10.6328125" style="61" hidden="1" customWidth="1"/>
    <col min="3" max="3" width="12.36328125" style="61" customWidth="1"/>
    <col min="4" max="13" width="10.6328125" style="61" customWidth="1"/>
    <col min="14" max="14" width="11.81640625" style="61" bestFit="1" customWidth="1"/>
    <col min="15" max="16384" width="10.81640625" style="61"/>
  </cols>
  <sheetData>
    <row r="1" spans="1:24" s="222" customFormat="1" ht="21.75" customHeight="1" x14ac:dyDescent="0.3">
      <c r="A1" s="211" t="s">
        <v>413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4" s="222" customFormat="1" ht="21.75" customHeight="1" x14ac:dyDescent="0.3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1:24" s="222" customFormat="1" ht="13" x14ac:dyDescent="0.3">
      <c r="A3" s="211"/>
      <c r="B3" s="211"/>
      <c r="C3" s="625" t="s">
        <v>314</v>
      </c>
      <c r="D3" s="626" t="s">
        <v>45</v>
      </c>
      <c r="E3" s="626"/>
      <c r="F3" s="626" t="s">
        <v>46</v>
      </c>
      <c r="G3" s="626"/>
      <c r="H3" s="626" t="s">
        <v>47</v>
      </c>
      <c r="I3" s="626"/>
      <c r="J3" s="626" t="s">
        <v>48</v>
      </c>
      <c r="K3" s="626"/>
      <c r="L3" s="626" t="s">
        <v>29</v>
      </c>
      <c r="M3" s="626"/>
      <c r="N3" s="624" t="s">
        <v>366</v>
      </c>
      <c r="O3" s="624" t="s">
        <v>367</v>
      </c>
      <c r="P3" s="211"/>
      <c r="Q3" s="211"/>
      <c r="R3" s="211"/>
      <c r="S3" s="211"/>
      <c r="T3" s="211"/>
      <c r="U3" s="211"/>
      <c r="V3" s="211"/>
      <c r="W3" s="211"/>
      <c r="X3" s="211"/>
    </row>
    <row r="4" spans="1:24" s="217" customFormat="1" ht="31" customHeight="1" x14ac:dyDescent="0.25">
      <c r="C4" s="726"/>
      <c r="D4" s="739" t="s">
        <v>366</v>
      </c>
      <c r="E4" s="740" t="s">
        <v>367</v>
      </c>
      <c r="F4" s="739" t="s">
        <v>366</v>
      </c>
      <c r="G4" s="740" t="s">
        <v>367</v>
      </c>
      <c r="H4" s="739" t="s">
        <v>366</v>
      </c>
      <c r="I4" s="740" t="s">
        <v>367</v>
      </c>
      <c r="J4" s="739" t="s">
        <v>366</v>
      </c>
      <c r="K4" s="740" t="s">
        <v>367</v>
      </c>
      <c r="L4" s="739" t="s">
        <v>366</v>
      </c>
      <c r="M4" s="740" t="s">
        <v>367</v>
      </c>
      <c r="N4" s="741"/>
      <c r="O4" s="741"/>
    </row>
    <row r="5" spans="1:24" s="217" customFormat="1" ht="22" customHeight="1" x14ac:dyDescent="0.25">
      <c r="B5" s="218" t="s">
        <v>318</v>
      </c>
      <c r="C5" s="744" t="s">
        <v>368</v>
      </c>
      <c r="D5" s="745">
        <v>2630</v>
      </c>
      <c r="E5" s="745">
        <v>1482</v>
      </c>
      <c r="F5" s="745">
        <v>13</v>
      </c>
      <c r="G5" s="745">
        <v>8</v>
      </c>
      <c r="H5" s="745">
        <v>789</v>
      </c>
      <c r="I5" s="745">
        <v>536</v>
      </c>
      <c r="J5" s="745">
        <v>426</v>
      </c>
      <c r="K5" s="745">
        <v>345</v>
      </c>
      <c r="L5" s="745">
        <v>11</v>
      </c>
      <c r="M5" s="745">
        <v>0</v>
      </c>
      <c r="N5" s="746">
        <v>3869</v>
      </c>
      <c r="O5" s="746">
        <v>2371</v>
      </c>
    </row>
    <row r="6" spans="1:24" s="217" customFormat="1" ht="22" customHeight="1" x14ac:dyDescent="0.25">
      <c r="B6" s="218" t="s">
        <v>320</v>
      </c>
      <c r="C6" s="744" t="s">
        <v>369</v>
      </c>
      <c r="D6" s="745">
        <v>61</v>
      </c>
      <c r="E6" s="745">
        <v>36</v>
      </c>
      <c r="F6" s="745"/>
      <c r="G6" s="745"/>
      <c r="H6" s="745">
        <v>30</v>
      </c>
      <c r="I6" s="745">
        <v>21</v>
      </c>
      <c r="J6" s="745">
        <v>18</v>
      </c>
      <c r="K6" s="745">
        <v>15</v>
      </c>
      <c r="L6" s="745"/>
      <c r="M6" s="745"/>
      <c r="N6" s="746">
        <v>109</v>
      </c>
      <c r="O6" s="746">
        <v>72</v>
      </c>
    </row>
    <row r="7" spans="1:24" s="217" customFormat="1" ht="22" customHeight="1" x14ac:dyDescent="0.25">
      <c r="B7" s="218" t="s">
        <v>322</v>
      </c>
      <c r="C7" s="744" t="s">
        <v>370</v>
      </c>
      <c r="D7" s="745">
        <v>5165</v>
      </c>
      <c r="E7" s="745">
        <v>2584</v>
      </c>
      <c r="F7" s="745">
        <v>20</v>
      </c>
      <c r="G7" s="745">
        <v>12</v>
      </c>
      <c r="H7" s="745">
        <v>1560</v>
      </c>
      <c r="I7" s="745">
        <v>1106</v>
      </c>
      <c r="J7" s="745">
        <v>850</v>
      </c>
      <c r="K7" s="745">
        <v>544</v>
      </c>
      <c r="L7" s="745">
        <v>14</v>
      </c>
      <c r="M7" s="745">
        <v>2</v>
      </c>
      <c r="N7" s="746">
        <v>7609</v>
      </c>
      <c r="O7" s="746">
        <v>4248</v>
      </c>
    </row>
    <row r="8" spans="1:24" s="217" customFormat="1" ht="22" customHeight="1" x14ac:dyDescent="0.25">
      <c r="B8" s="218" t="s">
        <v>324</v>
      </c>
      <c r="C8" s="744" t="s">
        <v>371</v>
      </c>
      <c r="D8" s="745">
        <v>219</v>
      </c>
      <c r="E8" s="745">
        <v>137</v>
      </c>
      <c r="F8" s="745">
        <v>1</v>
      </c>
      <c r="G8" s="745">
        <v>0</v>
      </c>
      <c r="H8" s="745">
        <v>115</v>
      </c>
      <c r="I8" s="745">
        <v>96</v>
      </c>
      <c r="J8" s="745">
        <v>60</v>
      </c>
      <c r="K8" s="745">
        <v>42</v>
      </c>
      <c r="L8" s="745"/>
      <c r="M8" s="745"/>
      <c r="N8" s="746">
        <v>395</v>
      </c>
      <c r="O8" s="746">
        <v>275</v>
      </c>
    </row>
    <row r="9" spans="1:24" s="217" customFormat="1" ht="22" customHeight="1" x14ac:dyDescent="0.25">
      <c r="B9" s="218" t="s">
        <v>326</v>
      </c>
      <c r="C9" s="744" t="s">
        <v>372</v>
      </c>
      <c r="D9" s="745">
        <v>280</v>
      </c>
      <c r="E9" s="745">
        <v>164</v>
      </c>
      <c r="F9" s="745"/>
      <c r="G9" s="745"/>
      <c r="H9" s="745">
        <v>102</v>
      </c>
      <c r="I9" s="745">
        <v>82</v>
      </c>
      <c r="J9" s="745">
        <v>44</v>
      </c>
      <c r="K9" s="745">
        <v>30</v>
      </c>
      <c r="L9" s="745">
        <v>3</v>
      </c>
      <c r="M9" s="745">
        <v>0</v>
      </c>
      <c r="N9" s="746">
        <v>429</v>
      </c>
      <c r="O9" s="746">
        <v>276</v>
      </c>
    </row>
    <row r="10" spans="1:24" s="217" customFormat="1" ht="22" customHeight="1" x14ac:dyDescent="0.25">
      <c r="B10" s="218" t="s">
        <v>328</v>
      </c>
      <c r="C10" s="744" t="s">
        <v>373</v>
      </c>
      <c r="D10" s="745">
        <v>3708</v>
      </c>
      <c r="E10" s="745">
        <v>1371</v>
      </c>
      <c r="F10" s="745">
        <v>6</v>
      </c>
      <c r="G10" s="745">
        <v>3</v>
      </c>
      <c r="H10" s="745">
        <v>1066</v>
      </c>
      <c r="I10" s="745">
        <v>588</v>
      </c>
      <c r="J10" s="745">
        <v>437</v>
      </c>
      <c r="K10" s="745">
        <v>308</v>
      </c>
      <c r="L10" s="745">
        <v>8</v>
      </c>
      <c r="M10" s="745">
        <v>3</v>
      </c>
      <c r="N10" s="746">
        <v>5225</v>
      </c>
      <c r="O10" s="746">
        <v>2273</v>
      </c>
    </row>
    <row r="11" spans="1:24" s="217" customFormat="1" ht="22" customHeight="1" x14ac:dyDescent="0.25">
      <c r="B11" s="218" t="s">
        <v>330</v>
      </c>
      <c r="C11" s="744" t="s">
        <v>374</v>
      </c>
      <c r="D11" s="745">
        <v>893</v>
      </c>
      <c r="E11" s="745">
        <v>514</v>
      </c>
      <c r="F11" s="745">
        <v>8</v>
      </c>
      <c r="G11" s="745">
        <v>3</v>
      </c>
      <c r="H11" s="745">
        <v>305</v>
      </c>
      <c r="I11" s="745">
        <v>190</v>
      </c>
      <c r="J11" s="745">
        <v>186</v>
      </c>
      <c r="K11" s="745">
        <v>101</v>
      </c>
      <c r="L11" s="745">
        <v>1</v>
      </c>
      <c r="M11" s="745">
        <v>1</v>
      </c>
      <c r="N11" s="746">
        <v>1393</v>
      </c>
      <c r="O11" s="746">
        <v>809</v>
      </c>
    </row>
    <row r="12" spans="1:24" s="217" customFormat="1" ht="22" customHeight="1" x14ac:dyDescent="0.25">
      <c r="B12" s="218" t="s">
        <v>332</v>
      </c>
      <c r="C12" s="744" t="s">
        <v>375</v>
      </c>
      <c r="D12" s="745">
        <v>1132</v>
      </c>
      <c r="E12" s="745">
        <v>662</v>
      </c>
      <c r="F12" s="745">
        <v>9</v>
      </c>
      <c r="G12" s="745">
        <v>4</v>
      </c>
      <c r="H12" s="745">
        <v>264</v>
      </c>
      <c r="I12" s="745">
        <v>200</v>
      </c>
      <c r="J12" s="745">
        <v>184</v>
      </c>
      <c r="K12" s="745">
        <v>140</v>
      </c>
      <c r="L12" s="745">
        <v>3</v>
      </c>
      <c r="M12" s="745">
        <v>1</v>
      </c>
      <c r="N12" s="746">
        <v>1592</v>
      </c>
      <c r="O12" s="746">
        <v>1007</v>
      </c>
    </row>
    <row r="13" spans="1:24" s="217" customFormat="1" ht="22" customHeight="1" x14ac:dyDescent="0.25">
      <c r="B13" s="218" t="s">
        <v>334</v>
      </c>
      <c r="C13" s="744" t="s">
        <v>376</v>
      </c>
      <c r="D13" s="745">
        <v>4306</v>
      </c>
      <c r="E13" s="745">
        <v>1307</v>
      </c>
      <c r="F13" s="745">
        <v>23</v>
      </c>
      <c r="G13" s="745">
        <v>14</v>
      </c>
      <c r="H13" s="745">
        <v>1163</v>
      </c>
      <c r="I13" s="745">
        <v>498</v>
      </c>
      <c r="J13" s="745">
        <v>584</v>
      </c>
      <c r="K13" s="745">
        <v>312</v>
      </c>
      <c r="L13" s="745">
        <v>26</v>
      </c>
      <c r="M13" s="745">
        <v>3</v>
      </c>
      <c r="N13" s="746">
        <v>6102</v>
      </c>
      <c r="O13" s="746">
        <v>2134</v>
      </c>
    </row>
    <row r="14" spans="1:24" s="217" customFormat="1" ht="22" customHeight="1" x14ac:dyDescent="0.25">
      <c r="B14" s="218" t="s">
        <v>336</v>
      </c>
      <c r="C14" s="744" t="s">
        <v>377</v>
      </c>
      <c r="D14" s="745">
        <v>2227</v>
      </c>
      <c r="E14" s="745">
        <v>1308</v>
      </c>
      <c r="F14" s="745">
        <v>13</v>
      </c>
      <c r="G14" s="745">
        <v>9</v>
      </c>
      <c r="H14" s="745">
        <v>694</v>
      </c>
      <c r="I14" s="745">
        <v>409</v>
      </c>
      <c r="J14" s="745">
        <v>339</v>
      </c>
      <c r="K14" s="745">
        <v>191</v>
      </c>
      <c r="L14" s="745">
        <v>3</v>
      </c>
      <c r="M14" s="745">
        <v>1</v>
      </c>
      <c r="N14" s="746">
        <v>3276</v>
      </c>
      <c r="O14" s="746">
        <v>1918</v>
      </c>
    </row>
    <row r="15" spans="1:24" s="217" customFormat="1" ht="22" customHeight="1" x14ac:dyDescent="0.25">
      <c r="B15" s="218" t="s">
        <v>338</v>
      </c>
      <c r="C15" s="744" t="s">
        <v>378</v>
      </c>
      <c r="D15" s="745">
        <v>478</v>
      </c>
      <c r="E15" s="745">
        <v>275</v>
      </c>
      <c r="F15" s="745">
        <v>7</v>
      </c>
      <c r="G15" s="745">
        <v>1</v>
      </c>
      <c r="H15" s="745">
        <v>113</v>
      </c>
      <c r="I15" s="745">
        <v>78</v>
      </c>
      <c r="J15" s="745">
        <v>53</v>
      </c>
      <c r="K15" s="745">
        <v>45</v>
      </c>
      <c r="L15" s="745">
        <v>10</v>
      </c>
      <c r="M15" s="745">
        <v>1</v>
      </c>
      <c r="N15" s="746">
        <v>661</v>
      </c>
      <c r="O15" s="746">
        <v>400</v>
      </c>
    </row>
    <row r="16" spans="1:24" s="217" customFormat="1" ht="22" customHeight="1" x14ac:dyDescent="0.25">
      <c r="B16" s="218" t="s">
        <v>340</v>
      </c>
      <c r="C16" s="744" t="s">
        <v>379</v>
      </c>
      <c r="D16" s="745">
        <v>1245</v>
      </c>
      <c r="E16" s="745">
        <v>616</v>
      </c>
      <c r="F16" s="745">
        <v>2</v>
      </c>
      <c r="G16" s="745">
        <v>1</v>
      </c>
      <c r="H16" s="745">
        <v>336</v>
      </c>
      <c r="I16" s="745">
        <v>200</v>
      </c>
      <c r="J16" s="745">
        <v>176</v>
      </c>
      <c r="K16" s="745">
        <v>107</v>
      </c>
      <c r="L16" s="745">
        <v>8</v>
      </c>
      <c r="M16" s="745">
        <v>4</v>
      </c>
      <c r="N16" s="746">
        <v>1767</v>
      </c>
      <c r="O16" s="746">
        <v>928</v>
      </c>
    </row>
    <row r="17" spans="2:15" s="217" customFormat="1" ht="22" customHeight="1" x14ac:dyDescent="0.25">
      <c r="B17" s="218" t="s">
        <v>342</v>
      </c>
      <c r="C17" s="744" t="s">
        <v>380</v>
      </c>
      <c r="D17" s="745">
        <v>2376</v>
      </c>
      <c r="E17" s="745">
        <v>1672</v>
      </c>
      <c r="F17" s="745">
        <v>15</v>
      </c>
      <c r="G17" s="745">
        <v>10</v>
      </c>
      <c r="H17" s="745">
        <v>462</v>
      </c>
      <c r="I17" s="745">
        <v>337</v>
      </c>
      <c r="J17" s="745">
        <v>409</v>
      </c>
      <c r="K17" s="745">
        <v>345</v>
      </c>
      <c r="L17" s="745">
        <v>5</v>
      </c>
      <c r="M17" s="745">
        <v>2</v>
      </c>
      <c r="N17" s="746">
        <v>3267</v>
      </c>
      <c r="O17" s="746">
        <v>2366</v>
      </c>
    </row>
    <row r="18" spans="2:15" s="217" customFormat="1" ht="22" customHeight="1" x14ac:dyDescent="0.25">
      <c r="B18" s="218" t="s">
        <v>344</v>
      </c>
      <c r="C18" s="744" t="s">
        <v>381</v>
      </c>
      <c r="D18" s="745">
        <v>679</v>
      </c>
      <c r="E18" s="745">
        <v>508</v>
      </c>
      <c r="F18" s="745">
        <v>1</v>
      </c>
      <c r="G18" s="745">
        <v>1</v>
      </c>
      <c r="H18" s="745">
        <v>211</v>
      </c>
      <c r="I18" s="745">
        <v>153</v>
      </c>
      <c r="J18" s="745">
        <v>90</v>
      </c>
      <c r="K18" s="745">
        <v>76</v>
      </c>
      <c r="L18" s="745">
        <v>11</v>
      </c>
      <c r="M18" s="745">
        <v>7</v>
      </c>
      <c r="N18" s="746">
        <v>992</v>
      </c>
      <c r="O18" s="746">
        <v>745</v>
      </c>
    </row>
    <row r="19" spans="2:15" s="217" customFormat="1" ht="22" customHeight="1" x14ac:dyDescent="0.25">
      <c r="B19" s="218" t="s">
        <v>346</v>
      </c>
      <c r="C19" s="744" t="s">
        <v>382</v>
      </c>
      <c r="D19" s="745">
        <v>203</v>
      </c>
      <c r="E19" s="745">
        <v>176</v>
      </c>
      <c r="F19" s="745"/>
      <c r="G19" s="745"/>
      <c r="H19" s="745">
        <v>40</v>
      </c>
      <c r="I19" s="745">
        <v>31</v>
      </c>
      <c r="J19" s="745">
        <v>19</v>
      </c>
      <c r="K19" s="745">
        <v>18</v>
      </c>
      <c r="L19" s="745">
        <v>2</v>
      </c>
      <c r="M19" s="745">
        <v>1</v>
      </c>
      <c r="N19" s="746">
        <v>264</v>
      </c>
      <c r="O19" s="746">
        <v>226</v>
      </c>
    </row>
    <row r="20" spans="2:15" s="217" customFormat="1" ht="22" customHeight="1" x14ac:dyDescent="0.25">
      <c r="B20" s="218" t="s">
        <v>348</v>
      </c>
      <c r="C20" s="744" t="s">
        <v>383</v>
      </c>
      <c r="D20" s="745">
        <v>2455</v>
      </c>
      <c r="E20" s="745">
        <v>1470</v>
      </c>
      <c r="F20" s="745">
        <v>8</v>
      </c>
      <c r="G20" s="745">
        <v>5</v>
      </c>
      <c r="H20" s="745">
        <v>701</v>
      </c>
      <c r="I20" s="745">
        <v>363</v>
      </c>
      <c r="J20" s="745">
        <v>387</v>
      </c>
      <c r="K20" s="745">
        <v>255</v>
      </c>
      <c r="L20" s="745">
        <v>9</v>
      </c>
      <c r="M20" s="745">
        <v>3</v>
      </c>
      <c r="N20" s="746">
        <v>3560</v>
      </c>
      <c r="O20" s="746">
        <v>2096</v>
      </c>
    </row>
    <row r="21" spans="2:15" s="217" customFormat="1" ht="22" customHeight="1" x14ac:dyDescent="0.25">
      <c r="B21" s="218" t="s">
        <v>350</v>
      </c>
      <c r="C21" s="744" t="s">
        <v>384</v>
      </c>
      <c r="D21" s="745">
        <v>2276</v>
      </c>
      <c r="E21" s="745">
        <v>1386</v>
      </c>
      <c r="F21" s="745">
        <v>8</v>
      </c>
      <c r="G21" s="745">
        <v>2</v>
      </c>
      <c r="H21" s="745">
        <v>978</v>
      </c>
      <c r="I21" s="745">
        <v>426</v>
      </c>
      <c r="J21" s="745">
        <v>338</v>
      </c>
      <c r="K21" s="745">
        <v>250</v>
      </c>
      <c r="L21" s="745">
        <v>4</v>
      </c>
      <c r="M21" s="745">
        <v>3</v>
      </c>
      <c r="N21" s="746">
        <v>3604</v>
      </c>
      <c r="O21" s="746">
        <v>2067</v>
      </c>
    </row>
    <row r="22" spans="2:15" s="217" customFormat="1" ht="22" customHeight="1" x14ac:dyDescent="0.25">
      <c r="B22" s="218" t="s">
        <v>352</v>
      </c>
      <c r="C22" s="744" t="s">
        <v>385</v>
      </c>
      <c r="D22" s="745">
        <v>399</v>
      </c>
      <c r="E22" s="745">
        <v>260</v>
      </c>
      <c r="F22" s="745">
        <v>1</v>
      </c>
      <c r="G22" s="745">
        <v>0</v>
      </c>
      <c r="H22" s="745">
        <v>116</v>
      </c>
      <c r="I22" s="745">
        <v>70</v>
      </c>
      <c r="J22" s="745">
        <v>45</v>
      </c>
      <c r="K22" s="745">
        <v>37</v>
      </c>
      <c r="L22" s="745">
        <v>10</v>
      </c>
      <c r="M22" s="745">
        <v>3</v>
      </c>
      <c r="N22" s="746">
        <v>571</v>
      </c>
      <c r="O22" s="746">
        <v>370</v>
      </c>
    </row>
    <row r="23" spans="2:15" s="217" customFormat="1" ht="22" customHeight="1" x14ac:dyDescent="0.25">
      <c r="B23" s="218" t="s">
        <v>354</v>
      </c>
      <c r="C23" s="744" t="s">
        <v>386</v>
      </c>
      <c r="D23" s="745">
        <v>1180</v>
      </c>
      <c r="E23" s="745">
        <v>823</v>
      </c>
      <c r="F23" s="745">
        <v>7</v>
      </c>
      <c r="G23" s="745">
        <v>5</v>
      </c>
      <c r="H23" s="745">
        <v>364</v>
      </c>
      <c r="I23" s="745">
        <v>246</v>
      </c>
      <c r="J23" s="745">
        <v>261</v>
      </c>
      <c r="K23" s="745">
        <v>240</v>
      </c>
      <c r="L23" s="745">
        <v>18</v>
      </c>
      <c r="M23" s="745">
        <v>2</v>
      </c>
      <c r="N23" s="746">
        <v>1830</v>
      </c>
      <c r="O23" s="746">
        <v>1316</v>
      </c>
    </row>
    <row r="24" spans="2:15" s="217" customFormat="1" ht="22" customHeight="1" x14ac:dyDescent="0.25">
      <c r="B24" s="218" t="s">
        <v>356</v>
      </c>
      <c r="C24" s="744" t="s">
        <v>387</v>
      </c>
      <c r="D24" s="745">
        <v>2625</v>
      </c>
      <c r="E24" s="745">
        <v>1906</v>
      </c>
      <c r="F24" s="745">
        <v>5</v>
      </c>
      <c r="G24" s="745">
        <v>5</v>
      </c>
      <c r="H24" s="745">
        <v>579</v>
      </c>
      <c r="I24" s="745">
        <v>448</v>
      </c>
      <c r="J24" s="745">
        <v>450</v>
      </c>
      <c r="K24" s="745">
        <v>363</v>
      </c>
      <c r="L24" s="745">
        <v>3</v>
      </c>
      <c r="M24" s="745">
        <v>2</v>
      </c>
      <c r="N24" s="746">
        <v>3662</v>
      </c>
      <c r="O24" s="746">
        <v>2724</v>
      </c>
    </row>
    <row r="25" spans="2:15" s="217" customFormat="1" ht="22" customHeight="1" x14ac:dyDescent="0.25">
      <c r="B25" s="218" t="s">
        <v>358</v>
      </c>
      <c r="C25" s="744" t="s">
        <v>388</v>
      </c>
      <c r="D25" s="745">
        <v>900</v>
      </c>
      <c r="E25" s="745">
        <v>683</v>
      </c>
      <c r="F25" s="745"/>
      <c r="G25" s="745"/>
      <c r="H25" s="745">
        <v>306</v>
      </c>
      <c r="I25" s="745">
        <v>186</v>
      </c>
      <c r="J25" s="745">
        <v>140</v>
      </c>
      <c r="K25" s="745">
        <v>101</v>
      </c>
      <c r="L25" s="745">
        <v>13</v>
      </c>
      <c r="M25" s="745">
        <v>0</v>
      </c>
      <c r="N25" s="746">
        <v>1359</v>
      </c>
      <c r="O25" s="746">
        <v>970</v>
      </c>
    </row>
    <row r="26" spans="2:15" s="217" customFormat="1" ht="24.5" customHeight="1" x14ac:dyDescent="0.25">
      <c r="C26" s="742" t="s">
        <v>30</v>
      </c>
      <c r="D26" s="743">
        <v>35437</v>
      </c>
      <c r="E26" s="743">
        <v>19340</v>
      </c>
      <c r="F26" s="743">
        <v>147</v>
      </c>
      <c r="G26" s="743">
        <v>83</v>
      </c>
      <c r="H26" s="743">
        <v>10294</v>
      </c>
      <c r="I26" s="743">
        <v>6264</v>
      </c>
      <c r="J26" s="743">
        <v>5496</v>
      </c>
      <c r="K26" s="743">
        <v>3865</v>
      </c>
      <c r="L26" s="743">
        <v>162</v>
      </c>
      <c r="M26" s="743">
        <v>39</v>
      </c>
      <c r="N26" s="743">
        <v>51536</v>
      </c>
      <c r="O26" s="743">
        <v>29591</v>
      </c>
    </row>
  </sheetData>
  <mergeCells count="8">
    <mergeCell ref="N3:N4"/>
    <mergeCell ref="O3:O4"/>
    <mergeCell ref="C3:C4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AAE5-E1F4-485C-B81E-0BA4768FC44B}">
  <dimension ref="A1:W26"/>
  <sheetViews>
    <sheetView workbookViewId="0">
      <selection activeCell="B2" sqref="B2:F25"/>
    </sheetView>
  </sheetViews>
  <sheetFormatPr defaultColWidth="10.81640625" defaultRowHeight="12.5" x14ac:dyDescent="0.25"/>
  <cols>
    <col min="1" max="1" width="11.81640625" style="61" customWidth="1"/>
    <col min="2" max="2" width="20.453125" style="61" customWidth="1"/>
    <col min="3" max="3" width="11.453125" style="61" bestFit="1" customWidth="1"/>
    <col min="4" max="4" width="14.453125" style="61" bestFit="1" customWidth="1"/>
    <col min="5" max="5" width="11.453125" style="61" bestFit="1" customWidth="1"/>
    <col min="6" max="6" width="16.6328125" style="61" bestFit="1" customWidth="1"/>
    <col min="7" max="7" width="4.6328125" style="61" customWidth="1"/>
    <col min="8" max="16384" width="10.81640625" style="61"/>
  </cols>
  <sheetData>
    <row r="1" spans="1:23" s="222" customFormat="1" ht="21.75" customHeight="1" x14ac:dyDescent="0.3">
      <c r="A1" s="211" t="s">
        <v>414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3" s="217" customFormat="1" ht="32" customHeight="1" x14ac:dyDescent="0.3">
      <c r="B2" s="627" t="s">
        <v>314</v>
      </c>
      <c r="C2" s="628" t="s">
        <v>10</v>
      </c>
      <c r="D2" s="629"/>
      <c r="E2" s="628" t="s">
        <v>19</v>
      </c>
      <c r="F2" s="629"/>
    </row>
    <row r="3" spans="1:23" s="217" customFormat="1" ht="32" customHeight="1" x14ac:dyDescent="0.25">
      <c r="B3" s="627"/>
      <c r="C3" s="364" t="s">
        <v>443</v>
      </c>
      <c r="D3" s="365" t="s">
        <v>367</v>
      </c>
      <c r="E3" s="364" t="s">
        <v>443</v>
      </c>
      <c r="F3" s="365" t="s">
        <v>367</v>
      </c>
    </row>
    <row r="4" spans="1:23" s="217" customFormat="1" ht="16.5" customHeight="1" x14ac:dyDescent="0.25">
      <c r="B4" s="738" t="s">
        <v>368</v>
      </c>
      <c r="C4" s="523">
        <v>851</v>
      </c>
      <c r="D4" s="523">
        <v>478</v>
      </c>
      <c r="E4" s="523">
        <v>1307</v>
      </c>
      <c r="F4" s="523">
        <v>697</v>
      </c>
    </row>
    <row r="5" spans="1:23" s="217" customFormat="1" ht="16.5" customHeight="1" x14ac:dyDescent="0.25">
      <c r="B5" s="738" t="s">
        <v>369</v>
      </c>
      <c r="C5" s="523">
        <v>20</v>
      </c>
      <c r="D5" s="523">
        <v>7</v>
      </c>
      <c r="E5" s="523">
        <v>21</v>
      </c>
      <c r="F5" s="523">
        <v>18</v>
      </c>
    </row>
    <row r="6" spans="1:23" s="217" customFormat="1" ht="16.5" customHeight="1" x14ac:dyDescent="0.25">
      <c r="B6" s="738" t="s">
        <v>370</v>
      </c>
      <c r="C6" s="523">
        <v>1492</v>
      </c>
      <c r="D6" s="523">
        <v>721</v>
      </c>
      <c r="E6" s="523">
        <v>2609</v>
      </c>
      <c r="F6" s="523">
        <v>1229</v>
      </c>
    </row>
    <row r="7" spans="1:23" s="217" customFormat="1" ht="16.5" customHeight="1" x14ac:dyDescent="0.25">
      <c r="B7" s="738" t="s">
        <v>371</v>
      </c>
      <c r="C7" s="523">
        <v>55</v>
      </c>
      <c r="D7" s="523">
        <v>35</v>
      </c>
      <c r="E7" s="523">
        <v>121</v>
      </c>
      <c r="F7" s="523">
        <v>68</v>
      </c>
    </row>
    <row r="8" spans="1:23" s="217" customFormat="1" ht="16.5" customHeight="1" x14ac:dyDescent="0.25">
      <c r="B8" s="738" t="s">
        <v>372</v>
      </c>
      <c r="C8" s="523">
        <v>69</v>
      </c>
      <c r="D8" s="523">
        <v>33</v>
      </c>
      <c r="E8" s="523">
        <v>133</v>
      </c>
      <c r="F8" s="523">
        <v>95</v>
      </c>
    </row>
    <row r="9" spans="1:23" s="217" customFormat="1" ht="16.5" customHeight="1" x14ac:dyDescent="0.25">
      <c r="B9" s="738" t="s">
        <v>373</v>
      </c>
      <c r="C9" s="523">
        <v>982</v>
      </c>
      <c r="D9" s="523">
        <v>370</v>
      </c>
      <c r="E9" s="523">
        <v>1979</v>
      </c>
      <c r="F9" s="523">
        <v>675</v>
      </c>
    </row>
    <row r="10" spans="1:23" s="217" customFormat="1" ht="16.5" customHeight="1" x14ac:dyDescent="0.25">
      <c r="B10" s="738" t="s">
        <v>374</v>
      </c>
      <c r="C10" s="523">
        <v>197</v>
      </c>
      <c r="D10" s="523">
        <v>100</v>
      </c>
      <c r="E10" s="523">
        <v>511</v>
      </c>
      <c r="F10" s="523">
        <v>302</v>
      </c>
    </row>
    <row r="11" spans="1:23" s="217" customFormat="1" ht="16.5" customHeight="1" x14ac:dyDescent="0.25">
      <c r="B11" s="738" t="s">
        <v>375</v>
      </c>
      <c r="C11" s="523">
        <v>318</v>
      </c>
      <c r="D11" s="523">
        <v>182</v>
      </c>
      <c r="E11" s="523">
        <v>568</v>
      </c>
      <c r="F11" s="523">
        <v>305</v>
      </c>
    </row>
    <row r="12" spans="1:23" s="217" customFormat="1" ht="16.5" customHeight="1" x14ac:dyDescent="0.25">
      <c r="B12" s="738" t="s">
        <v>376</v>
      </c>
      <c r="C12" s="523">
        <v>1042</v>
      </c>
      <c r="D12" s="523">
        <v>355</v>
      </c>
      <c r="E12" s="523">
        <v>2479</v>
      </c>
      <c r="F12" s="523">
        <v>601</v>
      </c>
    </row>
    <row r="13" spans="1:23" s="217" customFormat="1" ht="16.5" customHeight="1" x14ac:dyDescent="0.25">
      <c r="B13" s="738" t="s">
        <v>377</v>
      </c>
      <c r="C13" s="523">
        <v>610</v>
      </c>
      <c r="D13" s="523">
        <v>376</v>
      </c>
      <c r="E13" s="523">
        <v>1147</v>
      </c>
      <c r="F13" s="523">
        <v>606</v>
      </c>
    </row>
    <row r="14" spans="1:23" s="217" customFormat="1" ht="16.5" customHeight="1" x14ac:dyDescent="0.25">
      <c r="B14" s="738" t="s">
        <v>378</v>
      </c>
      <c r="C14" s="523">
        <v>182</v>
      </c>
      <c r="D14" s="523">
        <v>89</v>
      </c>
      <c r="E14" s="523">
        <v>200</v>
      </c>
      <c r="F14" s="523">
        <v>112</v>
      </c>
    </row>
    <row r="15" spans="1:23" s="217" customFormat="1" ht="16.5" customHeight="1" x14ac:dyDescent="0.25">
      <c r="B15" s="738" t="s">
        <v>379</v>
      </c>
      <c r="C15" s="523">
        <v>436</v>
      </c>
      <c r="D15" s="523">
        <v>177</v>
      </c>
      <c r="E15" s="523">
        <v>534</v>
      </c>
      <c r="F15" s="523">
        <v>266</v>
      </c>
    </row>
    <row r="16" spans="1:23" s="217" customFormat="1" ht="16.5" customHeight="1" x14ac:dyDescent="0.25">
      <c r="B16" s="738" t="s">
        <v>380</v>
      </c>
      <c r="C16" s="523">
        <v>766</v>
      </c>
      <c r="D16" s="523">
        <v>564</v>
      </c>
      <c r="E16" s="523">
        <v>1156</v>
      </c>
      <c r="F16" s="523">
        <v>771</v>
      </c>
    </row>
    <row r="17" spans="2:6" s="217" customFormat="1" ht="16.5" customHeight="1" x14ac:dyDescent="0.25">
      <c r="B17" s="738" t="s">
        <v>381</v>
      </c>
      <c r="C17" s="523">
        <v>193</v>
      </c>
      <c r="D17" s="523">
        <v>129</v>
      </c>
      <c r="E17" s="523">
        <v>335</v>
      </c>
      <c r="F17" s="523">
        <v>265</v>
      </c>
    </row>
    <row r="18" spans="2:6" s="217" customFormat="1" ht="16.5" customHeight="1" x14ac:dyDescent="0.25">
      <c r="B18" s="738" t="s">
        <v>382</v>
      </c>
      <c r="C18" s="523">
        <v>76</v>
      </c>
      <c r="D18" s="523">
        <v>67</v>
      </c>
      <c r="E18" s="523">
        <v>84</v>
      </c>
      <c r="F18" s="523">
        <v>69</v>
      </c>
    </row>
    <row r="19" spans="2:6" s="217" customFormat="1" ht="16.5" customHeight="1" x14ac:dyDescent="0.25">
      <c r="B19" s="738" t="s">
        <v>383</v>
      </c>
      <c r="C19" s="523">
        <v>918</v>
      </c>
      <c r="D19" s="523">
        <v>534</v>
      </c>
      <c r="E19" s="523">
        <v>1176</v>
      </c>
      <c r="F19" s="523">
        <v>667</v>
      </c>
    </row>
    <row r="20" spans="2:6" s="217" customFormat="1" ht="16.5" customHeight="1" x14ac:dyDescent="0.25">
      <c r="B20" s="738" t="s">
        <v>384</v>
      </c>
      <c r="C20" s="523">
        <v>641</v>
      </c>
      <c r="D20" s="523">
        <v>475</v>
      </c>
      <c r="E20" s="523">
        <v>1121</v>
      </c>
      <c r="F20" s="523">
        <v>601</v>
      </c>
    </row>
    <row r="21" spans="2:6" s="217" customFormat="1" ht="16.5" customHeight="1" x14ac:dyDescent="0.25">
      <c r="B21" s="738" t="s">
        <v>385</v>
      </c>
      <c r="C21" s="523">
        <v>135</v>
      </c>
      <c r="D21" s="523">
        <v>98</v>
      </c>
      <c r="E21" s="523">
        <v>203</v>
      </c>
      <c r="F21" s="523">
        <v>119</v>
      </c>
    </row>
    <row r="22" spans="2:6" s="217" customFormat="1" ht="16.5" customHeight="1" x14ac:dyDescent="0.25">
      <c r="B22" s="738" t="s">
        <v>386</v>
      </c>
      <c r="C22" s="523">
        <v>344</v>
      </c>
      <c r="D22" s="523">
        <v>231</v>
      </c>
      <c r="E22" s="523">
        <v>605</v>
      </c>
      <c r="F22" s="523">
        <v>405</v>
      </c>
    </row>
    <row r="23" spans="2:6" s="217" customFormat="1" ht="16.5" customHeight="1" x14ac:dyDescent="0.25">
      <c r="B23" s="738" t="s">
        <v>387</v>
      </c>
      <c r="C23" s="523">
        <v>857</v>
      </c>
      <c r="D23" s="523">
        <v>637</v>
      </c>
      <c r="E23" s="523">
        <v>1325</v>
      </c>
      <c r="F23" s="523">
        <v>965</v>
      </c>
    </row>
    <row r="24" spans="2:6" s="217" customFormat="1" ht="16.5" customHeight="1" x14ac:dyDescent="0.25">
      <c r="B24" s="737" t="s">
        <v>388</v>
      </c>
      <c r="C24" s="523">
        <v>288</v>
      </c>
      <c r="D24" s="523">
        <v>215</v>
      </c>
      <c r="E24" s="523">
        <v>393</v>
      </c>
      <c r="F24" s="523">
        <v>288</v>
      </c>
    </row>
    <row r="25" spans="2:6" s="217" customFormat="1" ht="26.25" customHeight="1" x14ac:dyDescent="0.25">
      <c r="B25" s="362" t="s">
        <v>30</v>
      </c>
      <c r="C25" s="363">
        <v>10472</v>
      </c>
      <c r="D25" s="363">
        <v>5873</v>
      </c>
      <c r="E25" s="363">
        <v>18007</v>
      </c>
      <c r="F25" s="363">
        <v>9124</v>
      </c>
    </row>
    <row r="26" spans="2:6" s="217" customFormat="1" ht="38.25" customHeight="1" x14ac:dyDescent="0.25"/>
  </sheetData>
  <mergeCells count="3">
    <mergeCell ref="B2:B3"/>
    <mergeCell ref="C2:D2"/>
    <mergeCell ref="E2:F2"/>
  </mergeCells>
  <pageMargins left="0.7" right="0.7" top="0.75" bottom="0.75" header="0.3" footer="0.3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9A735-A3F6-4C38-AC74-DA9B015716EC}">
  <dimension ref="A1:J26"/>
  <sheetViews>
    <sheetView workbookViewId="0">
      <selection activeCell="A8" sqref="A8"/>
    </sheetView>
  </sheetViews>
  <sheetFormatPr defaultRowHeight="12.5" x14ac:dyDescent="0.25"/>
  <cols>
    <col min="1" max="1" width="31.6328125" customWidth="1"/>
    <col min="2" max="2" width="12.1796875" hidden="1" customWidth="1"/>
    <col min="3" max="3" width="10.08984375" customWidth="1"/>
    <col min="4" max="4" width="12.81640625" customWidth="1"/>
    <col min="5" max="5" width="11" customWidth="1"/>
    <col min="6" max="6" width="10.26953125" bestFit="1" customWidth="1"/>
    <col min="8" max="8" width="10.26953125" bestFit="1" customWidth="1"/>
    <col min="10" max="10" width="10.26953125" bestFit="1" customWidth="1"/>
  </cols>
  <sheetData>
    <row r="1" spans="1:10" s="2" customFormat="1" ht="18" customHeight="1" x14ac:dyDescent="0.25">
      <c r="A1" s="93" t="s">
        <v>415</v>
      </c>
    </row>
    <row r="2" spans="1:10" s="367" customFormat="1" ht="29" customHeight="1" x14ac:dyDescent="0.25">
      <c r="A2" s="366"/>
      <c r="B2" s="366"/>
      <c r="C2" s="366"/>
      <c r="D2" s="366"/>
    </row>
    <row r="3" spans="1:10" s="367" customFormat="1" ht="29" customHeight="1" thickBot="1" x14ac:dyDescent="0.3">
      <c r="A3" s="630" t="s">
        <v>0</v>
      </c>
      <c r="B3" s="366"/>
      <c r="C3" s="631" t="s">
        <v>63</v>
      </c>
      <c r="D3" s="632"/>
      <c r="E3" s="631" t="s">
        <v>158</v>
      </c>
      <c r="F3" s="632"/>
      <c r="G3" s="631" t="s">
        <v>65</v>
      </c>
      <c r="H3" s="632"/>
      <c r="I3" s="631" t="s">
        <v>66</v>
      </c>
      <c r="J3" s="632"/>
    </row>
    <row r="4" spans="1:10" s="367" customFormat="1" ht="20" x14ac:dyDescent="0.2">
      <c r="A4" s="630"/>
      <c r="B4" s="500" t="s">
        <v>439</v>
      </c>
      <c r="C4" s="513" t="s">
        <v>200</v>
      </c>
      <c r="D4" s="513" t="s">
        <v>438</v>
      </c>
      <c r="E4" s="513" t="s">
        <v>200</v>
      </c>
      <c r="F4" s="513" t="s">
        <v>438</v>
      </c>
      <c r="G4" s="513" t="s">
        <v>200</v>
      </c>
      <c r="H4" s="513" t="s">
        <v>438</v>
      </c>
      <c r="I4" s="513" t="s">
        <v>200</v>
      </c>
      <c r="J4" s="513" t="s">
        <v>438</v>
      </c>
    </row>
    <row r="5" spans="1:10" s="367" customFormat="1" ht="11.5" x14ac:dyDescent="0.25">
      <c r="A5" s="368" t="s">
        <v>10</v>
      </c>
      <c r="B5" s="499">
        <v>834</v>
      </c>
      <c r="C5" s="521">
        <v>1236</v>
      </c>
      <c r="D5" s="522">
        <v>0.67475728155339809</v>
      </c>
      <c r="E5" s="521">
        <v>486</v>
      </c>
      <c r="F5" s="522">
        <v>0.62139917695473246</v>
      </c>
      <c r="G5" s="521">
        <v>168</v>
      </c>
      <c r="H5" s="522">
        <v>0.58333333333333337</v>
      </c>
      <c r="I5" s="521">
        <v>3983</v>
      </c>
      <c r="J5" s="522">
        <v>0.59603314084860659</v>
      </c>
    </row>
    <row r="6" spans="1:10" s="367" customFormat="1" ht="11.5" x14ac:dyDescent="0.25">
      <c r="A6" s="369" t="s">
        <v>11</v>
      </c>
      <c r="C6" s="521"/>
      <c r="D6" s="522"/>
      <c r="E6" s="521"/>
      <c r="F6" s="522"/>
      <c r="G6" s="521"/>
      <c r="H6" s="522"/>
      <c r="I6" s="521">
        <v>338</v>
      </c>
      <c r="J6" s="522">
        <v>0.58875739644970415</v>
      </c>
    </row>
    <row r="7" spans="1:10" s="367" customFormat="1" ht="11.5" x14ac:dyDescent="0.25">
      <c r="A7" s="369" t="s">
        <v>12</v>
      </c>
      <c r="C7" s="521"/>
      <c r="D7" s="522"/>
      <c r="E7" s="521"/>
      <c r="F7" s="522"/>
      <c r="G7" s="521">
        <v>2</v>
      </c>
      <c r="H7" s="522">
        <v>0</v>
      </c>
      <c r="I7" s="521">
        <v>4</v>
      </c>
      <c r="J7" s="522">
        <v>0.75</v>
      </c>
    </row>
    <row r="8" spans="1:10" s="367" customFormat="1" ht="11.5" x14ac:dyDescent="0.25">
      <c r="A8" s="369" t="s">
        <v>13</v>
      </c>
      <c r="B8" s="499">
        <v>21</v>
      </c>
      <c r="C8" s="521">
        <v>27</v>
      </c>
      <c r="D8" s="522">
        <v>0.77777777777777779</v>
      </c>
      <c r="E8" s="521">
        <v>10</v>
      </c>
      <c r="F8" s="522">
        <v>0.6</v>
      </c>
      <c r="G8" s="521">
        <v>5</v>
      </c>
      <c r="H8" s="522">
        <v>0.4</v>
      </c>
      <c r="I8" s="521">
        <v>116</v>
      </c>
      <c r="J8" s="522">
        <v>0.76724137931034486</v>
      </c>
    </row>
    <row r="9" spans="1:10" s="367" customFormat="1" ht="11.5" x14ac:dyDescent="0.25">
      <c r="A9" s="369" t="s">
        <v>14</v>
      </c>
      <c r="B9" s="499">
        <v>30</v>
      </c>
      <c r="C9" s="521">
        <v>55</v>
      </c>
      <c r="D9" s="522">
        <v>0.54545454545454541</v>
      </c>
      <c r="E9" s="521">
        <v>29</v>
      </c>
      <c r="F9" s="522">
        <v>0.51724137931034486</v>
      </c>
      <c r="G9" s="521">
        <v>17</v>
      </c>
      <c r="H9" s="522">
        <v>0.76470588235294112</v>
      </c>
      <c r="I9" s="521">
        <v>162</v>
      </c>
      <c r="J9" s="522">
        <v>0.51851851851851849</v>
      </c>
    </row>
    <row r="10" spans="1:10" s="367" customFormat="1" ht="11.5" x14ac:dyDescent="0.25">
      <c r="A10" s="369" t="s">
        <v>15</v>
      </c>
      <c r="B10" s="499">
        <v>2</v>
      </c>
      <c r="C10" s="521">
        <v>3</v>
      </c>
      <c r="D10" s="522">
        <v>0.66666666666666663</v>
      </c>
      <c r="E10" s="521"/>
      <c r="F10" s="522"/>
      <c r="G10" s="521">
        <v>0</v>
      </c>
      <c r="H10" s="522" t="s">
        <v>100</v>
      </c>
      <c r="I10" s="521">
        <v>19</v>
      </c>
      <c r="J10" s="522">
        <v>0.63157894736842102</v>
      </c>
    </row>
    <row r="11" spans="1:10" s="367" customFormat="1" ht="11.5" x14ac:dyDescent="0.25">
      <c r="A11" s="369" t="s">
        <v>16</v>
      </c>
      <c r="B11" s="499">
        <v>3</v>
      </c>
      <c r="C11" s="521">
        <v>6</v>
      </c>
      <c r="D11" s="522">
        <v>0.5</v>
      </c>
      <c r="E11" s="521">
        <v>5</v>
      </c>
      <c r="F11" s="522">
        <v>0.8</v>
      </c>
      <c r="G11" s="521">
        <v>1</v>
      </c>
      <c r="H11" s="522">
        <v>1</v>
      </c>
      <c r="I11" s="521">
        <v>13</v>
      </c>
      <c r="J11" s="522">
        <v>0.76923076923076927</v>
      </c>
    </row>
    <row r="12" spans="1:10" s="367" customFormat="1" ht="11.5" x14ac:dyDescent="0.25">
      <c r="A12" s="369" t="s">
        <v>17</v>
      </c>
      <c r="B12" s="499">
        <v>44</v>
      </c>
      <c r="C12" s="521">
        <v>54</v>
      </c>
      <c r="D12" s="522">
        <v>0.81481481481481477</v>
      </c>
      <c r="E12" s="521">
        <v>7</v>
      </c>
      <c r="F12" s="522">
        <v>0.7142857142857143</v>
      </c>
      <c r="G12" s="521">
        <v>3</v>
      </c>
      <c r="H12" s="522">
        <v>0.66666666666666663</v>
      </c>
      <c r="I12" s="521">
        <v>420</v>
      </c>
      <c r="J12" s="522">
        <v>0.56190476190476191</v>
      </c>
    </row>
    <row r="13" spans="1:10" s="367" customFormat="1" ht="11.5" x14ac:dyDescent="0.25">
      <c r="A13" s="369" t="s">
        <v>18</v>
      </c>
      <c r="B13" s="499">
        <v>6</v>
      </c>
      <c r="C13" s="521">
        <v>6</v>
      </c>
      <c r="D13" s="522">
        <v>1</v>
      </c>
      <c r="E13" s="521">
        <v>1</v>
      </c>
      <c r="F13" s="522">
        <v>1</v>
      </c>
      <c r="G13" s="521">
        <v>1</v>
      </c>
      <c r="H13" s="522">
        <v>0</v>
      </c>
      <c r="I13" s="521">
        <v>20</v>
      </c>
      <c r="J13" s="522">
        <v>0.8</v>
      </c>
    </row>
    <row r="14" spans="1:10" s="367" customFormat="1" ht="11.5" x14ac:dyDescent="0.25">
      <c r="A14" s="369" t="s">
        <v>19</v>
      </c>
      <c r="B14" s="499">
        <v>1514</v>
      </c>
      <c r="C14" s="521">
        <v>2009</v>
      </c>
      <c r="D14" s="522">
        <v>0.75360876057740167</v>
      </c>
      <c r="E14" s="521">
        <v>864</v>
      </c>
      <c r="F14" s="522">
        <v>0.72916666666666663</v>
      </c>
      <c r="G14" s="521">
        <v>233</v>
      </c>
      <c r="H14" s="522">
        <v>0.88841201716738194</v>
      </c>
      <c r="I14" s="521">
        <v>6018</v>
      </c>
      <c r="J14" s="522">
        <v>0.77334662678630772</v>
      </c>
    </row>
    <row r="15" spans="1:10" s="367" customFormat="1" ht="11.5" x14ac:dyDescent="0.25">
      <c r="A15" s="369" t="s">
        <v>20</v>
      </c>
      <c r="B15" s="499">
        <v>269</v>
      </c>
      <c r="C15" s="521">
        <v>349</v>
      </c>
      <c r="D15" s="522">
        <v>0.77077363896848139</v>
      </c>
      <c r="E15" s="521">
        <v>175</v>
      </c>
      <c r="F15" s="522">
        <v>0.66285714285714281</v>
      </c>
      <c r="G15" s="521">
        <v>69</v>
      </c>
      <c r="H15" s="522">
        <v>0.71014492753623193</v>
      </c>
      <c r="I15" s="521">
        <v>961</v>
      </c>
      <c r="J15" s="522">
        <v>0.70447450572320502</v>
      </c>
    </row>
    <row r="16" spans="1:10" s="367" customFormat="1" ht="11.5" x14ac:dyDescent="0.25">
      <c r="A16" s="369" t="s">
        <v>21</v>
      </c>
      <c r="B16" s="499">
        <v>34</v>
      </c>
      <c r="C16" s="521">
        <v>37</v>
      </c>
      <c r="D16" s="522">
        <v>0.91891891891891897</v>
      </c>
      <c r="E16" s="521">
        <v>5</v>
      </c>
      <c r="F16" s="522">
        <v>0.6</v>
      </c>
      <c r="G16" s="521">
        <v>1</v>
      </c>
      <c r="H16" s="522">
        <v>1</v>
      </c>
      <c r="I16" s="521">
        <v>537</v>
      </c>
      <c r="J16" s="522">
        <v>0.67783985102420852</v>
      </c>
    </row>
    <row r="17" spans="1:10" s="367" customFormat="1" ht="11.5" x14ac:dyDescent="0.25">
      <c r="A17" s="369" t="s">
        <v>22</v>
      </c>
      <c r="B17" s="499">
        <v>137</v>
      </c>
      <c r="C17" s="521">
        <v>157</v>
      </c>
      <c r="D17" s="522">
        <v>0.87261146496815289</v>
      </c>
      <c r="E17" s="521">
        <v>56</v>
      </c>
      <c r="F17" s="522">
        <v>0.5714285714285714</v>
      </c>
      <c r="G17" s="521">
        <v>15</v>
      </c>
      <c r="H17" s="522">
        <v>0.8666666666666667</v>
      </c>
      <c r="I17" s="521">
        <v>657</v>
      </c>
      <c r="J17" s="522">
        <v>0.72450532724505323</v>
      </c>
    </row>
    <row r="18" spans="1:10" s="367" customFormat="1" ht="11.5" x14ac:dyDescent="0.25">
      <c r="A18" s="369" t="s">
        <v>23</v>
      </c>
      <c r="B18" s="499">
        <v>1</v>
      </c>
      <c r="C18" s="521">
        <v>6</v>
      </c>
      <c r="D18" s="522">
        <v>0.16666666666666666</v>
      </c>
      <c r="E18" s="521">
        <v>0</v>
      </c>
      <c r="F18" s="522" t="s">
        <v>100</v>
      </c>
      <c r="G18" s="521">
        <v>1</v>
      </c>
      <c r="H18" s="522">
        <v>1</v>
      </c>
      <c r="I18" s="521">
        <v>8</v>
      </c>
      <c r="J18" s="522">
        <v>0.25</v>
      </c>
    </row>
    <row r="19" spans="1:10" s="367" customFormat="1" ht="11.5" x14ac:dyDescent="0.25">
      <c r="A19" s="369" t="s">
        <v>24</v>
      </c>
      <c r="B19" s="499">
        <v>5</v>
      </c>
      <c r="C19" s="521">
        <v>11</v>
      </c>
      <c r="D19" s="522">
        <v>0.45454545454545453</v>
      </c>
      <c r="E19" s="521">
        <v>7</v>
      </c>
      <c r="F19" s="522">
        <v>0.5714285714285714</v>
      </c>
      <c r="G19" s="521">
        <v>1</v>
      </c>
      <c r="H19" s="522">
        <v>0</v>
      </c>
      <c r="I19" s="521">
        <v>49</v>
      </c>
      <c r="J19" s="522">
        <v>0.55102040816326525</v>
      </c>
    </row>
    <row r="20" spans="1:10" s="367" customFormat="1" ht="11.5" x14ac:dyDescent="0.25">
      <c r="A20" s="369" t="s">
        <v>25</v>
      </c>
      <c r="B20" s="499">
        <v>1025</v>
      </c>
      <c r="C20" s="521">
        <v>1392</v>
      </c>
      <c r="D20" s="522">
        <v>0.73635057471264365</v>
      </c>
      <c r="E20" s="521">
        <v>699</v>
      </c>
      <c r="F20" s="522">
        <v>0.58512160228898424</v>
      </c>
      <c r="G20" s="521">
        <v>205</v>
      </c>
      <c r="H20" s="522">
        <v>0.72682926829268291</v>
      </c>
      <c r="I20" s="521">
        <v>3896</v>
      </c>
      <c r="J20" s="522">
        <v>0.63706365503080087</v>
      </c>
    </row>
    <row r="21" spans="1:10" s="367" customFormat="1" ht="11.5" x14ac:dyDescent="0.25">
      <c r="A21" s="369" t="s">
        <v>26</v>
      </c>
      <c r="B21" s="499">
        <v>3</v>
      </c>
      <c r="C21" s="521">
        <v>5</v>
      </c>
      <c r="D21" s="522">
        <v>0.6</v>
      </c>
      <c r="E21" s="521">
        <v>2</v>
      </c>
      <c r="F21" s="522">
        <v>0.5</v>
      </c>
      <c r="G21" s="521">
        <v>1</v>
      </c>
      <c r="H21" s="522">
        <v>0</v>
      </c>
      <c r="I21" s="521">
        <v>64</v>
      </c>
      <c r="J21" s="522">
        <v>0.375</v>
      </c>
    </row>
    <row r="22" spans="1:10" s="367" customFormat="1" ht="11.5" x14ac:dyDescent="0.25">
      <c r="A22" s="369" t="s">
        <v>27</v>
      </c>
      <c r="B22" s="499">
        <v>460</v>
      </c>
      <c r="C22" s="521">
        <v>600</v>
      </c>
      <c r="D22" s="522">
        <v>0.76666666666666672</v>
      </c>
      <c r="E22" s="521">
        <v>249</v>
      </c>
      <c r="F22" s="522">
        <v>0.58634538152610438</v>
      </c>
      <c r="G22" s="521">
        <v>111</v>
      </c>
      <c r="H22" s="522">
        <v>0.74774774774774777</v>
      </c>
      <c r="I22" s="521">
        <v>2782</v>
      </c>
      <c r="J22" s="522">
        <v>0.64198418404025881</v>
      </c>
    </row>
    <row r="23" spans="1:10" s="367" customFormat="1" ht="11.5" x14ac:dyDescent="0.25">
      <c r="A23" s="369" t="s">
        <v>28</v>
      </c>
      <c r="B23" s="499">
        <v>14</v>
      </c>
      <c r="C23" s="521">
        <v>21</v>
      </c>
      <c r="D23" s="522">
        <v>0.66666666666666663</v>
      </c>
      <c r="E23" s="521">
        <v>7</v>
      </c>
      <c r="F23" s="522">
        <v>0.5714285714285714</v>
      </c>
      <c r="G23" s="521">
        <v>7</v>
      </c>
      <c r="H23" s="522">
        <v>0.5714285714285714</v>
      </c>
      <c r="I23" s="521">
        <v>88</v>
      </c>
      <c r="J23" s="522">
        <v>0.61363636363636365</v>
      </c>
    </row>
    <row r="24" spans="1:10" s="2" customFormat="1" ht="12" thickBot="1" x14ac:dyDescent="0.3">
      <c r="A24" s="369" t="s">
        <v>29</v>
      </c>
      <c r="B24" s="499">
        <v>3</v>
      </c>
      <c r="C24" s="521">
        <v>3</v>
      </c>
      <c r="D24" s="522">
        <v>1</v>
      </c>
      <c r="E24" s="521">
        <v>4</v>
      </c>
      <c r="F24" s="522">
        <v>0.5</v>
      </c>
      <c r="G24" s="521">
        <v>2</v>
      </c>
      <c r="H24" s="522">
        <v>0.5</v>
      </c>
      <c r="I24" s="521">
        <v>30</v>
      </c>
      <c r="J24" s="522">
        <v>0.16666666666666666</v>
      </c>
    </row>
    <row r="25" spans="1:10" s="2" customFormat="1" ht="12" thickBot="1" x14ac:dyDescent="0.3">
      <c r="A25" s="501" t="s">
        <v>30</v>
      </c>
      <c r="B25" s="502">
        <v>4405</v>
      </c>
      <c r="C25" s="502">
        <v>5977</v>
      </c>
      <c r="D25" s="503">
        <v>0.73699180190731139</v>
      </c>
      <c r="E25" s="502">
        <v>2606</v>
      </c>
      <c r="F25" s="503">
        <v>0.64466615502686109</v>
      </c>
      <c r="G25" s="502">
        <v>843</v>
      </c>
      <c r="H25" s="503">
        <v>0.74021352313167255</v>
      </c>
      <c r="I25" s="502">
        <v>20165</v>
      </c>
      <c r="J25" s="503">
        <v>0.67314654103644933</v>
      </c>
    </row>
    <row r="26" spans="1:10" s="2" customFormat="1" ht="11.5" x14ac:dyDescent="0.25">
      <c r="A26" s="256" t="s">
        <v>416</v>
      </c>
    </row>
  </sheetData>
  <mergeCells count="5">
    <mergeCell ref="A3:A4"/>
    <mergeCell ref="E3:F3"/>
    <mergeCell ref="G3:H3"/>
    <mergeCell ref="I3:J3"/>
    <mergeCell ref="C3:D3"/>
  </mergeCells>
  <pageMargins left="0.7" right="0.7" top="0.75" bottom="0.75" header="0.3" footer="0.3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5DC4D-17AB-42D0-8065-ADF0352BC1BC}">
  <dimension ref="A1:J31"/>
  <sheetViews>
    <sheetView topLeftCell="A4" workbookViewId="0">
      <selection activeCell="B18" sqref="B18"/>
    </sheetView>
  </sheetViews>
  <sheetFormatPr defaultColWidth="9.1796875" defaultRowHeight="12.5" x14ac:dyDescent="0.25"/>
  <cols>
    <col min="1" max="1" width="3" style="342" customWidth="1"/>
    <col min="2" max="2" width="29.26953125" style="342" customWidth="1"/>
    <col min="3" max="3" width="14.453125" style="342" customWidth="1"/>
    <col min="4" max="4" width="10.453125" style="342" bestFit="1" customWidth="1"/>
    <col min="5" max="5" width="11.1796875" style="342" customWidth="1"/>
    <col min="6" max="16384" width="9.1796875" style="342"/>
  </cols>
  <sheetData>
    <row r="1" spans="1:10" s="221" customFormat="1" ht="18" customHeight="1" x14ac:dyDescent="0.25">
      <c r="A1" s="93" t="s">
        <v>417</v>
      </c>
    </row>
    <row r="2" spans="1:10" s="221" customFormat="1" ht="18" customHeight="1" x14ac:dyDescent="0.3">
      <c r="A2" s="341"/>
    </row>
    <row r="3" spans="1:10" s="221" customFormat="1" ht="18" customHeight="1" x14ac:dyDescent="0.3">
      <c r="A3" s="341"/>
    </row>
    <row r="4" spans="1:10" s="221" customFormat="1" ht="12.75" customHeight="1" x14ac:dyDescent="0.25"/>
    <row r="5" spans="1:10" ht="13" thickBot="1" x14ac:dyDescent="0.3"/>
    <row r="6" spans="1:10" x14ac:dyDescent="0.25">
      <c r="B6" s="617" t="s">
        <v>0</v>
      </c>
      <c r="C6" s="619" t="s">
        <v>107</v>
      </c>
      <c r="D6" s="633" t="s">
        <v>102</v>
      </c>
      <c r="E6" s="634"/>
      <c r="F6" s="635"/>
      <c r="G6" s="619" t="s">
        <v>103</v>
      </c>
      <c r="H6" s="633" t="s">
        <v>108</v>
      </c>
      <c r="I6" s="634"/>
      <c r="J6" s="635"/>
    </row>
    <row r="7" spans="1:10" s="343" customFormat="1" ht="23" x14ac:dyDescent="0.25">
      <c r="B7" s="618"/>
      <c r="C7" s="620"/>
      <c r="D7" s="351" t="s">
        <v>104</v>
      </c>
      <c r="E7" s="352" t="s">
        <v>105</v>
      </c>
      <c r="F7" s="353" t="s">
        <v>9</v>
      </c>
      <c r="G7" s="620"/>
      <c r="H7" s="354" t="s">
        <v>8</v>
      </c>
      <c r="I7" s="355" t="s">
        <v>7</v>
      </c>
      <c r="J7" s="356" t="s">
        <v>9</v>
      </c>
    </row>
    <row r="8" spans="1:10" x14ac:dyDescent="0.25">
      <c r="B8" s="344" t="s">
        <v>10</v>
      </c>
      <c r="C8" s="345">
        <v>8731</v>
      </c>
      <c r="D8" s="346">
        <v>49</v>
      </c>
      <c r="E8" s="347">
        <v>3029</v>
      </c>
      <c r="F8" s="348">
        <v>3078</v>
      </c>
      <c r="G8" s="345">
        <v>1471</v>
      </c>
      <c r="H8" s="346">
        <v>7778</v>
      </c>
      <c r="I8" s="347">
        <v>5502</v>
      </c>
      <c r="J8" s="348">
        <v>13280</v>
      </c>
    </row>
    <row r="9" spans="1:10" x14ac:dyDescent="0.25">
      <c r="B9" s="344" t="s">
        <v>11</v>
      </c>
      <c r="C9" s="345">
        <v>359</v>
      </c>
      <c r="D9" s="346">
        <v>3</v>
      </c>
      <c r="E9" s="347">
        <v>77</v>
      </c>
      <c r="F9" s="348">
        <v>80</v>
      </c>
      <c r="G9" s="345">
        <v>54</v>
      </c>
      <c r="H9" s="346">
        <v>259</v>
      </c>
      <c r="I9" s="347">
        <v>234</v>
      </c>
      <c r="J9" s="348">
        <v>493</v>
      </c>
    </row>
    <row r="10" spans="1:10" x14ac:dyDescent="0.25">
      <c r="B10" s="344" t="s">
        <v>12</v>
      </c>
      <c r="C10" s="345">
        <v>14</v>
      </c>
      <c r="D10" s="346"/>
      <c r="E10" s="347">
        <v>4</v>
      </c>
      <c r="F10" s="348">
        <v>4</v>
      </c>
      <c r="G10" s="345">
        <v>2</v>
      </c>
      <c r="H10" s="346">
        <v>9</v>
      </c>
      <c r="I10" s="347">
        <v>11</v>
      </c>
      <c r="J10" s="348">
        <v>20</v>
      </c>
    </row>
    <row r="11" spans="1:10" x14ac:dyDescent="0.25">
      <c r="B11" s="344" t="s">
        <v>13</v>
      </c>
      <c r="C11" s="345">
        <v>202</v>
      </c>
      <c r="D11" s="346">
        <v>3</v>
      </c>
      <c r="E11" s="347">
        <v>98</v>
      </c>
      <c r="F11" s="348">
        <v>101</v>
      </c>
      <c r="G11" s="345">
        <v>74</v>
      </c>
      <c r="H11" s="346">
        <v>298</v>
      </c>
      <c r="I11" s="347">
        <v>79</v>
      </c>
      <c r="J11" s="348">
        <v>377</v>
      </c>
    </row>
    <row r="12" spans="1:10" x14ac:dyDescent="0.25">
      <c r="B12" s="344" t="s">
        <v>14</v>
      </c>
      <c r="C12" s="345">
        <v>360</v>
      </c>
      <c r="D12" s="346">
        <v>1</v>
      </c>
      <c r="E12" s="347">
        <v>69</v>
      </c>
      <c r="F12" s="348">
        <v>70</v>
      </c>
      <c r="G12" s="345">
        <v>79</v>
      </c>
      <c r="H12" s="346">
        <v>417</v>
      </c>
      <c r="I12" s="347">
        <v>92</v>
      </c>
      <c r="J12" s="348">
        <v>509</v>
      </c>
    </row>
    <row r="13" spans="1:10" x14ac:dyDescent="0.25">
      <c r="B13" s="344" t="s">
        <v>15</v>
      </c>
      <c r="C13" s="345">
        <v>11</v>
      </c>
      <c r="D13" s="346"/>
      <c r="E13" s="347">
        <v>6</v>
      </c>
      <c r="F13" s="348">
        <v>6</v>
      </c>
      <c r="G13" s="345">
        <v>4</v>
      </c>
      <c r="H13" s="346">
        <v>14</v>
      </c>
      <c r="I13" s="347">
        <v>7</v>
      </c>
      <c r="J13" s="348">
        <v>21</v>
      </c>
    </row>
    <row r="14" spans="1:10" x14ac:dyDescent="0.25">
      <c r="B14" s="344" t="s">
        <v>16</v>
      </c>
      <c r="C14" s="345">
        <v>63</v>
      </c>
      <c r="D14" s="346">
        <v>1</v>
      </c>
      <c r="E14" s="347">
        <v>23</v>
      </c>
      <c r="F14" s="348">
        <v>24</v>
      </c>
      <c r="G14" s="345">
        <v>6</v>
      </c>
      <c r="H14" s="346">
        <v>56</v>
      </c>
      <c r="I14" s="347">
        <v>37</v>
      </c>
      <c r="J14" s="348">
        <v>93</v>
      </c>
    </row>
    <row r="15" spans="1:10" x14ac:dyDescent="0.25">
      <c r="B15" s="344" t="s">
        <v>17</v>
      </c>
      <c r="C15" s="345">
        <v>327</v>
      </c>
      <c r="D15" s="346">
        <v>8</v>
      </c>
      <c r="E15" s="347">
        <v>181</v>
      </c>
      <c r="F15" s="348">
        <v>189</v>
      </c>
      <c r="G15" s="345">
        <v>80</v>
      </c>
      <c r="H15" s="346">
        <v>488</v>
      </c>
      <c r="I15" s="347">
        <v>108</v>
      </c>
      <c r="J15" s="348">
        <v>596</v>
      </c>
    </row>
    <row r="16" spans="1:10" x14ac:dyDescent="0.25">
      <c r="B16" s="344" t="s">
        <v>18</v>
      </c>
      <c r="C16" s="345">
        <v>87</v>
      </c>
      <c r="D16" s="346"/>
      <c r="E16" s="347">
        <v>29</v>
      </c>
      <c r="F16" s="348">
        <v>29</v>
      </c>
      <c r="G16" s="345">
        <v>7</v>
      </c>
      <c r="H16" s="346">
        <v>83</v>
      </c>
      <c r="I16" s="347">
        <v>40</v>
      </c>
      <c r="J16" s="348">
        <v>123</v>
      </c>
    </row>
    <row r="17" spans="2:10" x14ac:dyDescent="0.25">
      <c r="B17" s="344" t="s">
        <v>19</v>
      </c>
      <c r="C17" s="345">
        <v>19925</v>
      </c>
      <c r="D17" s="346">
        <v>123</v>
      </c>
      <c r="E17" s="347">
        <v>9311</v>
      </c>
      <c r="F17" s="348">
        <v>9434</v>
      </c>
      <c r="G17" s="345">
        <v>3267</v>
      </c>
      <c r="H17" s="346">
        <v>24643</v>
      </c>
      <c r="I17" s="347">
        <v>7983</v>
      </c>
      <c r="J17" s="348">
        <v>32626</v>
      </c>
    </row>
    <row r="18" spans="2:10" x14ac:dyDescent="0.25">
      <c r="B18" s="344" t="s">
        <v>20</v>
      </c>
      <c r="C18" s="345">
        <v>2421</v>
      </c>
      <c r="D18" s="346">
        <v>9</v>
      </c>
      <c r="E18" s="347">
        <v>1274</v>
      </c>
      <c r="F18" s="348">
        <v>1283</v>
      </c>
      <c r="G18" s="345">
        <v>277</v>
      </c>
      <c r="H18" s="346">
        <v>2607</v>
      </c>
      <c r="I18" s="347">
        <v>1374</v>
      </c>
      <c r="J18" s="348">
        <v>3981</v>
      </c>
    </row>
    <row r="19" spans="2:10" x14ac:dyDescent="0.25">
      <c r="B19" s="344" t="s">
        <v>21</v>
      </c>
      <c r="C19" s="345">
        <v>974</v>
      </c>
      <c r="D19" s="346"/>
      <c r="E19" s="347">
        <v>367</v>
      </c>
      <c r="F19" s="348">
        <v>367</v>
      </c>
      <c r="G19" s="345">
        <v>67</v>
      </c>
      <c r="H19" s="346">
        <v>915</v>
      </c>
      <c r="I19" s="347">
        <v>493</v>
      </c>
      <c r="J19" s="348">
        <v>1408</v>
      </c>
    </row>
    <row r="20" spans="2:10" x14ac:dyDescent="0.25">
      <c r="B20" s="344" t="s">
        <v>22</v>
      </c>
      <c r="C20" s="345">
        <v>1399</v>
      </c>
      <c r="D20" s="346">
        <v>11</v>
      </c>
      <c r="E20" s="347">
        <v>730</v>
      </c>
      <c r="F20" s="348">
        <v>741</v>
      </c>
      <c r="G20" s="345">
        <v>159</v>
      </c>
      <c r="H20" s="346">
        <v>1863</v>
      </c>
      <c r="I20" s="347">
        <v>436</v>
      </c>
      <c r="J20" s="348">
        <v>2299</v>
      </c>
    </row>
    <row r="21" spans="2:10" x14ac:dyDescent="0.25">
      <c r="B21" s="344" t="s">
        <v>23</v>
      </c>
      <c r="C21" s="345">
        <v>15</v>
      </c>
      <c r="D21" s="346"/>
      <c r="E21" s="347">
        <v>3</v>
      </c>
      <c r="F21" s="348">
        <v>3</v>
      </c>
      <c r="G21" s="345">
        <v>24</v>
      </c>
      <c r="H21" s="346">
        <v>8</v>
      </c>
      <c r="I21" s="347">
        <v>34</v>
      </c>
      <c r="J21" s="348">
        <v>42</v>
      </c>
    </row>
    <row r="22" spans="2:10" x14ac:dyDescent="0.25">
      <c r="B22" s="344" t="s">
        <v>24</v>
      </c>
      <c r="C22" s="345">
        <v>117</v>
      </c>
      <c r="D22" s="346">
        <v>2</v>
      </c>
      <c r="E22" s="347">
        <v>40</v>
      </c>
      <c r="F22" s="348">
        <v>42</v>
      </c>
      <c r="G22" s="345">
        <v>33</v>
      </c>
      <c r="H22" s="346">
        <v>54</v>
      </c>
      <c r="I22" s="347">
        <v>138</v>
      </c>
      <c r="J22" s="348">
        <v>192</v>
      </c>
    </row>
    <row r="23" spans="2:10" x14ac:dyDescent="0.25">
      <c r="B23" s="344" t="s">
        <v>25</v>
      </c>
      <c r="C23" s="345">
        <v>12066</v>
      </c>
      <c r="D23" s="346">
        <v>82</v>
      </c>
      <c r="E23" s="347">
        <v>4658</v>
      </c>
      <c r="F23" s="348">
        <v>4740</v>
      </c>
      <c r="G23" s="345">
        <v>1240</v>
      </c>
      <c r="H23" s="346">
        <v>12465</v>
      </c>
      <c r="I23" s="347">
        <v>5581</v>
      </c>
      <c r="J23" s="348">
        <v>18046</v>
      </c>
    </row>
    <row r="24" spans="2:10" x14ac:dyDescent="0.25">
      <c r="B24" s="344" t="s">
        <v>26</v>
      </c>
      <c r="C24" s="345">
        <v>38</v>
      </c>
      <c r="D24" s="346"/>
      <c r="E24" s="347">
        <v>18</v>
      </c>
      <c r="F24" s="348">
        <v>18</v>
      </c>
      <c r="G24" s="345">
        <v>9</v>
      </c>
      <c r="H24" s="346">
        <v>29</v>
      </c>
      <c r="I24" s="347">
        <v>36</v>
      </c>
      <c r="J24" s="348">
        <v>65</v>
      </c>
    </row>
    <row r="25" spans="2:10" x14ac:dyDescent="0.25">
      <c r="B25" s="344" t="s">
        <v>27</v>
      </c>
      <c r="C25" s="345">
        <v>3232</v>
      </c>
      <c r="D25" s="346">
        <v>83</v>
      </c>
      <c r="E25" s="347">
        <v>1385</v>
      </c>
      <c r="F25" s="348">
        <v>1468</v>
      </c>
      <c r="G25" s="345">
        <v>356</v>
      </c>
      <c r="H25" s="346">
        <v>3659</v>
      </c>
      <c r="I25" s="347">
        <v>1397</v>
      </c>
      <c r="J25" s="348">
        <v>5056</v>
      </c>
    </row>
    <row r="26" spans="2:10" x14ac:dyDescent="0.25">
      <c r="B26" s="344" t="s">
        <v>28</v>
      </c>
      <c r="C26" s="345">
        <v>134</v>
      </c>
      <c r="D26" s="346">
        <v>3</v>
      </c>
      <c r="E26" s="347">
        <v>78</v>
      </c>
      <c r="F26" s="348">
        <v>81</v>
      </c>
      <c r="G26" s="345">
        <v>57</v>
      </c>
      <c r="H26" s="346">
        <v>156</v>
      </c>
      <c r="I26" s="347">
        <v>116</v>
      </c>
      <c r="J26" s="348">
        <v>272</v>
      </c>
    </row>
    <row r="27" spans="2:10" ht="13" thickBot="1" x14ac:dyDescent="0.3">
      <c r="B27" s="344" t="s">
        <v>29</v>
      </c>
      <c r="C27" s="345">
        <v>5</v>
      </c>
      <c r="D27" s="346">
        <v>2</v>
      </c>
      <c r="E27" s="347">
        <v>3</v>
      </c>
      <c r="F27" s="348">
        <v>5</v>
      </c>
      <c r="G27" s="345">
        <v>133</v>
      </c>
      <c r="H27" s="346">
        <v>39</v>
      </c>
      <c r="I27" s="347">
        <v>104</v>
      </c>
      <c r="J27" s="348">
        <v>143</v>
      </c>
    </row>
    <row r="28" spans="2:10" ht="13" thickBot="1" x14ac:dyDescent="0.3">
      <c r="B28" s="370" t="s">
        <v>30</v>
      </c>
      <c r="C28" s="358">
        <v>50480</v>
      </c>
      <c r="D28" s="359">
        <v>380</v>
      </c>
      <c r="E28" s="361">
        <v>21383</v>
      </c>
      <c r="F28" s="360">
        <v>21763</v>
      </c>
      <c r="G28" s="358">
        <v>7399</v>
      </c>
      <c r="H28" s="359">
        <v>55840</v>
      </c>
      <c r="I28" s="361">
        <v>23802</v>
      </c>
      <c r="J28" s="360">
        <v>79642</v>
      </c>
    </row>
    <row r="29" spans="2:10" x14ac:dyDescent="0.25">
      <c r="B29" s="349" t="s">
        <v>109</v>
      </c>
    </row>
    <row r="30" spans="2:10" x14ac:dyDescent="0.25">
      <c r="B30" s="256" t="s">
        <v>32</v>
      </c>
    </row>
    <row r="31" spans="2:10" x14ac:dyDescent="0.25">
      <c r="B31" s="350"/>
    </row>
  </sheetData>
  <mergeCells count="5">
    <mergeCell ref="B6:B7"/>
    <mergeCell ref="C6:C7"/>
    <mergeCell ref="D6:F6"/>
    <mergeCell ref="G6:G7"/>
    <mergeCell ref="H6:J6"/>
  </mergeCells>
  <pageMargins left="0.7" right="0.7" top="0.75" bottom="0.75" header="0.3" footer="0.3"/>
  <pageSetup paperSize="9" orientation="landscape"/>
  <headerFooter alignWithMargins="0">
    <oddFooter>&amp;RFonte: Tab. 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A24C-3667-48DC-A63B-2E4A8DF7DC2D}">
  <dimension ref="A1:X28"/>
  <sheetViews>
    <sheetView topLeftCell="A2" workbookViewId="0">
      <selection activeCell="D9" sqref="D9"/>
    </sheetView>
  </sheetViews>
  <sheetFormatPr defaultColWidth="10.81640625" defaultRowHeight="12.5" x14ac:dyDescent="0.25"/>
  <cols>
    <col min="1" max="1" width="13.6328125" style="61" customWidth="1"/>
    <col min="2" max="2" width="6.453125" style="61" customWidth="1"/>
    <col min="3" max="3" width="10.6328125" style="61" hidden="1" customWidth="1"/>
    <col min="4" max="4" width="13.90625" style="61" customWidth="1"/>
    <col min="5" max="5" width="10.6328125" style="61" customWidth="1"/>
    <col min="6" max="6" width="11.08984375" style="61" customWidth="1"/>
    <col min="7" max="7" width="10.6328125" style="61" customWidth="1"/>
    <col min="8" max="8" width="13.7265625" style="61" customWidth="1"/>
    <col min="9" max="11" width="10.6328125" style="61" customWidth="1"/>
    <col min="12" max="12" width="12.6328125" style="61" customWidth="1"/>
    <col min="13" max="16" width="10.6328125" style="61" customWidth="1"/>
    <col min="17" max="17" width="4.6328125" style="61" customWidth="1"/>
    <col min="18" max="16384" width="10.81640625" style="61"/>
  </cols>
  <sheetData>
    <row r="1" spans="1:24" s="217" customFormat="1" ht="54.75" customHeight="1" x14ac:dyDescent="0.25"/>
    <row r="2" spans="1:24" s="222" customFormat="1" ht="21.75" customHeight="1" x14ac:dyDescent="0.3">
      <c r="A2" s="211" t="s">
        <v>418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1:24" s="217" customFormat="1" ht="28.5" customHeight="1" x14ac:dyDescent="0.25"/>
    <row r="4" spans="1:24" s="217" customFormat="1" ht="26.5" customHeight="1" x14ac:dyDescent="0.3">
      <c r="D4" s="625" t="s">
        <v>314</v>
      </c>
      <c r="E4" s="638" t="s">
        <v>45</v>
      </c>
      <c r="F4" s="638"/>
      <c r="G4" s="638" t="s">
        <v>46</v>
      </c>
      <c r="H4" s="638"/>
      <c r="I4" s="638" t="s">
        <v>47</v>
      </c>
      <c r="J4" s="638"/>
      <c r="K4" s="638" t="s">
        <v>48</v>
      </c>
      <c r="L4" s="638"/>
      <c r="M4" s="638" t="s">
        <v>29</v>
      </c>
      <c r="N4" s="638"/>
      <c r="O4" s="636" t="s">
        <v>389</v>
      </c>
      <c r="P4" s="637" t="s">
        <v>390</v>
      </c>
    </row>
    <row r="5" spans="1:24" s="217" customFormat="1" ht="24" customHeight="1" x14ac:dyDescent="0.25">
      <c r="D5" s="726"/>
      <c r="E5" s="748" t="s">
        <v>391</v>
      </c>
      <c r="F5" s="748" t="s">
        <v>390</v>
      </c>
      <c r="G5" s="748" t="s">
        <v>391</v>
      </c>
      <c r="H5" s="748" t="s">
        <v>390</v>
      </c>
      <c r="I5" s="748" t="s">
        <v>391</v>
      </c>
      <c r="J5" s="748" t="s">
        <v>390</v>
      </c>
      <c r="K5" s="748" t="s">
        <v>391</v>
      </c>
      <c r="L5" s="748" t="s">
        <v>390</v>
      </c>
      <c r="M5" s="748" t="s">
        <v>391</v>
      </c>
      <c r="N5" s="748" t="s">
        <v>390</v>
      </c>
      <c r="O5" s="749"/>
      <c r="P5" s="750"/>
    </row>
    <row r="6" spans="1:24" s="217" customFormat="1" ht="26.25" customHeight="1" x14ac:dyDescent="0.25">
      <c r="C6" s="218" t="s">
        <v>318</v>
      </c>
      <c r="D6" s="738" t="s">
        <v>319</v>
      </c>
      <c r="E6" s="752">
        <v>2840</v>
      </c>
      <c r="F6" s="752">
        <v>2335</v>
      </c>
      <c r="G6" s="752">
        <v>8</v>
      </c>
      <c r="H6" s="752">
        <v>2</v>
      </c>
      <c r="I6" s="752">
        <v>505</v>
      </c>
      <c r="J6" s="752">
        <v>359</v>
      </c>
      <c r="K6" s="752">
        <v>150</v>
      </c>
      <c r="L6" s="752">
        <v>85</v>
      </c>
      <c r="M6" s="752">
        <v>11</v>
      </c>
      <c r="N6" s="752">
        <v>0</v>
      </c>
      <c r="O6" s="752">
        <v>3514</v>
      </c>
      <c r="P6" s="752">
        <v>2781</v>
      </c>
    </row>
    <row r="7" spans="1:24" s="217" customFormat="1" ht="26.25" customHeight="1" x14ac:dyDescent="0.25">
      <c r="C7" s="218" t="s">
        <v>320</v>
      </c>
      <c r="D7" s="738" t="s">
        <v>321</v>
      </c>
      <c r="E7" s="752">
        <v>105</v>
      </c>
      <c r="F7" s="752">
        <v>103</v>
      </c>
      <c r="G7" s="752"/>
      <c r="H7" s="752"/>
      <c r="I7" s="752">
        <v>99</v>
      </c>
      <c r="J7" s="752">
        <v>97</v>
      </c>
      <c r="K7" s="752"/>
      <c r="L7" s="752"/>
      <c r="M7" s="752"/>
      <c r="N7" s="752"/>
      <c r="O7" s="752">
        <v>204</v>
      </c>
      <c r="P7" s="752">
        <v>200</v>
      </c>
    </row>
    <row r="8" spans="1:24" s="217" customFormat="1" ht="26.25" customHeight="1" x14ac:dyDescent="0.25">
      <c r="C8" s="218" t="s">
        <v>322</v>
      </c>
      <c r="D8" s="738" t="s">
        <v>323</v>
      </c>
      <c r="E8" s="752">
        <v>5772</v>
      </c>
      <c r="F8" s="752">
        <v>5246</v>
      </c>
      <c r="G8" s="752">
        <v>24</v>
      </c>
      <c r="H8" s="752">
        <v>18</v>
      </c>
      <c r="I8" s="752">
        <v>1474</v>
      </c>
      <c r="J8" s="752">
        <v>1332</v>
      </c>
      <c r="K8" s="752">
        <v>676</v>
      </c>
      <c r="L8" s="752">
        <v>617</v>
      </c>
      <c r="M8" s="752">
        <v>13</v>
      </c>
      <c r="N8" s="752">
        <v>5</v>
      </c>
      <c r="O8" s="752">
        <v>7959</v>
      </c>
      <c r="P8" s="752">
        <v>7218</v>
      </c>
    </row>
    <row r="9" spans="1:24" s="217" customFormat="1" ht="26.25" customHeight="1" x14ac:dyDescent="0.25">
      <c r="C9" s="218" t="s">
        <v>324</v>
      </c>
      <c r="D9" s="738" t="s">
        <v>325</v>
      </c>
      <c r="E9" s="752">
        <v>172</v>
      </c>
      <c r="F9" s="752">
        <v>156</v>
      </c>
      <c r="G9" s="752">
        <v>2</v>
      </c>
      <c r="H9" s="752">
        <v>2</v>
      </c>
      <c r="I9" s="752">
        <v>103</v>
      </c>
      <c r="J9" s="752">
        <v>94</v>
      </c>
      <c r="K9" s="752">
        <v>56</v>
      </c>
      <c r="L9" s="752">
        <v>52</v>
      </c>
      <c r="M9" s="752"/>
      <c r="N9" s="752"/>
      <c r="O9" s="752">
        <v>333</v>
      </c>
      <c r="P9" s="752">
        <v>304</v>
      </c>
    </row>
    <row r="10" spans="1:24" s="217" customFormat="1" ht="26.25" customHeight="1" x14ac:dyDescent="0.25">
      <c r="C10" s="218" t="s">
        <v>326</v>
      </c>
      <c r="D10" s="738" t="s">
        <v>327</v>
      </c>
      <c r="E10" s="752">
        <v>323</v>
      </c>
      <c r="F10" s="752">
        <v>304</v>
      </c>
      <c r="G10" s="752"/>
      <c r="H10" s="752"/>
      <c r="I10" s="752">
        <v>69</v>
      </c>
      <c r="J10" s="752">
        <v>69</v>
      </c>
      <c r="K10" s="752">
        <v>88</v>
      </c>
      <c r="L10" s="752">
        <v>87</v>
      </c>
      <c r="M10" s="752">
        <v>3</v>
      </c>
      <c r="N10" s="752">
        <v>0</v>
      </c>
      <c r="O10" s="752">
        <v>483</v>
      </c>
      <c r="P10" s="752">
        <v>460</v>
      </c>
    </row>
    <row r="11" spans="1:24" s="217" customFormat="1" ht="26.25" customHeight="1" x14ac:dyDescent="0.25">
      <c r="C11" s="218" t="s">
        <v>328</v>
      </c>
      <c r="D11" s="738" t="s">
        <v>329</v>
      </c>
      <c r="E11" s="752">
        <v>5171</v>
      </c>
      <c r="F11" s="752">
        <v>4192</v>
      </c>
      <c r="G11" s="752">
        <v>7</v>
      </c>
      <c r="H11" s="752">
        <v>2</v>
      </c>
      <c r="I11" s="752">
        <v>1963</v>
      </c>
      <c r="J11" s="752">
        <v>1667</v>
      </c>
      <c r="K11" s="752">
        <v>339</v>
      </c>
      <c r="L11" s="752">
        <v>225</v>
      </c>
      <c r="M11" s="752">
        <v>4</v>
      </c>
      <c r="N11" s="752">
        <v>0</v>
      </c>
      <c r="O11" s="752">
        <v>7484</v>
      </c>
      <c r="P11" s="752">
        <v>6086</v>
      </c>
    </row>
    <row r="12" spans="1:24" s="217" customFormat="1" ht="26.25" customHeight="1" x14ac:dyDescent="0.25">
      <c r="C12" s="218" t="s">
        <v>330</v>
      </c>
      <c r="D12" s="738" t="s">
        <v>331</v>
      </c>
      <c r="E12" s="752">
        <v>10913</v>
      </c>
      <c r="F12" s="752">
        <v>1265</v>
      </c>
      <c r="G12" s="752">
        <v>37</v>
      </c>
      <c r="H12" s="752">
        <v>8</v>
      </c>
      <c r="I12" s="752">
        <v>3444</v>
      </c>
      <c r="J12" s="752">
        <v>154</v>
      </c>
      <c r="K12" s="752">
        <v>1196</v>
      </c>
      <c r="L12" s="752">
        <v>83</v>
      </c>
      <c r="M12" s="752">
        <v>15</v>
      </c>
      <c r="N12" s="752">
        <v>0</v>
      </c>
      <c r="O12" s="752">
        <v>15605</v>
      </c>
      <c r="P12" s="752">
        <v>1510</v>
      </c>
    </row>
    <row r="13" spans="1:24" s="217" customFormat="1" ht="26.25" customHeight="1" x14ac:dyDescent="0.25">
      <c r="C13" s="218" t="s">
        <v>332</v>
      </c>
      <c r="D13" s="738" t="s">
        <v>333</v>
      </c>
      <c r="E13" s="752">
        <v>1041</v>
      </c>
      <c r="F13" s="752">
        <v>729</v>
      </c>
      <c r="G13" s="752">
        <v>5</v>
      </c>
      <c r="H13" s="752">
        <v>3</v>
      </c>
      <c r="I13" s="752">
        <v>125</v>
      </c>
      <c r="J13" s="752">
        <v>83</v>
      </c>
      <c r="K13" s="752">
        <v>109</v>
      </c>
      <c r="L13" s="752">
        <v>70</v>
      </c>
      <c r="M13" s="752">
        <v>2</v>
      </c>
      <c r="N13" s="752">
        <v>0</v>
      </c>
      <c r="O13" s="752">
        <v>1282</v>
      </c>
      <c r="P13" s="752">
        <v>885</v>
      </c>
    </row>
    <row r="14" spans="1:24" s="217" customFormat="1" ht="26.25" customHeight="1" x14ac:dyDescent="0.25">
      <c r="C14" s="218" t="s">
        <v>334</v>
      </c>
      <c r="D14" s="738" t="s">
        <v>335</v>
      </c>
      <c r="E14" s="752">
        <v>6854</v>
      </c>
      <c r="F14" s="752">
        <v>5602</v>
      </c>
      <c r="G14" s="752">
        <v>32</v>
      </c>
      <c r="H14" s="752">
        <v>29</v>
      </c>
      <c r="I14" s="752">
        <v>2179</v>
      </c>
      <c r="J14" s="752">
        <v>1941</v>
      </c>
      <c r="K14" s="752">
        <v>1042</v>
      </c>
      <c r="L14" s="752">
        <v>973</v>
      </c>
      <c r="M14" s="752">
        <v>23</v>
      </c>
      <c r="N14" s="752">
        <v>0</v>
      </c>
      <c r="O14" s="752">
        <v>10130</v>
      </c>
      <c r="P14" s="752">
        <v>8545</v>
      </c>
    </row>
    <row r="15" spans="1:24" s="217" customFormat="1" ht="26.25" customHeight="1" x14ac:dyDescent="0.25">
      <c r="C15" s="218" t="s">
        <v>336</v>
      </c>
      <c r="D15" s="738" t="s">
        <v>337</v>
      </c>
      <c r="E15" s="752">
        <v>4506</v>
      </c>
      <c r="F15" s="752">
        <v>4059</v>
      </c>
      <c r="G15" s="752">
        <v>8</v>
      </c>
      <c r="H15" s="752">
        <v>6</v>
      </c>
      <c r="I15" s="752">
        <v>2144</v>
      </c>
      <c r="J15" s="752">
        <v>1979</v>
      </c>
      <c r="K15" s="752">
        <v>355</v>
      </c>
      <c r="L15" s="752">
        <v>310</v>
      </c>
      <c r="M15" s="752">
        <v>1</v>
      </c>
      <c r="N15" s="752">
        <v>0</v>
      </c>
      <c r="O15" s="752">
        <v>7014</v>
      </c>
      <c r="P15" s="752">
        <v>6354</v>
      </c>
    </row>
    <row r="16" spans="1:24" s="217" customFormat="1" ht="26.25" customHeight="1" x14ac:dyDescent="0.25">
      <c r="C16" s="218" t="s">
        <v>338</v>
      </c>
      <c r="D16" s="738" t="s">
        <v>339</v>
      </c>
      <c r="E16" s="752">
        <v>759</v>
      </c>
      <c r="F16" s="752">
        <v>679</v>
      </c>
      <c r="G16" s="752">
        <v>6</v>
      </c>
      <c r="H16" s="752">
        <v>2</v>
      </c>
      <c r="I16" s="752">
        <v>207</v>
      </c>
      <c r="J16" s="752">
        <v>188</v>
      </c>
      <c r="K16" s="752">
        <v>6</v>
      </c>
      <c r="L16" s="752">
        <v>2</v>
      </c>
      <c r="M16" s="752">
        <v>9</v>
      </c>
      <c r="N16" s="752">
        <v>0</v>
      </c>
      <c r="O16" s="752">
        <v>987</v>
      </c>
      <c r="P16" s="752">
        <v>871</v>
      </c>
    </row>
    <row r="17" spans="3:16" s="217" customFormat="1" ht="26.25" customHeight="1" x14ac:dyDescent="0.25">
      <c r="C17" s="218" t="s">
        <v>340</v>
      </c>
      <c r="D17" s="738" t="s">
        <v>341</v>
      </c>
      <c r="E17" s="752">
        <v>1072</v>
      </c>
      <c r="F17" s="752">
        <v>526</v>
      </c>
      <c r="G17" s="752"/>
      <c r="H17" s="752"/>
      <c r="I17" s="752">
        <v>280</v>
      </c>
      <c r="J17" s="752">
        <v>101</v>
      </c>
      <c r="K17" s="752">
        <v>101</v>
      </c>
      <c r="L17" s="752">
        <v>43</v>
      </c>
      <c r="M17" s="752">
        <v>2</v>
      </c>
      <c r="N17" s="752">
        <v>0</v>
      </c>
      <c r="O17" s="752">
        <v>1455</v>
      </c>
      <c r="P17" s="752">
        <v>670</v>
      </c>
    </row>
    <row r="18" spans="3:16" s="217" customFormat="1" ht="26.25" customHeight="1" x14ac:dyDescent="0.25">
      <c r="C18" s="218" t="s">
        <v>342</v>
      </c>
      <c r="D18" s="738" t="s">
        <v>343</v>
      </c>
      <c r="E18" s="752">
        <v>5472</v>
      </c>
      <c r="F18" s="752">
        <v>3241</v>
      </c>
      <c r="G18" s="752">
        <v>18</v>
      </c>
      <c r="H18" s="752">
        <v>10</v>
      </c>
      <c r="I18" s="752">
        <v>134</v>
      </c>
      <c r="J18" s="752">
        <v>70</v>
      </c>
      <c r="K18" s="752">
        <v>136</v>
      </c>
      <c r="L18" s="752">
        <v>52</v>
      </c>
      <c r="M18" s="752">
        <v>7</v>
      </c>
      <c r="N18" s="752">
        <v>0</v>
      </c>
      <c r="O18" s="752">
        <v>5767</v>
      </c>
      <c r="P18" s="752">
        <v>3373</v>
      </c>
    </row>
    <row r="19" spans="3:16" s="217" customFormat="1" ht="26.25" customHeight="1" x14ac:dyDescent="0.25">
      <c r="C19" s="218" t="s">
        <v>344</v>
      </c>
      <c r="D19" s="738" t="s">
        <v>345</v>
      </c>
      <c r="E19" s="752">
        <v>699</v>
      </c>
      <c r="F19" s="752">
        <v>440</v>
      </c>
      <c r="G19" s="752">
        <v>3</v>
      </c>
      <c r="H19" s="752">
        <v>2</v>
      </c>
      <c r="I19" s="752">
        <v>142</v>
      </c>
      <c r="J19" s="752">
        <v>22</v>
      </c>
      <c r="K19" s="752">
        <v>40</v>
      </c>
      <c r="L19" s="752">
        <v>10</v>
      </c>
      <c r="M19" s="752"/>
      <c r="N19" s="752"/>
      <c r="O19" s="752">
        <v>884</v>
      </c>
      <c r="P19" s="752">
        <v>474</v>
      </c>
    </row>
    <row r="20" spans="3:16" s="217" customFormat="1" ht="26.25" customHeight="1" x14ac:dyDescent="0.25">
      <c r="C20" s="218" t="s">
        <v>346</v>
      </c>
      <c r="D20" s="738" t="s">
        <v>347</v>
      </c>
      <c r="E20" s="752">
        <v>227</v>
      </c>
      <c r="F20" s="752">
        <v>46</v>
      </c>
      <c r="G20" s="752"/>
      <c r="H20" s="752"/>
      <c r="I20" s="752">
        <v>9</v>
      </c>
      <c r="J20" s="752">
        <v>0</v>
      </c>
      <c r="K20" s="752">
        <v>5</v>
      </c>
      <c r="L20" s="752">
        <v>0</v>
      </c>
      <c r="M20" s="752">
        <v>3</v>
      </c>
      <c r="N20" s="752">
        <v>0</v>
      </c>
      <c r="O20" s="752">
        <v>244</v>
      </c>
      <c r="P20" s="752">
        <v>46</v>
      </c>
    </row>
    <row r="21" spans="3:16" s="217" customFormat="1" ht="26.25" customHeight="1" x14ac:dyDescent="0.25">
      <c r="C21" s="218" t="s">
        <v>348</v>
      </c>
      <c r="D21" s="738" t="s">
        <v>349</v>
      </c>
      <c r="E21" s="752">
        <v>3524</v>
      </c>
      <c r="F21" s="752">
        <v>2114</v>
      </c>
      <c r="G21" s="752">
        <v>29</v>
      </c>
      <c r="H21" s="752">
        <v>20</v>
      </c>
      <c r="I21" s="752">
        <v>1256</v>
      </c>
      <c r="J21" s="752">
        <v>794</v>
      </c>
      <c r="K21" s="752">
        <v>210</v>
      </c>
      <c r="L21" s="752">
        <v>132</v>
      </c>
      <c r="M21" s="752">
        <v>9</v>
      </c>
      <c r="N21" s="752">
        <v>0</v>
      </c>
      <c r="O21" s="752">
        <v>5028</v>
      </c>
      <c r="P21" s="752">
        <v>3060</v>
      </c>
    </row>
    <row r="22" spans="3:16" s="217" customFormat="1" ht="26.25" customHeight="1" x14ac:dyDescent="0.25">
      <c r="C22" s="218" t="s">
        <v>350</v>
      </c>
      <c r="D22" s="738" t="s">
        <v>351</v>
      </c>
      <c r="E22" s="752">
        <v>2506</v>
      </c>
      <c r="F22" s="752">
        <v>1521</v>
      </c>
      <c r="G22" s="752">
        <v>9</v>
      </c>
      <c r="H22" s="752">
        <v>3</v>
      </c>
      <c r="I22" s="752">
        <v>2180</v>
      </c>
      <c r="J22" s="752">
        <v>1956</v>
      </c>
      <c r="K22" s="752">
        <v>219</v>
      </c>
      <c r="L22" s="752">
        <v>159</v>
      </c>
      <c r="M22" s="752"/>
      <c r="N22" s="752"/>
      <c r="O22" s="752">
        <v>4914</v>
      </c>
      <c r="P22" s="752">
        <v>3639</v>
      </c>
    </row>
    <row r="23" spans="3:16" s="217" customFormat="1" ht="26.25" customHeight="1" x14ac:dyDescent="0.25">
      <c r="C23" s="218" t="s">
        <v>352</v>
      </c>
      <c r="D23" s="738" t="s">
        <v>353</v>
      </c>
      <c r="E23" s="752">
        <v>250</v>
      </c>
      <c r="F23" s="752">
        <v>144</v>
      </c>
      <c r="G23" s="752">
        <v>5</v>
      </c>
      <c r="H23" s="752">
        <v>2</v>
      </c>
      <c r="I23" s="752">
        <v>140</v>
      </c>
      <c r="J23" s="752">
        <v>59</v>
      </c>
      <c r="K23" s="752">
        <v>34</v>
      </c>
      <c r="L23" s="752">
        <v>22</v>
      </c>
      <c r="M23" s="752">
        <v>7</v>
      </c>
      <c r="N23" s="752">
        <v>0</v>
      </c>
      <c r="O23" s="752">
        <v>436</v>
      </c>
      <c r="P23" s="752">
        <v>227</v>
      </c>
    </row>
    <row r="24" spans="3:16" s="217" customFormat="1" ht="26.25" customHeight="1" x14ac:dyDescent="0.25">
      <c r="C24" s="218" t="s">
        <v>354</v>
      </c>
      <c r="D24" s="738" t="s">
        <v>355</v>
      </c>
      <c r="E24" s="752">
        <v>902</v>
      </c>
      <c r="F24" s="752">
        <v>451</v>
      </c>
      <c r="G24" s="752">
        <v>11</v>
      </c>
      <c r="H24" s="752">
        <v>3</v>
      </c>
      <c r="I24" s="752">
        <v>525</v>
      </c>
      <c r="J24" s="752">
        <v>357</v>
      </c>
      <c r="K24" s="752">
        <v>24</v>
      </c>
      <c r="L24" s="752">
        <v>5</v>
      </c>
      <c r="M24" s="752">
        <v>22</v>
      </c>
      <c r="N24" s="752">
        <v>0</v>
      </c>
      <c r="O24" s="752">
        <v>1484</v>
      </c>
      <c r="P24" s="752">
        <v>816</v>
      </c>
    </row>
    <row r="25" spans="3:16" s="217" customFormat="1" ht="26.25" customHeight="1" x14ac:dyDescent="0.25">
      <c r="C25" s="218" t="s">
        <v>356</v>
      </c>
      <c r="D25" s="738" t="s">
        <v>357</v>
      </c>
      <c r="E25" s="752">
        <v>2345</v>
      </c>
      <c r="F25" s="752">
        <v>1550</v>
      </c>
      <c r="G25" s="752">
        <v>28</v>
      </c>
      <c r="H25" s="752">
        <v>20</v>
      </c>
      <c r="I25" s="752">
        <v>750</v>
      </c>
      <c r="J25" s="752">
        <v>561</v>
      </c>
      <c r="K25" s="752">
        <v>528</v>
      </c>
      <c r="L25" s="752">
        <v>439</v>
      </c>
      <c r="M25" s="752">
        <v>6</v>
      </c>
      <c r="N25" s="752">
        <v>0</v>
      </c>
      <c r="O25" s="752">
        <v>3657</v>
      </c>
      <c r="P25" s="752">
        <v>2570</v>
      </c>
    </row>
    <row r="26" spans="3:16" s="217" customFormat="1" ht="26.25" customHeight="1" x14ac:dyDescent="0.25">
      <c r="C26" s="218" t="s">
        <v>358</v>
      </c>
      <c r="D26" s="738" t="s">
        <v>359</v>
      </c>
      <c r="E26" s="752">
        <v>373</v>
      </c>
      <c r="F26" s="752">
        <v>170</v>
      </c>
      <c r="G26" s="752">
        <v>2</v>
      </c>
      <c r="H26" s="752">
        <v>0</v>
      </c>
      <c r="I26" s="752">
        <v>383</v>
      </c>
      <c r="J26" s="752">
        <v>221</v>
      </c>
      <c r="K26" s="752">
        <v>14</v>
      </c>
      <c r="L26" s="752">
        <v>0</v>
      </c>
      <c r="M26" s="752">
        <v>6</v>
      </c>
      <c r="N26" s="752">
        <v>0</v>
      </c>
      <c r="O26" s="752">
        <v>778</v>
      </c>
      <c r="P26" s="752">
        <v>391</v>
      </c>
    </row>
    <row r="27" spans="3:16" s="217" customFormat="1" ht="26.25" customHeight="1" x14ac:dyDescent="0.25">
      <c r="C27" s="219" t="s">
        <v>360</v>
      </c>
      <c r="D27" s="742" t="s">
        <v>30</v>
      </c>
      <c r="E27" s="751">
        <v>55826</v>
      </c>
      <c r="F27" s="751">
        <v>34873</v>
      </c>
      <c r="G27" s="751">
        <v>234</v>
      </c>
      <c r="H27" s="751">
        <v>132</v>
      </c>
      <c r="I27" s="751">
        <v>18111</v>
      </c>
      <c r="J27" s="751">
        <v>12104</v>
      </c>
      <c r="K27" s="751">
        <v>5328</v>
      </c>
      <c r="L27" s="751">
        <v>3366</v>
      </c>
      <c r="M27" s="751">
        <v>143</v>
      </c>
      <c r="N27" s="751">
        <v>5</v>
      </c>
      <c r="O27" s="751">
        <v>79642</v>
      </c>
      <c r="P27" s="751">
        <v>50480</v>
      </c>
    </row>
    <row r="28" spans="3:16" s="217" customFormat="1" ht="38.25" customHeight="1" x14ac:dyDescent="0.25"/>
  </sheetData>
  <mergeCells count="8">
    <mergeCell ref="O4:O5"/>
    <mergeCell ref="P4:P5"/>
    <mergeCell ref="D4:D5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DC9A0-6326-4090-9F67-B4E05DF8DC60}">
  <dimension ref="A1:T28"/>
  <sheetViews>
    <sheetView workbookViewId="0">
      <selection activeCell="C4" sqref="C4:G27"/>
    </sheetView>
  </sheetViews>
  <sheetFormatPr defaultColWidth="10.81640625" defaultRowHeight="12.5" x14ac:dyDescent="0.25"/>
  <cols>
    <col min="1" max="1" width="13.6328125" style="61" customWidth="1"/>
    <col min="2" max="2" width="6.453125" style="61" customWidth="1"/>
    <col min="3" max="3" width="14.54296875" style="61" customWidth="1"/>
    <col min="4" max="4" width="11.453125" style="61" customWidth="1"/>
    <col min="5" max="5" width="14.81640625" style="61" bestFit="1" customWidth="1"/>
    <col min="6" max="6" width="11.36328125" style="61" bestFit="1" customWidth="1"/>
    <col min="7" max="7" width="14.81640625" style="61" customWidth="1"/>
    <col min="8" max="8" width="4.6328125" style="61" customWidth="1"/>
    <col min="9" max="16384" width="10.81640625" style="61"/>
  </cols>
  <sheetData>
    <row r="1" spans="1:20" s="217" customFormat="1" ht="54.75" customHeight="1" x14ac:dyDescent="0.25"/>
    <row r="2" spans="1:20" s="222" customFormat="1" ht="21.75" customHeight="1" x14ac:dyDescent="0.3">
      <c r="A2" s="211" t="s">
        <v>419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s="217" customFormat="1" ht="28.5" customHeight="1" x14ac:dyDescent="0.25"/>
    <row r="4" spans="1:20" s="217" customFormat="1" ht="32" customHeight="1" x14ac:dyDescent="0.3">
      <c r="C4" s="639" t="s">
        <v>314</v>
      </c>
      <c r="D4" s="628" t="s">
        <v>10</v>
      </c>
      <c r="E4" s="629"/>
      <c r="F4" s="628" t="s">
        <v>19</v>
      </c>
      <c r="G4" s="629"/>
    </row>
    <row r="5" spans="1:20" s="217" customFormat="1" ht="32" customHeight="1" x14ac:dyDescent="0.25">
      <c r="C5" s="640"/>
      <c r="D5" s="514" t="s">
        <v>391</v>
      </c>
      <c r="E5" s="514" t="s">
        <v>390</v>
      </c>
      <c r="F5" s="514" t="s">
        <v>391</v>
      </c>
      <c r="G5" s="514" t="s">
        <v>390</v>
      </c>
    </row>
    <row r="6" spans="1:20" s="217" customFormat="1" ht="26.25" customHeight="1" x14ac:dyDescent="0.25">
      <c r="C6" s="753" t="s">
        <v>319</v>
      </c>
      <c r="D6" s="524">
        <v>796</v>
      </c>
      <c r="E6" s="524">
        <v>682</v>
      </c>
      <c r="F6" s="524">
        <v>1611</v>
      </c>
      <c r="G6" s="525">
        <v>1302</v>
      </c>
    </row>
    <row r="7" spans="1:20" s="217" customFormat="1" ht="26.25" customHeight="1" x14ac:dyDescent="0.25">
      <c r="C7" s="747" t="s">
        <v>321</v>
      </c>
      <c r="D7" s="526">
        <v>29</v>
      </c>
      <c r="E7" s="526">
        <v>27</v>
      </c>
      <c r="F7" s="526">
        <v>63</v>
      </c>
      <c r="G7" s="527">
        <v>63</v>
      </c>
    </row>
    <row r="8" spans="1:20" s="217" customFormat="1" ht="26.25" customHeight="1" x14ac:dyDescent="0.25">
      <c r="C8" s="747" t="s">
        <v>323</v>
      </c>
      <c r="D8" s="526">
        <v>1663</v>
      </c>
      <c r="E8" s="526">
        <v>1530</v>
      </c>
      <c r="F8" s="526">
        <v>3022</v>
      </c>
      <c r="G8" s="527">
        <v>2716</v>
      </c>
    </row>
    <row r="9" spans="1:20" s="217" customFormat="1" ht="26.25" customHeight="1" x14ac:dyDescent="0.25">
      <c r="C9" s="747" t="s">
        <v>325</v>
      </c>
      <c r="D9" s="526">
        <v>40</v>
      </c>
      <c r="E9" s="526">
        <v>38</v>
      </c>
      <c r="F9" s="526">
        <v>97</v>
      </c>
      <c r="G9" s="527">
        <v>85</v>
      </c>
    </row>
    <row r="10" spans="1:20" s="217" customFormat="1" ht="26.25" customHeight="1" x14ac:dyDescent="0.25">
      <c r="C10" s="747" t="s">
        <v>327</v>
      </c>
      <c r="D10" s="526">
        <v>99</v>
      </c>
      <c r="E10" s="526">
        <v>98</v>
      </c>
      <c r="F10" s="526">
        <v>82</v>
      </c>
      <c r="G10" s="527">
        <v>71</v>
      </c>
    </row>
    <row r="11" spans="1:20" s="217" customFormat="1" ht="26.25" customHeight="1" x14ac:dyDescent="0.25">
      <c r="C11" s="747" t="s">
        <v>329</v>
      </c>
      <c r="D11" s="526">
        <v>1045</v>
      </c>
      <c r="E11" s="526">
        <v>811</v>
      </c>
      <c r="F11" s="526">
        <v>3157</v>
      </c>
      <c r="G11" s="527">
        <v>2572</v>
      </c>
    </row>
    <row r="12" spans="1:20" s="217" customFormat="1" ht="26.25" customHeight="1" x14ac:dyDescent="0.25">
      <c r="C12" s="747" t="s">
        <v>331</v>
      </c>
      <c r="D12" s="526">
        <v>2121</v>
      </c>
      <c r="E12" s="526">
        <v>196</v>
      </c>
      <c r="F12" s="526">
        <v>6712</v>
      </c>
      <c r="G12" s="527">
        <v>902</v>
      </c>
    </row>
    <row r="13" spans="1:20" s="217" customFormat="1" ht="26.25" customHeight="1" x14ac:dyDescent="0.25">
      <c r="C13" s="747" t="s">
        <v>333</v>
      </c>
      <c r="D13" s="526">
        <v>313</v>
      </c>
      <c r="E13" s="526">
        <v>226</v>
      </c>
      <c r="F13" s="526">
        <v>509</v>
      </c>
      <c r="G13" s="527">
        <v>350</v>
      </c>
    </row>
    <row r="14" spans="1:20" s="217" customFormat="1" ht="26.25" customHeight="1" x14ac:dyDescent="0.25">
      <c r="C14" s="747" t="s">
        <v>335</v>
      </c>
      <c r="D14" s="526">
        <v>1414</v>
      </c>
      <c r="E14" s="526">
        <v>1125</v>
      </c>
      <c r="F14" s="526">
        <v>4008</v>
      </c>
      <c r="G14" s="527">
        <v>3231</v>
      </c>
    </row>
    <row r="15" spans="1:20" s="217" customFormat="1" ht="26.25" customHeight="1" x14ac:dyDescent="0.25">
      <c r="C15" s="747" t="s">
        <v>337</v>
      </c>
      <c r="D15" s="526">
        <v>883</v>
      </c>
      <c r="E15" s="526">
        <v>772</v>
      </c>
      <c r="F15" s="526">
        <v>3095</v>
      </c>
      <c r="G15" s="527">
        <v>2829</v>
      </c>
    </row>
    <row r="16" spans="1:20" s="217" customFormat="1" ht="26.25" customHeight="1" x14ac:dyDescent="0.25">
      <c r="C16" s="747" t="s">
        <v>339</v>
      </c>
      <c r="D16" s="526">
        <v>199</v>
      </c>
      <c r="E16" s="526">
        <v>180</v>
      </c>
      <c r="F16" s="526">
        <v>431</v>
      </c>
      <c r="G16" s="527">
        <v>381</v>
      </c>
    </row>
    <row r="17" spans="3:7" s="217" customFormat="1" ht="26.25" customHeight="1" x14ac:dyDescent="0.25">
      <c r="C17" s="747" t="s">
        <v>341</v>
      </c>
      <c r="D17" s="526">
        <v>468</v>
      </c>
      <c r="E17" s="526">
        <v>259</v>
      </c>
      <c r="F17" s="526">
        <v>384</v>
      </c>
      <c r="G17" s="527">
        <v>160</v>
      </c>
    </row>
    <row r="18" spans="3:7" s="217" customFormat="1" ht="26.25" customHeight="1" x14ac:dyDescent="0.25">
      <c r="C18" s="747" t="s">
        <v>343</v>
      </c>
      <c r="D18" s="526">
        <v>1228</v>
      </c>
      <c r="E18" s="526">
        <v>646</v>
      </c>
      <c r="F18" s="526">
        <v>3804</v>
      </c>
      <c r="G18" s="527">
        <v>2420</v>
      </c>
    </row>
    <row r="19" spans="3:7" s="217" customFormat="1" ht="26.25" customHeight="1" x14ac:dyDescent="0.25">
      <c r="C19" s="747" t="s">
        <v>345</v>
      </c>
      <c r="D19" s="526">
        <v>217</v>
      </c>
      <c r="E19" s="526">
        <v>142</v>
      </c>
      <c r="F19" s="526">
        <v>325</v>
      </c>
      <c r="G19" s="527">
        <v>200</v>
      </c>
    </row>
    <row r="20" spans="3:7" s="217" customFormat="1" ht="26.25" customHeight="1" x14ac:dyDescent="0.25">
      <c r="C20" s="747" t="s">
        <v>347</v>
      </c>
      <c r="D20" s="526">
        <v>51</v>
      </c>
      <c r="E20" s="526">
        <v>43</v>
      </c>
      <c r="F20" s="526">
        <v>141</v>
      </c>
      <c r="G20" s="527">
        <v>0</v>
      </c>
    </row>
    <row r="21" spans="3:7" s="217" customFormat="1" ht="26.25" customHeight="1" x14ac:dyDescent="0.25">
      <c r="C21" s="747" t="s">
        <v>349</v>
      </c>
      <c r="D21" s="526">
        <v>931</v>
      </c>
      <c r="E21" s="526">
        <v>677</v>
      </c>
      <c r="F21" s="526">
        <v>2148</v>
      </c>
      <c r="G21" s="527">
        <v>1163</v>
      </c>
    </row>
    <row r="22" spans="3:7" s="217" customFormat="1" ht="26.25" customHeight="1" x14ac:dyDescent="0.25">
      <c r="C22" s="747" t="s">
        <v>351</v>
      </c>
      <c r="D22" s="526">
        <v>556</v>
      </c>
      <c r="E22" s="526">
        <v>428</v>
      </c>
      <c r="F22" s="526">
        <v>1123</v>
      </c>
      <c r="G22" s="527">
        <v>421</v>
      </c>
    </row>
    <row r="23" spans="3:7" s="217" customFormat="1" ht="26.25" customHeight="1" x14ac:dyDescent="0.25">
      <c r="C23" s="747" t="s">
        <v>353</v>
      </c>
      <c r="D23" s="526">
        <v>75</v>
      </c>
      <c r="E23" s="526">
        <v>70</v>
      </c>
      <c r="F23" s="526">
        <v>99</v>
      </c>
      <c r="G23" s="527">
        <v>23</v>
      </c>
    </row>
    <row r="24" spans="3:7" s="217" customFormat="1" ht="26.25" customHeight="1" x14ac:dyDescent="0.25">
      <c r="C24" s="747" t="s">
        <v>355</v>
      </c>
      <c r="D24" s="526">
        <v>229</v>
      </c>
      <c r="E24" s="526">
        <v>116</v>
      </c>
      <c r="F24" s="526">
        <v>541</v>
      </c>
      <c r="G24" s="527">
        <v>273</v>
      </c>
    </row>
    <row r="25" spans="3:7" s="217" customFormat="1" ht="26.25" customHeight="1" x14ac:dyDescent="0.25">
      <c r="C25" s="747" t="s">
        <v>357</v>
      </c>
      <c r="D25" s="526">
        <v>751</v>
      </c>
      <c r="E25" s="526">
        <v>587</v>
      </c>
      <c r="F25" s="526">
        <v>1168</v>
      </c>
      <c r="G25" s="527">
        <v>727</v>
      </c>
    </row>
    <row r="26" spans="3:7" s="217" customFormat="1" ht="26.25" customHeight="1" x14ac:dyDescent="0.25">
      <c r="C26" s="747" t="s">
        <v>359</v>
      </c>
      <c r="D26" s="526">
        <v>172</v>
      </c>
      <c r="E26" s="526">
        <v>78</v>
      </c>
      <c r="F26" s="526">
        <v>106</v>
      </c>
      <c r="G26" s="527">
        <v>36</v>
      </c>
    </row>
    <row r="27" spans="3:7" s="217" customFormat="1" ht="26.25" customHeight="1" x14ac:dyDescent="0.25">
      <c r="C27" s="371" t="s">
        <v>30</v>
      </c>
      <c r="D27" s="372">
        <v>13280</v>
      </c>
      <c r="E27" s="372">
        <v>8731</v>
      </c>
      <c r="F27" s="372">
        <v>32626</v>
      </c>
      <c r="G27" s="373">
        <v>19925</v>
      </c>
    </row>
    <row r="28" spans="3:7" s="217" customFormat="1" ht="38.25" customHeight="1" x14ac:dyDescent="0.25"/>
  </sheetData>
  <mergeCells count="3">
    <mergeCell ref="C4:C5"/>
    <mergeCell ref="D4:E4"/>
    <mergeCell ref="F4:G4"/>
  </mergeCells>
  <pageMargins left="0.7" right="0.7" top="0.75" bottom="0.75" header="0.3" footer="0.3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B3AF1-D3A0-4900-8237-8EFD72ACFC7B}">
  <sheetPr>
    <pageSetUpPr fitToPage="1"/>
  </sheetPr>
  <dimension ref="A1:M27"/>
  <sheetViews>
    <sheetView workbookViewId="0">
      <selection activeCell="A4" sqref="A4:M26"/>
    </sheetView>
  </sheetViews>
  <sheetFormatPr defaultColWidth="8.81640625" defaultRowHeight="12.5" x14ac:dyDescent="0.25"/>
  <cols>
    <col min="1" max="1" width="26.6328125" customWidth="1"/>
    <col min="2" max="13" width="9.453125" customWidth="1"/>
    <col min="14" max="14" width="4.6328125" customWidth="1"/>
  </cols>
  <sheetData>
    <row r="1" spans="1:13" s="94" customFormat="1" ht="32.25" customHeight="1" x14ac:dyDescent="0.3">
      <c r="A1" s="641" t="s">
        <v>420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</row>
    <row r="2" spans="1:13" s="2" customFormat="1" ht="17.25" customHeight="1" x14ac:dyDescent="0.25">
      <c r="A2" s="642" t="s">
        <v>110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</row>
    <row r="3" spans="1:13" s="2" customFormat="1" ht="17.25" customHeight="1" thickBot="1" x14ac:dyDescent="0.3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70"/>
    </row>
    <row r="4" spans="1:13" s="2" customFormat="1" ht="17.25" customHeight="1" x14ac:dyDescent="0.25">
      <c r="A4" s="610" t="s">
        <v>0</v>
      </c>
      <c r="B4" s="614" t="s">
        <v>96</v>
      </c>
      <c r="C4" s="614"/>
      <c r="D4" s="536"/>
      <c r="E4" s="614" t="s">
        <v>97</v>
      </c>
      <c r="F4" s="614"/>
      <c r="G4" s="536"/>
      <c r="H4" s="614" t="s">
        <v>111</v>
      </c>
      <c r="I4" s="614"/>
      <c r="J4" s="536"/>
      <c r="K4" s="614" t="s">
        <v>30</v>
      </c>
      <c r="L4" s="614"/>
      <c r="M4" s="536"/>
    </row>
    <row r="5" spans="1:13" s="2" customFormat="1" ht="17.25" customHeight="1" thickBot="1" x14ac:dyDescent="0.3">
      <c r="A5" s="611"/>
      <c r="B5" s="616"/>
      <c r="C5" s="616"/>
      <c r="D5" s="537"/>
      <c r="E5" s="616"/>
      <c r="F5" s="616"/>
      <c r="G5" s="537"/>
      <c r="H5" s="616"/>
      <c r="I5" s="616"/>
      <c r="J5" s="537"/>
      <c r="K5" s="616"/>
      <c r="L5" s="616"/>
      <c r="M5" s="537"/>
    </row>
    <row r="6" spans="1:13" s="2" customFormat="1" ht="15.75" customHeight="1" thickBot="1" x14ac:dyDescent="0.3">
      <c r="A6" s="612"/>
      <c r="B6" s="327" t="s">
        <v>7</v>
      </c>
      <c r="C6" s="327" t="s">
        <v>8</v>
      </c>
      <c r="D6" s="328" t="s">
        <v>9</v>
      </c>
      <c r="E6" s="327" t="s">
        <v>7</v>
      </c>
      <c r="F6" s="327" t="s">
        <v>8</v>
      </c>
      <c r="G6" s="328" t="s">
        <v>9</v>
      </c>
      <c r="H6" s="327" t="s">
        <v>7</v>
      </c>
      <c r="I6" s="327" t="s">
        <v>8</v>
      </c>
      <c r="J6" s="328" t="s">
        <v>9</v>
      </c>
      <c r="K6" s="327" t="s">
        <v>7</v>
      </c>
      <c r="L6" s="327" t="s">
        <v>8</v>
      </c>
      <c r="M6" s="328" t="s">
        <v>9</v>
      </c>
    </row>
    <row r="7" spans="1:13" s="2" customFormat="1" ht="18" customHeight="1" x14ac:dyDescent="0.25">
      <c r="A7" s="95" t="s">
        <v>10</v>
      </c>
      <c r="B7" s="96">
        <v>4138</v>
      </c>
      <c r="C7" s="96">
        <v>3869</v>
      </c>
      <c r="D7" s="96">
        <v>8007</v>
      </c>
      <c r="E7" s="96">
        <v>280</v>
      </c>
      <c r="F7" s="96">
        <v>317</v>
      </c>
      <c r="G7" s="96">
        <v>597</v>
      </c>
      <c r="H7" s="96">
        <v>2417</v>
      </c>
      <c r="I7" s="96">
        <v>1606</v>
      </c>
      <c r="J7" s="97">
        <v>4023</v>
      </c>
      <c r="K7" s="96">
        <f>B7+E7+H7</f>
        <v>6835</v>
      </c>
      <c r="L7" s="96">
        <f>C7+F7+I7</f>
        <v>5792</v>
      </c>
      <c r="M7" s="97">
        <f>SUM(K7:L7)</f>
        <v>12627</v>
      </c>
    </row>
    <row r="8" spans="1:13" s="2" customFormat="1" ht="18" customHeight="1" x14ac:dyDescent="0.25">
      <c r="A8" s="95" t="s">
        <v>12</v>
      </c>
      <c r="B8" s="96">
        <v>18</v>
      </c>
      <c r="C8" s="96">
        <v>12</v>
      </c>
      <c r="D8" s="96">
        <v>30</v>
      </c>
      <c r="E8" s="96">
        <v>4</v>
      </c>
      <c r="F8" s="96">
        <v>0</v>
      </c>
      <c r="G8" s="96">
        <v>4</v>
      </c>
      <c r="H8" s="96">
        <v>27</v>
      </c>
      <c r="I8" s="96">
        <v>24</v>
      </c>
      <c r="J8" s="97">
        <v>51</v>
      </c>
      <c r="K8" s="96">
        <f t="shared" ref="K8:L26" si="0">B8+E8+H8</f>
        <v>49</v>
      </c>
      <c r="L8" s="96">
        <f t="shared" si="0"/>
        <v>36</v>
      </c>
      <c r="M8" s="97">
        <f t="shared" ref="M8:M26" si="1">SUM(K8:L8)</f>
        <v>85</v>
      </c>
    </row>
    <row r="9" spans="1:13" s="2" customFormat="1" ht="18" customHeight="1" x14ac:dyDescent="0.25">
      <c r="A9" s="95" t="s">
        <v>13</v>
      </c>
      <c r="B9" s="96">
        <v>42</v>
      </c>
      <c r="C9" s="96">
        <v>116</v>
      </c>
      <c r="D9" s="96">
        <v>158</v>
      </c>
      <c r="E9" s="96">
        <v>7</v>
      </c>
      <c r="F9" s="96">
        <v>20</v>
      </c>
      <c r="G9" s="96">
        <v>27</v>
      </c>
      <c r="H9" s="96">
        <v>16</v>
      </c>
      <c r="I9" s="96">
        <v>20</v>
      </c>
      <c r="J9" s="97">
        <v>36</v>
      </c>
      <c r="K9" s="96">
        <f t="shared" si="0"/>
        <v>65</v>
      </c>
      <c r="L9" s="96">
        <f t="shared" si="0"/>
        <v>156</v>
      </c>
      <c r="M9" s="97">
        <f t="shared" si="1"/>
        <v>221</v>
      </c>
    </row>
    <row r="10" spans="1:13" s="2" customFormat="1" ht="18" customHeight="1" x14ac:dyDescent="0.25">
      <c r="A10" s="95" t="s">
        <v>14</v>
      </c>
      <c r="B10" s="96">
        <v>214</v>
      </c>
      <c r="C10" s="96">
        <v>573</v>
      </c>
      <c r="D10" s="96">
        <v>787</v>
      </c>
      <c r="E10" s="96">
        <v>9</v>
      </c>
      <c r="F10" s="96">
        <v>38</v>
      </c>
      <c r="G10" s="96">
        <v>47</v>
      </c>
      <c r="H10" s="96">
        <v>126</v>
      </c>
      <c r="I10" s="96">
        <v>343</v>
      </c>
      <c r="J10" s="97">
        <v>469</v>
      </c>
      <c r="K10" s="96">
        <f t="shared" si="0"/>
        <v>349</v>
      </c>
      <c r="L10" s="96">
        <f t="shared" si="0"/>
        <v>954</v>
      </c>
      <c r="M10" s="97">
        <f t="shared" si="1"/>
        <v>1303</v>
      </c>
    </row>
    <row r="11" spans="1:13" s="2" customFormat="1" ht="18" customHeight="1" x14ac:dyDescent="0.25">
      <c r="A11" s="95" t="s">
        <v>15</v>
      </c>
      <c r="B11" s="96">
        <v>7</v>
      </c>
      <c r="C11" s="96">
        <v>16</v>
      </c>
      <c r="D11" s="96">
        <v>23</v>
      </c>
      <c r="E11" s="96">
        <v>0</v>
      </c>
      <c r="F11" s="96">
        <v>0</v>
      </c>
      <c r="G11" s="96">
        <v>0</v>
      </c>
      <c r="H11" s="96">
        <v>3</v>
      </c>
      <c r="I11" s="96">
        <v>6</v>
      </c>
      <c r="J11" s="97">
        <v>9</v>
      </c>
      <c r="K11" s="96">
        <f t="shared" si="0"/>
        <v>10</v>
      </c>
      <c r="L11" s="96">
        <f t="shared" si="0"/>
        <v>22</v>
      </c>
      <c r="M11" s="97">
        <f t="shared" si="1"/>
        <v>32</v>
      </c>
    </row>
    <row r="12" spans="1:13" s="2" customFormat="1" ht="18" customHeight="1" x14ac:dyDescent="0.25">
      <c r="A12" s="95" t="s">
        <v>16</v>
      </c>
      <c r="B12" s="96">
        <v>45</v>
      </c>
      <c r="C12" s="96">
        <v>56</v>
      </c>
      <c r="D12" s="96">
        <v>101</v>
      </c>
      <c r="E12" s="96">
        <v>4</v>
      </c>
      <c r="F12" s="96">
        <v>4</v>
      </c>
      <c r="G12" s="96">
        <v>8</v>
      </c>
      <c r="H12" s="96">
        <v>21</v>
      </c>
      <c r="I12" s="96">
        <v>8</v>
      </c>
      <c r="J12" s="97">
        <v>29</v>
      </c>
      <c r="K12" s="96">
        <f t="shared" si="0"/>
        <v>70</v>
      </c>
      <c r="L12" s="96">
        <f t="shared" si="0"/>
        <v>68</v>
      </c>
      <c r="M12" s="97">
        <f t="shared" si="1"/>
        <v>138</v>
      </c>
    </row>
    <row r="13" spans="1:13" s="2" customFormat="1" ht="18" customHeight="1" x14ac:dyDescent="0.25">
      <c r="A13" s="95" t="s">
        <v>17</v>
      </c>
      <c r="B13" s="96">
        <v>39</v>
      </c>
      <c r="C13" s="96">
        <v>234</v>
      </c>
      <c r="D13" s="96">
        <v>273</v>
      </c>
      <c r="E13" s="96">
        <v>5</v>
      </c>
      <c r="F13" s="96">
        <v>15</v>
      </c>
      <c r="G13" s="96">
        <v>20</v>
      </c>
      <c r="H13" s="96">
        <v>54</v>
      </c>
      <c r="I13" s="96">
        <v>199</v>
      </c>
      <c r="J13" s="97">
        <v>253</v>
      </c>
      <c r="K13" s="96">
        <f t="shared" si="0"/>
        <v>98</v>
      </c>
      <c r="L13" s="96">
        <f t="shared" si="0"/>
        <v>448</v>
      </c>
      <c r="M13" s="97">
        <f t="shared" si="1"/>
        <v>546</v>
      </c>
    </row>
    <row r="14" spans="1:13" s="2" customFormat="1" ht="18" customHeight="1" x14ac:dyDescent="0.25">
      <c r="A14" s="95" t="s">
        <v>38</v>
      </c>
      <c r="B14" s="96">
        <v>21</v>
      </c>
      <c r="C14" s="96">
        <v>67</v>
      </c>
      <c r="D14" s="96">
        <v>88</v>
      </c>
      <c r="E14" s="96">
        <v>1</v>
      </c>
      <c r="F14" s="96">
        <v>2</v>
      </c>
      <c r="G14" s="96">
        <v>3</v>
      </c>
      <c r="H14" s="96">
        <v>1</v>
      </c>
      <c r="I14" s="96">
        <v>9</v>
      </c>
      <c r="J14" s="97">
        <v>10</v>
      </c>
      <c r="K14" s="96">
        <f t="shared" si="0"/>
        <v>23</v>
      </c>
      <c r="L14" s="96">
        <f t="shared" si="0"/>
        <v>78</v>
      </c>
      <c r="M14" s="97">
        <f t="shared" si="1"/>
        <v>101</v>
      </c>
    </row>
    <row r="15" spans="1:13" s="2" customFormat="1" ht="18" customHeight="1" x14ac:dyDescent="0.25">
      <c r="A15" s="95" t="s">
        <v>19</v>
      </c>
      <c r="B15" s="96">
        <v>4461</v>
      </c>
      <c r="C15" s="96">
        <v>15264</v>
      </c>
      <c r="D15" s="96">
        <v>19725</v>
      </c>
      <c r="E15" s="96">
        <v>441</v>
      </c>
      <c r="F15" s="96">
        <v>1378</v>
      </c>
      <c r="G15" s="96">
        <v>1819</v>
      </c>
      <c r="H15" s="96">
        <v>177</v>
      </c>
      <c r="I15" s="96">
        <v>364</v>
      </c>
      <c r="J15" s="97">
        <v>541</v>
      </c>
      <c r="K15" s="96">
        <f t="shared" si="0"/>
        <v>5079</v>
      </c>
      <c r="L15" s="96">
        <f t="shared" si="0"/>
        <v>17006</v>
      </c>
      <c r="M15" s="97">
        <f t="shared" si="1"/>
        <v>22085</v>
      </c>
    </row>
    <row r="16" spans="1:13" s="2" customFormat="1" ht="18" customHeight="1" x14ac:dyDescent="0.25">
      <c r="A16" s="95" t="s">
        <v>20</v>
      </c>
      <c r="B16" s="96">
        <v>1413</v>
      </c>
      <c r="C16" s="96">
        <v>2109</v>
      </c>
      <c r="D16" s="96">
        <v>3522</v>
      </c>
      <c r="E16" s="96">
        <v>85</v>
      </c>
      <c r="F16" s="96">
        <v>177</v>
      </c>
      <c r="G16" s="96">
        <v>262</v>
      </c>
      <c r="H16" s="96">
        <v>169</v>
      </c>
      <c r="I16" s="96">
        <v>306</v>
      </c>
      <c r="J16" s="97">
        <v>475</v>
      </c>
      <c r="K16" s="96">
        <f t="shared" si="0"/>
        <v>1667</v>
      </c>
      <c r="L16" s="96">
        <f t="shared" si="0"/>
        <v>2592</v>
      </c>
      <c r="M16" s="97">
        <f t="shared" si="1"/>
        <v>4259</v>
      </c>
    </row>
    <row r="17" spans="1:13" s="2" customFormat="1" ht="18" customHeight="1" x14ac:dyDescent="0.25">
      <c r="A17" s="95" t="s">
        <v>21</v>
      </c>
      <c r="B17" s="96">
        <v>21</v>
      </c>
      <c r="C17" s="96">
        <v>25</v>
      </c>
      <c r="D17" s="96">
        <v>46</v>
      </c>
      <c r="E17" s="96">
        <v>1</v>
      </c>
      <c r="F17" s="96">
        <v>9</v>
      </c>
      <c r="G17" s="96">
        <v>10</v>
      </c>
      <c r="H17" s="96">
        <v>16</v>
      </c>
      <c r="I17" s="96">
        <v>15</v>
      </c>
      <c r="J17" s="97">
        <v>31</v>
      </c>
      <c r="K17" s="96">
        <f t="shared" si="0"/>
        <v>38</v>
      </c>
      <c r="L17" s="96">
        <f t="shared" si="0"/>
        <v>49</v>
      </c>
      <c r="M17" s="97">
        <f t="shared" si="1"/>
        <v>87</v>
      </c>
    </row>
    <row r="18" spans="1:13" s="2" customFormat="1" ht="18" customHeight="1" x14ac:dyDescent="0.25">
      <c r="A18" s="95" t="s">
        <v>22</v>
      </c>
      <c r="B18" s="96">
        <v>745</v>
      </c>
      <c r="C18" s="96">
        <v>1896</v>
      </c>
      <c r="D18" s="96">
        <v>2641</v>
      </c>
      <c r="E18" s="96">
        <v>65</v>
      </c>
      <c r="F18" s="96">
        <v>117</v>
      </c>
      <c r="G18" s="96">
        <v>182</v>
      </c>
      <c r="H18" s="96">
        <v>113</v>
      </c>
      <c r="I18" s="96">
        <v>241</v>
      </c>
      <c r="J18" s="97">
        <v>354</v>
      </c>
      <c r="K18" s="96">
        <f t="shared" si="0"/>
        <v>923</v>
      </c>
      <c r="L18" s="96">
        <f t="shared" si="0"/>
        <v>2254</v>
      </c>
      <c r="M18" s="97">
        <f t="shared" si="1"/>
        <v>3177</v>
      </c>
    </row>
    <row r="19" spans="1:13" s="2" customFormat="1" ht="18" customHeight="1" x14ac:dyDescent="0.25">
      <c r="A19" s="95" t="s">
        <v>23</v>
      </c>
      <c r="B19" s="96">
        <v>21</v>
      </c>
      <c r="C19" s="96">
        <v>11</v>
      </c>
      <c r="D19" s="96">
        <v>32</v>
      </c>
      <c r="E19" s="96">
        <v>2</v>
      </c>
      <c r="F19" s="96">
        <v>0</v>
      </c>
      <c r="G19" s="96">
        <v>2</v>
      </c>
      <c r="H19" s="96">
        <v>21</v>
      </c>
      <c r="I19" s="96">
        <v>10</v>
      </c>
      <c r="J19" s="97">
        <v>31</v>
      </c>
      <c r="K19" s="96">
        <f t="shared" si="0"/>
        <v>44</v>
      </c>
      <c r="L19" s="96">
        <f t="shared" si="0"/>
        <v>21</v>
      </c>
      <c r="M19" s="97">
        <f t="shared" si="1"/>
        <v>65</v>
      </c>
    </row>
    <row r="20" spans="1:13" s="2" customFormat="1" ht="18" customHeight="1" x14ac:dyDescent="0.25">
      <c r="A20" s="95" t="s">
        <v>24</v>
      </c>
      <c r="B20" s="96">
        <v>40</v>
      </c>
      <c r="C20" s="96">
        <v>12</v>
      </c>
      <c r="D20" s="96">
        <v>52</v>
      </c>
      <c r="E20" s="96">
        <v>1</v>
      </c>
      <c r="F20" s="96">
        <v>1</v>
      </c>
      <c r="G20" s="96">
        <v>2</v>
      </c>
      <c r="H20" s="96">
        <v>36</v>
      </c>
      <c r="I20" s="96">
        <v>22</v>
      </c>
      <c r="J20" s="97">
        <v>58</v>
      </c>
      <c r="K20" s="96">
        <f t="shared" si="0"/>
        <v>77</v>
      </c>
      <c r="L20" s="96">
        <f t="shared" si="0"/>
        <v>35</v>
      </c>
      <c r="M20" s="97">
        <f t="shared" si="1"/>
        <v>112</v>
      </c>
    </row>
    <row r="21" spans="1:13" s="2" customFormat="1" ht="18" customHeight="1" x14ac:dyDescent="0.25">
      <c r="A21" s="95" t="s">
        <v>25</v>
      </c>
      <c r="B21" s="96">
        <v>3543</v>
      </c>
      <c r="C21" s="96">
        <v>4992</v>
      </c>
      <c r="D21" s="96">
        <v>8535</v>
      </c>
      <c r="E21" s="96">
        <v>319</v>
      </c>
      <c r="F21" s="96">
        <v>628</v>
      </c>
      <c r="G21" s="96">
        <v>947</v>
      </c>
      <c r="H21" s="96">
        <v>166</v>
      </c>
      <c r="I21" s="96">
        <v>299</v>
      </c>
      <c r="J21" s="97">
        <v>465</v>
      </c>
      <c r="K21" s="96">
        <f t="shared" si="0"/>
        <v>4028</v>
      </c>
      <c r="L21" s="96">
        <f t="shared" si="0"/>
        <v>5919</v>
      </c>
      <c r="M21" s="97">
        <f t="shared" si="1"/>
        <v>9947</v>
      </c>
    </row>
    <row r="22" spans="1:13" s="2" customFormat="1" ht="18" customHeight="1" x14ac:dyDescent="0.25">
      <c r="A22" s="95" t="s">
        <v>26</v>
      </c>
      <c r="B22" s="96">
        <v>32</v>
      </c>
      <c r="C22" s="96">
        <v>5</v>
      </c>
      <c r="D22" s="96">
        <v>37</v>
      </c>
      <c r="E22" s="96">
        <v>1</v>
      </c>
      <c r="F22" s="96">
        <v>1</v>
      </c>
      <c r="G22" s="96">
        <v>2</v>
      </c>
      <c r="H22" s="96">
        <v>6</v>
      </c>
      <c r="I22" s="96">
        <v>3</v>
      </c>
      <c r="J22" s="97">
        <v>9</v>
      </c>
      <c r="K22" s="96">
        <f t="shared" si="0"/>
        <v>39</v>
      </c>
      <c r="L22" s="96">
        <f t="shared" si="0"/>
        <v>9</v>
      </c>
      <c r="M22" s="97">
        <f t="shared" si="1"/>
        <v>48</v>
      </c>
    </row>
    <row r="23" spans="1:13" s="2" customFormat="1" ht="18" customHeight="1" x14ac:dyDescent="0.25">
      <c r="A23" s="95" t="s">
        <v>27</v>
      </c>
      <c r="B23" s="96">
        <v>1960</v>
      </c>
      <c r="C23" s="96">
        <v>4904</v>
      </c>
      <c r="D23" s="96">
        <v>6864</v>
      </c>
      <c r="E23" s="96">
        <v>103</v>
      </c>
      <c r="F23" s="96">
        <v>231</v>
      </c>
      <c r="G23" s="96">
        <v>334</v>
      </c>
      <c r="H23" s="96">
        <v>114</v>
      </c>
      <c r="I23" s="96">
        <v>195</v>
      </c>
      <c r="J23" s="97">
        <v>309</v>
      </c>
      <c r="K23" s="96">
        <f t="shared" si="0"/>
        <v>2177</v>
      </c>
      <c r="L23" s="96">
        <f t="shared" si="0"/>
        <v>5330</v>
      </c>
      <c r="M23" s="97">
        <f t="shared" si="1"/>
        <v>7507</v>
      </c>
    </row>
    <row r="24" spans="1:13" s="2" customFormat="1" ht="18" customHeight="1" x14ac:dyDescent="0.25">
      <c r="A24" s="95" t="s">
        <v>28</v>
      </c>
      <c r="B24" s="96">
        <v>188</v>
      </c>
      <c r="C24" s="96">
        <v>107</v>
      </c>
      <c r="D24" s="96">
        <v>295</v>
      </c>
      <c r="E24" s="96">
        <v>11</v>
      </c>
      <c r="F24" s="96">
        <v>5</v>
      </c>
      <c r="G24" s="96">
        <v>16</v>
      </c>
      <c r="H24" s="96">
        <v>25</v>
      </c>
      <c r="I24" s="96">
        <v>10</v>
      </c>
      <c r="J24" s="97">
        <v>35</v>
      </c>
      <c r="K24" s="96">
        <f t="shared" si="0"/>
        <v>224</v>
      </c>
      <c r="L24" s="96">
        <f t="shared" si="0"/>
        <v>122</v>
      </c>
      <c r="M24" s="97">
        <f t="shared" si="1"/>
        <v>346</v>
      </c>
    </row>
    <row r="25" spans="1:13" s="2" customFormat="1" ht="18" customHeight="1" thickBot="1" x14ac:dyDescent="0.3">
      <c r="A25" s="98" t="s">
        <v>29</v>
      </c>
      <c r="B25" s="99">
        <v>205</v>
      </c>
      <c r="C25" s="99">
        <v>59</v>
      </c>
      <c r="D25" s="99">
        <v>264</v>
      </c>
      <c r="E25" s="99">
        <v>7</v>
      </c>
      <c r="F25" s="99">
        <v>14</v>
      </c>
      <c r="G25" s="99">
        <v>21</v>
      </c>
      <c r="H25" s="99">
        <v>185</v>
      </c>
      <c r="I25" s="99">
        <v>134</v>
      </c>
      <c r="J25" s="100">
        <v>319</v>
      </c>
      <c r="K25" s="96">
        <f t="shared" si="0"/>
        <v>397</v>
      </c>
      <c r="L25" s="96">
        <f t="shared" si="0"/>
        <v>207</v>
      </c>
      <c r="M25" s="97">
        <f t="shared" si="1"/>
        <v>604</v>
      </c>
    </row>
    <row r="26" spans="1:13" s="2" customFormat="1" ht="18" customHeight="1" thickBot="1" x14ac:dyDescent="0.3">
      <c r="A26" s="374" t="s">
        <v>9</v>
      </c>
      <c r="B26" s="375">
        <v>17153</v>
      </c>
      <c r="C26" s="375">
        <v>34327</v>
      </c>
      <c r="D26" s="375">
        <v>51480</v>
      </c>
      <c r="E26" s="375">
        <v>1346</v>
      </c>
      <c r="F26" s="375">
        <v>2957</v>
      </c>
      <c r="G26" s="375">
        <v>4303</v>
      </c>
      <c r="H26" s="375">
        <v>3693</v>
      </c>
      <c r="I26" s="375">
        <v>3814</v>
      </c>
      <c r="J26" s="376">
        <v>7507</v>
      </c>
      <c r="K26" s="375">
        <f t="shared" si="0"/>
        <v>22192</v>
      </c>
      <c r="L26" s="375">
        <f t="shared" si="0"/>
        <v>41098</v>
      </c>
      <c r="M26" s="376">
        <f t="shared" si="1"/>
        <v>63290</v>
      </c>
    </row>
    <row r="27" spans="1:13" s="2" customFormat="1" ht="11.5" x14ac:dyDescent="0.25">
      <c r="A27" s="256" t="s">
        <v>112</v>
      </c>
    </row>
  </sheetData>
  <mergeCells count="7">
    <mergeCell ref="A1:M1"/>
    <mergeCell ref="A2:M2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/>
  <headerFooter>
    <oddFooter>&amp;RFonte: Tab.1Cbis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A3D7-5DD4-4843-B1A5-2F97FDB88E66}">
  <dimension ref="B1:AU18"/>
  <sheetViews>
    <sheetView workbookViewId="0">
      <selection activeCell="B3" sqref="B3:H17"/>
    </sheetView>
  </sheetViews>
  <sheetFormatPr defaultColWidth="10.81640625" defaultRowHeight="12.5" x14ac:dyDescent="0.25"/>
  <cols>
    <col min="1" max="1" width="1" style="236" customWidth="1"/>
    <col min="2" max="2" width="20" style="236" customWidth="1"/>
    <col min="3" max="3" width="12.1796875" style="236" customWidth="1"/>
    <col min="4" max="4" width="15.36328125" style="236" customWidth="1"/>
    <col min="5" max="5" width="15.1796875" style="236" customWidth="1"/>
    <col min="6" max="6" width="16.90625" style="236" customWidth="1"/>
    <col min="7" max="7" width="12.6328125" style="236" customWidth="1"/>
    <col min="8" max="8" width="10.6328125" style="236" customWidth="1"/>
    <col min="9" max="9" width="4.6328125" style="236" customWidth="1"/>
    <col min="10" max="16384" width="10.81640625" style="236"/>
  </cols>
  <sheetData>
    <row r="1" spans="2:47" s="229" customFormat="1" ht="26" customHeight="1" x14ac:dyDescent="0.25">
      <c r="B1" s="643" t="s">
        <v>421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242"/>
      <c r="S1" s="242"/>
      <c r="W1" s="242"/>
      <c r="AA1" s="242"/>
      <c r="AE1" s="242"/>
      <c r="AI1" s="242"/>
      <c r="AM1" s="242"/>
      <c r="AQ1" s="242"/>
      <c r="AU1" s="242"/>
    </row>
    <row r="2" spans="2:47" s="229" customFormat="1" ht="26" customHeight="1" x14ac:dyDescent="0.25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2"/>
      <c r="S2" s="242"/>
      <c r="W2" s="242"/>
      <c r="AA2" s="242"/>
      <c r="AE2" s="242"/>
      <c r="AI2" s="242"/>
      <c r="AM2" s="242"/>
      <c r="AQ2" s="242"/>
      <c r="AU2" s="242"/>
    </row>
    <row r="3" spans="2:47" s="239" customFormat="1" ht="32" customHeight="1" x14ac:dyDescent="0.25">
      <c r="B3" s="644" t="s">
        <v>314</v>
      </c>
      <c r="C3" s="646" t="s">
        <v>45</v>
      </c>
      <c r="D3" s="646" t="s">
        <v>46</v>
      </c>
      <c r="E3" s="646" t="s">
        <v>47</v>
      </c>
      <c r="F3" s="646" t="s">
        <v>392</v>
      </c>
      <c r="G3" s="646" t="s">
        <v>29</v>
      </c>
      <c r="H3" s="644" t="s">
        <v>9</v>
      </c>
    </row>
    <row r="4" spans="2:47" s="239" customFormat="1" ht="32" customHeight="1" x14ac:dyDescent="0.25">
      <c r="B4" s="645"/>
      <c r="C4" s="647"/>
      <c r="D4" s="647" t="s">
        <v>9</v>
      </c>
      <c r="E4" s="647"/>
      <c r="F4" s="647"/>
      <c r="G4" s="647" t="s">
        <v>9</v>
      </c>
      <c r="H4" s="645"/>
    </row>
    <row r="5" spans="2:47" s="239" customFormat="1" ht="26.25" customHeight="1" x14ac:dyDescent="0.25">
      <c r="B5" s="736" t="s">
        <v>368</v>
      </c>
      <c r="C5" s="528">
        <v>2009</v>
      </c>
      <c r="D5" s="528">
        <v>5</v>
      </c>
      <c r="E5" s="528">
        <v>707</v>
      </c>
      <c r="F5" s="528">
        <v>326</v>
      </c>
      <c r="G5" s="528">
        <v>36</v>
      </c>
      <c r="H5" s="241">
        <v>3083</v>
      </c>
    </row>
    <row r="6" spans="2:47" s="239" customFormat="1" ht="26.25" customHeight="1" x14ac:dyDescent="0.25">
      <c r="B6" s="736" t="s">
        <v>370</v>
      </c>
      <c r="C6" s="528">
        <v>14546</v>
      </c>
      <c r="D6" s="528">
        <v>56</v>
      </c>
      <c r="E6" s="528">
        <v>3353</v>
      </c>
      <c r="F6" s="528">
        <v>3525</v>
      </c>
      <c r="G6" s="528">
        <v>113</v>
      </c>
      <c r="H6" s="241">
        <v>21593</v>
      </c>
    </row>
    <row r="7" spans="2:47" s="239" customFormat="1" ht="26.25" customHeight="1" x14ac:dyDescent="0.25">
      <c r="B7" s="736" t="s">
        <v>372</v>
      </c>
      <c r="C7" s="528">
        <v>106</v>
      </c>
      <c r="D7" s="528"/>
      <c r="E7" s="528">
        <v>76</v>
      </c>
      <c r="F7" s="528">
        <v>27</v>
      </c>
      <c r="G7" s="528"/>
      <c r="H7" s="241">
        <v>209</v>
      </c>
    </row>
    <row r="8" spans="2:47" s="239" customFormat="1" ht="26.25" customHeight="1" x14ac:dyDescent="0.25">
      <c r="B8" s="736" t="s">
        <v>373</v>
      </c>
      <c r="C8" s="528">
        <v>2808</v>
      </c>
      <c r="D8" s="528">
        <v>4</v>
      </c>
      <c r="E8" s="528">
        <v>1103</v>
      </c>
      <c r="F8" s="528">
        <v>511</v>
      </c>
      <c r="G8" s="528">
        <v>5</v>
      </c>
      <c r="H8" s="241">
        <v>4431</v>
      </c>
    </row>
    <row r="9" spans="2:47" s="239" customFormat="1" ht="26.25" customHeight="1" x14ac:dyDescent="0.25">
      <c r="B9" s="736" t="s">
        <v>375</v>
      </c>
      <c r="C9" s="528">
        <v>1741</v>
      </c>
      <c r="D9" s="528">
        <v>4</v>
      </c>
      <c r="E9" s="528">
        <v>581</v>
      </c>
      <c r="F9" s="528">
        <v>280</v>
      </c>
      <c r="G9" s="528"/>
      <c r="H9" s="241">
        <v>2606</v>
      </c>
    </row>
    <row r="10" spans="2:47" s="239" customFormat="1" ht="26.25" customHeight="1" x14ac:dyDescent="0.25">
      <c r="B10" s="736" t="s">
        <v>376</v>
      </c>
      <c r="C10" s="528">
        <v>693</v>
      </c>
      <c r="D10" s="528"/>
      <c r="E10" s="528">
        <v>199</v>
      </c>
      <c r="F10" s="528">
        <v>69</v>
      </c>
      <c r="G10" s="528">
        <v>1</v>
      </c>
      <c r="H10" s="241">
        <v>962</v>
      </c>
    </row>
    <row r="11" spans="2:47" s="239" customFormat="1" ht="26.25" customHeight="1" x14ac:dyDescent="0.25">
      <c r="B11" s="736" t="s">
        <v>377</v>
      </c>
      <c r="C11" s="528">
        <v>1161</v>
      </c>
      <c r="D11" s="528">
        <v>3</v>
      </c>
      <c r="E11" s="528">
        <v>299</v>
      </c>
      <c r="F11" s="528">
        <v>129</v>
      </c>
      <c r="G11" s="528">
        <v>8</v>
      </c>
      <c r="H11" s="241">
        <v>1600</v>
      </c>
    </row>
    <row r="12" spans="2:47" s="239" customFormat="1" ht="26.25" customHeight="1" x14ac:dyDescent="0.25">
      <c r="B12" s="736" t="s">
        <v>380</v>
      </c>
      <c r="C12" s="528">
        <v>12745</v>
      </c>
      <c r="D12" s="528">
        <v>33</v>
      </c>
      <c r="E12" s="528">
        <v>1876</v>
      </c>
      <c r="F12" s="528">
        <v>2111</v>
      </c>
      <c r="G12" s="528">
        <v>159</v>
      </c>
      <c r="H12" s="241">
        <v>16924</v>
      </c>
    </row>
    <row r="13" spans="2:47" s="239" customFormat="1" ht="26.25" customHeight="1" x14ac:dyDescent="0.25">
      <c r="B13" s="736" t="s">
        <v>382</v>
      </c>
      <c r="C13" s="528">
        <v>920</v>
      </c>
      <c r="D13" s="528">
        <v>11</v>
      </c>
      <c r="E13" s="528">
        <v>120</v>
      </c>
      <c r="F13" s="528">
        <v>151</v>
      </c>
      <c r="G13" s="528">
        <v>162</v>
      </c>
      <c r="H13" s="241">
        <v>1364</v>
      </c>
    </row>
    <row r="14" spans="2:47" s="239" customFormat="1" ht="26.25" customHeight="1" x14ac:dyDescent="0.25">
      <c r="B14" s="736" t="s">
        <v>383</v>
      </c>
      <c r="C14" s="528">
        <v>1558</v>
      </c>
      <c r="D14" s="528">
        <v>13</v>
      </c>
      <c r="E14" s="528">
        <v>225</v>
      </c>
      <c r="F14" s="528">
        <v>126</v>
      </c>
      <c r="G14" s="528">
        <v>83</v>
      </c>
      <c r="H14" s="241">
        <v>2005</v>
      </c>
    </row>
    <row r="15" spans="2:47" s="239" customFormat="1" ht="26.25" customHeight="1" x14ac:dyDescent="0.25">
      <c r="B15" s="736" t="s">
        <v>384</v>
      </c>
      <c r="C15" s="528">
        <v>4351</v>
      </c>
      <c r="D15" s="528">
        <v>30</v>
      </c>
      <c r="E15" s="528">
        <v>827</v>
      </c>
      <c r="F15" s="528">
        <v>274</v>
      </c>
      <c r="G15" s="528"/>
      <c r="H15" s="241">
        <v>5482</v>
      </c>
    </row>
    <row r="16" spans="2:47" s="239" customFormat="1" ht="26.25" customHeight="1" x14ac:dyDescent="0.25">
      <c r="B16" s="736" t="s">
        <v>387</v>
      </c>
      <c r="C16" s="528">
        <v>2023</v>
      </c>
      <c r="D16" s="528">
        <v>18</v>
      </c>
      <c r="E16" s="528">
        <v>629</v>
      </c>
      <c r="F16" s="528">
        <v>324</v>
      </c>
      <c r="G16" s="528">
        <v>37</v>
      </c>
      <c r="H16" s="241">
        <v>3031</v>
      </c>
    </row>
    <row r="17" spans="2:8" s="239" customFormat="1" ht="26.25" customHeight="1" x14ac:dyDescent="0.25">
      <c r="B17" s="380" t="s">
        <v>30</v>
      </c>
      <c r="C17" s="381">
        <v>44661</v>
      </c>
      <c r="D17" s="381">
        <v>177</v>
      </c>
      <c r="E17" s="381">
        <v>9995</v>
      </c>
      <c r="F17" s="381">
        <v>7853</v>
      </c>
      <c r="G17" s="381">
        <v>604</v>
      </c>
      <c r="H17" s="381">
        <v>63290</v>
      </c>
    </row>
    <row r="18" spans="2:8" s="239" customFormat="1" ht="38.25" customHeight="1" x14ac:dyDescent="0.25"/>
  </sheetData>
  <mergeCells count="8">
    <mergeCell ref="B1:N1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7653-A9BE-48E6-AAFE-3BB70A366630}">
  <dimension ref="A1:N31"/>
  <sheetViews>
    <sheetView workbookViewId="0">
      <selection activeCell="B15" sqref="B15"/>
    </sheetView>
  </sheetViews>
  <sheetFormatPr defaultColWidth="8.81640625" defaultRowHeight="12.5" x14ac:dyDescent="0.25"/>
  <cols>
    <col min="2" max="2" width="28.7265625" customWidth="1"/>
    <col min="3" max="8" width="7.36328125" customWidth="1"/>
    <col min="9" max="9" width="8.81640625" customWidth="1"/>
    <col min="10" max="10" width="7.36328125" customWidth="1"/>
    <col min="11" max="11" width="8.6328125" customWidth="1"/>
    <col min="12" max="14" width="7.36328125" customWidth="1"/>
  </cols>
  <sheetData>
    <row r="1" spans="1:14" ht="15.5" x14ac:dyDescent="0.35">
      <c r="A1" s="378"/>
      <c r="B1" s="649" t="s">
        <v>422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</row>
    <row r="2" spans="1:14" ht="16" thickBot="1" x14ac:dyDescent="0.4">
      <c r="A2" s="378"/>
      <c r="B2" s="101"/>
      <c r="C2" s="2"/>
      <c r="D2" s="2"/>
      <c r="E2" s="2"/>
      <c r="F2" s="2"/>
      <c r="G2" s="2"/>
      <c r="H2" s="2"/>
      <c r="I2" s="2"/>
      <c r="J2" s="2"/>
      <c r="K2" s="2"/>
    </row>
    <row r="3" spans="1:14" ht="15.5" x14ac:dyDescent="0.35">
      <c r="A3" s="378"/>
      <c r="B3" s="650" t="s">
        <v>0</v>
      </c>
      <c r="C3" s="614" t="s">
        <v>96</v>
      </c>
      <c r="D3" s="614"/>
      <c r="E3" s="536"/>
      <c r="F3" s="614" t="s">
        <v>97</v>
      </c>
      <c r="G3" s="614"/>
      <c r="H3" s="536"/>
      <c r="I3" s="614" t="s">
        <v>111</v>
      </c>
      <c r="J3" s="614"/>
      <c r="K3" s="536"/>
      <c r="L3" s="613" t="s">
        <v>30</v>
      </c>
      <c r="M3" s="614"/>
      <c r="N3" s="536"/>
    </row>
    <row r="4" spans="1:14" ht="12.75" customHeight="1" thickBot="1" x14ac:dyDescent="0.3">
      <c r="A4" s="2"/>
      <c r="B4" s="651"/>
      <c r="C4" s="616"/>
      <c r="D4" s="616"/>
      <c r="E4" s="537"/>
      <c r="F4" s="616"/>
      <c r="G4" s="616"/>
      <c r="H4" s="537"/>
      <c r="I4" s="616"/>
      <c r="J4" s="616"/>
      <c r="K4" s="537"/>
      <c r="L4" s="615"/>
      <c r="M4" s="616"/>
      <c r="N4" s="537"/>
    </row>
    <row r="5" spans="1:14" ht="13" thickBot="1" x14ac:dyDescent="0.3">
      <c r="A5" s="2"/>
      <c r="B5" s="652"/>
      <c r="C5" s="327" t="s">
        <v>7</v>
      </c>
      <c r="D5" s="327" t="s">
        <v>8</v>
      </c>
      <c r="E5" s="328" t="s">
        <v>9</v>
      </c>
      <c r="F5" s="327" t="s">
        <v>7</v>
      </c>
      <c r="G5" s="327" t="s">
        <v>8</v>
      </c>
      <c r="H5" s="328" t="s">
        <v>9</v>
      </c>
      <c r="I5" s="327" t="s">
        <v>7</v>
      </c>
      <c r="J5" s="327" t="s">
        <v>8</v>
      </c>
      <c r="K5" s="328" t="s">
        <v>9</v>
      </c>
      <c r="L5" s="327" t="s">
        <v>7</v>
      </c>
      <c r="M5" s="327" t="s">
        <v>8</v>
      </c>
      <c r="N5" s="328" t="s">
        <v>9</v>
      </c>
    </row>
    <row r="6" spans="1:14" x14ac:dyDescent="0.25">
      <c r="A6" s="2"/>
      <c r="B6" s="102" t="s">
        <v>10</v>
      </c>
      <c r="C6" s="13">
        <v>2957</v>
      </c>
      <c r="D6" s="13">
        <v>2340</v>
      </c>
      <c r="E6" s="13">
        <v>5297</v>
      </c>
      <c r="F6" s="13">
        <v>60</v>
      </c>
      <c r="G6" s="13">
        <v>90</v>
      </c>
      <c r="H6" s="13">
        <v>150</v>
      </c>
      <c r="I6" s="13">
        <v>15401</v>
      </c>
      <c r="J6" s="13">
        <v>5428</v>
      </c>
      <c r="K6" s="103">
        <v>20829</v>
      </c>
      <c r="L6" s="104">
        <f>C6+F6+I6</f>
        <v>18418</v>
      </c>
      <c r="M6" s="104">
        <f>D6+G6+J6</f>
        <v>7858</v>
      </c>
      <c r="N6" s="105">
        <f>SUM(L6:M6)</f>
        <v>26276</v>
      </c>
    </row>
    <row r="7" spans="1:14" x14ac:dyDescent="0.25">
      <c r="A7" s="2"/>
      <c r="B7" s="102" t="s">
        <v>12</v>
      </c>
      <c r="C7" s="13">
        <v>13</v>
      </c>
      <c r="D7" s="13">
        <v>54</v>
      </c>
      <c r="E7" s="13">
        <v>67</v>
      </c>
      <c r="F7" s="13">
        <v>1</v>
      </c>
      <c r="G7" s="13">
        <v>5</v>
      </c>
      <c r="H7" s="13">
        <v>6</v>
      </c>
      <c r="I7" s="13">
        <v>155</v>
      </c>
      <c r="J7" s="13">
        <v>110</v>
      </c>
      <c r="K7" s="103">
        <v>265</v>
      </c>
      <c r="L7" s="104">
        <f t="shared" ref="L7:M25" si="0">C7+F7+I7</f>
        <v>169</v>
      </c>
      <c r="M7" s="104">
        <f t="shared" si="0"/>
        <v>169</v>
      </c>
      <c r="N7" s="105">
        <f t="shared" ref="N7:N25" si="1">SUM(L7:M7)</f>
        <v>338</v>
      </c>
    </row>
    <row r="8" spans="1:14" x14ac:dyDescent="0.25">
      <c r="A8" s="2"/>
      <c r="B8" s="102" t="s">
        <v>13</v>
      </c>
      <c r="C8" s="13">
        <v>28</v>
      </c>
      <c r="D8" s="13">
        <v>62</v>
      </c>
      <c r="E8" s="13">
        <v>90</v>
      </c>
      <c r="F8" s="13">
        <v>2</v>
      </c>
      <c r="G8" s="13">
        <v>5</v>
      </c>
      <c r="H8" s="13">
        <v>7</v>
      </c>
      <c r="I8" s="13">
        <v>25</v>
      </c>
      <c r="J8" s="13">
        <v>43</v>
      </c>
      <c r="K8" s="103">
        <v>68</v>
      </c>
      <c r="L8" s="104">
        <f t="shared" si="0"/>
        <v>55</v>
      </c>
      <c r="M8" s="104">
        <f t="shared" si="0"/>
        <v>110</v>
      </c>
      <c r="N8" s="105">
        <f t="shared" si="1"/>
        <v>165</v>
      </c>
    </row>
    <row r="9" spans="1:14" x14ac:dyDescent="0.25">
      <c r="A9" s="2"/>
      <c r="B9" s="102" t="s">
        <v>14</v>
      </c>
      <c r="C9" s="13">
        <v>92</v>
      </c>
      <c r="D9" s="13">
        <v>398</v>
      </c>
      <c r="E9" s="13">
        <v>490</v>
      </c>
      <c r="F9" s="13">
        <v>5</v>
      </c>
      <c r="G9" s="13">
        <v>19</v>
      </c>
      <c r="H9" s="13">
        <v>24</v>
      </c>
      <c r="I9" s="13">
        <v>88</v>
      </c>
      <c r="J9" s="13">
        <v>260</v>
      </c>
      <c r="K9" s="103">
        <v>348</v>
      </c>
      <c r="L9" s="104">
        <f t="shared" si="0"/>
        <v>185</v>
      </c>
      <c r="M9" s="104">
        <f t="shared" si="0"/>
        <v>677</v>
      </c>
      <c r="N9" s="105">
        <f t="shared" si="1"/>
        <v>862</v>
      </c>
    </row>
    <row r="10" spans="1:14" x14ac:dyDescent="0.25">
      <c r="A10" s="2"/>
      <c r="B10" s="102" t="s">
        <v>15</v>
      </c>
      <c r="C10" s="13">
        <v>6</v>
      </c>
      <c r="D10" s="13">
        <v>2</v>
      </c>
      <c r="E10" s="13">
        <v>8</v>
      </c>
      <c r="F10" s="13">
        <v>0</v>
      </c>
      <c r="G10" s="13">
        <v>1</v>
      </c>
      <c r="H10" s="13">
        <v>1</v>
      </c>
      <c r="I10" s="13">
        <v>2</v>
      </c>
      <c r="J10" s="13">
        <v>2</v>
      </c>
      <c r="K10" s="103">
        <v>4</v>
      </c>
      <c r="L10" s="104">
        <f t="shared" si="0"/>
        <v>8</v>
      </c>
      <c r="M10" s="104">
        <f t="shared" si="0"/>
        <v>5</v>
      </c>
      <c r="N10" s="105">
        <f t="shared" si="1"/>
        <v>13</v>
      </c>
    </row>
    <row r="11" spans="1:14" x14ac:dyDescent="0.25">
      <c r="A11" s="2"/>
      <c r="B11" s="102" t="s">
        <v>16</v>
      </c>
      <c r="C11" s="13">
        <v>12</v>
      </c>
      <c r="D11" s="13">
        <v>15</v>
      </c>
      <c r="E11" s="13">
        <v>27</v>
      </c>
      <c r="F11" s="13">
        <v>0</v>
      </c>
      <c r="G11" s="13">
        <v>0</v>
      </c>
      <c r="H11" s="13">
        <v>0</v>
      </c>
      <c r="I11" s="13">
        <v>34</v>
      </c>
      <c r="J11" s="13">
        <v>14</v>
      </c>
      <c r="K11" s="103">
        <v>48</v>
      </c>
      <c r="L11" s="104">
        <f t="shared" si="0"/>
        <v>46</v>
      </c>
      <c r="M11" s="104">
        <f t="shared" si="0"/>
        <v>29</v>
      </c>
      <c r="N11" s="105">
        <f t="shared" si="1"/>
        <v>75</v>
      </c>
    </row>
    <row r="12" spans="1:14" x14ac:dyDescent="0.25">
      <c r="A12" s="2"/>
      <c r="B12" s="102" t="s">
        <v>17</v>
      </c>
      <c r="C12" s="13">
        <v>27</v>
      </c>
      <c r="D12" s="13">
        <v>218</v>
      </c>
      <c r="E12" s="13">
        <v>245</v>
      </c>
      <c r="F12" s="13">
        <v>1</v>
      </c>
      <c r="G12" s="13">
        <v>6</v>
      </c>
      <c r="H12" s="13">
        <v>7</v>
      </c>
      <c r="I12" s="13">
        <v>86</v>
      </c>
      <c r="J12" s="13">
        <v>463</v>
      </c>
      <c r="K12" s="103">
        <v>549</v>
      </c>
      <c r="L12" s="104">
        <f t="shared" si="0"/>
        <v>114</v>
      </c>
      <c r="M12" s="104">
        <f t="shared" si="0"/>
        <v>687</v>
      </c>
      <c r="N12" s="105">
        <f t="shared" si="1"/>
        <v>801</v>
      </c>
    </row>
    <row r="13" spans="1:14" x14ac:dyDescent="0.25">
      <c r="A13" s="2"/>
      <c r="B13" s="102" t="s">
        <v>38</v>
      </c>
      <c r="C13" s="13">
        <v>86</v>
      </c>
      <c r="D13" s="13">
        <v>167</v>
      </c>
      <c r="E13" s="13">
        <v>253</v>
      </c>
      <c r="F13" s="13">
        <v>0</v>
      </c>
      <c r="G13" s="13">
        <v>1</v>
      </c>
      <c r="H13" s="13">
        <v>1</v>
      </c>
      <c r="I13" s="13">
        <v>47</v>
      </c>
      <c r="J13" s="13">
        <v>17</v>
      </c>
      <c r="K13" s="103">
        <v>64</v>
      </c>
      <c r="L13" s="104">
        <f t="shared" si="0"/>
        <v>133</v>
      </c>
      <c r="M13" s="104">
        <f t="shared" si="0"/>
        <v>185</v>
      </c>
      <c r="N13" s="105">
        <f t="shared" si="1"/>
        <v>318</v>
      </c>
    </row>
    <row r="14" spans="1:14" x14ac:dyDescent="0.25">
      <c r="A14" s="2"/>
      <c r="B14" s="102" t="s">
        <v>19</v>
      </c>
      <c r="C14" s="13">
        <v>5642</v>
      </c>
      <c r="D14" s="13">
        <v>17595</v>
      </c>
      <c r="E14" s="13">
        <v>23237</v>
      </c>
      <c r="F14" s="13">
        <v>511</v>
      </c>
      <c r="G14" s="13">
        <v>1371</v>
      </c>
      <c r="H14" s="13">
        <v>1882</v>
      </c>
      <c r="I14" s="13">
        <v>729</v>
      </c>
      <c r="J14" s="13">
        <v>1661</v>
      </c>
      <c r="K14" s="103">
        <v>2390</v>
      </c>
      <c r="L14" s="104">
        <f t="shared" si="0"/>
        <v>6882</v>
      </c>
      <c r="M14" s="104">
        <f t="shared" si="0"/>
        <v>20627</v>
      </c>
      <c r="N14" s="105">
        <f t="shared" si="1"/>
        <v>27509</v>
      </c>
    </row>
    <row r="15" spans="1:14" x14ac:dyDescent="0.25">
      <c r="A15" s="2"/>
      <c r="B15" s="102" t="s">
        <v>20</v>
      </c>
      <c r="C15" s="13">
        <v>1210</v>
      </c>
      <c r="D15" s="13">
        <v>1668</v>
      </c>
      <c r="E15" s="13">
        <v>2878</v>
      </c>
      <c r="F15" s="13">
        <v>101</v>
      </c>
      <c r="G15" s="13">
        <v>144</v>
      </c>
      <c r="H15" s="13">
        <v>245</v>
      </c>
      <c r="I15" s="13">
        <v>494</v>
      </c>
      <c r="J15" s="13">
        <v>439</v>
      </c>
      <c r="K15" s="103">
        <v>933</v>
      </c>
      <c r="L15" s="104">
        <f t="shared" si="0"/>
        <v>1805</v>
      </c>
      <c r="M15" s="104">
        <f t="shared" si="0"/>
        <v>2251</v>
      </c>
      <c r="N15" s="105">
        <f t="shared" si="1"/>
        <v>4056</v>
      </c>
    </row>
    <row r="16" spans="1:14" x14ac:dyDescent="0.25">
      <c r="A16" s="2"/>
      <c r="B16" s="102" t="s">
        <v>21</v>
      </c>
      <c r="C16" s="13">
        <v>191</v>
      </c>
      <c r="D16" s="13">
        <v>324</v>
      </c>
      <c r="E16" s="13">
        <v>515</v>
      </c>
      <c r="F16" s="13">
        <v>21</v>
      </c>
      <c r="G16" s="13">
        <v>56</v>
      </c>
      <c r="H16" s="13">
        <v>77</v>
      </c>
      <c r="I16" s="13">
        <v>21</v>
      </c>
      <c r="J16" s="13">
        <v>6</v>
      </c>
      <c r="K16" s="103">
        <v>27</v>
      </c>
      <c r="L16" s="104">
        <f t="shared" si="0"/>
        <v>233</v>
      </c>
      <c r="M16" s="104">
        <f t="shared" si="0"/>
        <v>386</v>
      </c>
      <c r="N16" s="105">
        <f t="shared" si="1"/>
        <v>619</v>
      </c>
    </row>
    <row r="17" spans="1:14" x14ac:dyDescent="0.25">
      <c r="A17" s="2"/>
      <c r="B17" s="102" t="s">
        <v>22</v>
      </c>
      <c r="C17" s="13">
        <v>1678</v>
      </c>
      <c r="D17" s="13">
        <v>3503</v>
      </c>
      <c r="E17" s="13">
        <v>5181</v>
      </c>
      <c r="F17" s="13">
        <v>81</v>
      </c>
      <c r="G17" s="13">
        <v>108</v>
      </c>
      <c r="H17" s="13">
        <v>189</v>
      </c>
      <c r="I17" s="13">
        <v>712</v>
      </c>
      <c r="J17" s="13">
        <v>976</v>
      </c>
      <c r="K17" s="103">
        <v>1688</v>
      </c>
      <c r="L17" s="104">
        <f t="shared" si="0"/>
        <v>2471</v>
      </c>
      <c r="M17" s="104">
        <f t="shared" si="0"/>
        <v>4587</v>
      </c>
      <c r="N17" s="105">
        <f t="shared" si="1"/>
        <v>7058</v>
      </c>
    </row>
    <row r="18" spans="1:14" x14ac:dyDescent="0.25">
      <c r="A18" s="2"/>
      <c r="B18" s="102" t="s">
        <v>23</v>
      </c>
      <c r="C18" s="13">
        <v>10</v>
      </c>
      <c r="D18" s="13">
        <v>13</v>
      </c>
      <c r="E18" s="13">
        <v>23</v>
      </c>
      <c r="F18" s="13">
        <v>0</v>
      </c>
      <c r="G18" s="13">
        <v>0</v>
      </c>
      <c r="H18" s="13">
        <v>0</v>
      </c>
      <c r="I18" s="13">
        <v>70</v>
      </c>
      <c r="J18" s="13">
        <v>8</v>
      </c>
      <c r="K18" s="103">
        <v>78</v>
      </c>
      <c r="L18" s="104">
        <f t="shared" si="0"/>
        <v>80</v>
      </c>
      <c r="M18" s="104">
        <f t="shared" si="0"/>
        <v>21</v>
      </c>
      <c r="N18" s="105">
        <f t="shared" si="1"/>
        <v>101</v>
      </c>
    </row>
    <row r="19" spans="1:14" x14ac:dyDescent="0.25">
      <c r="A19" s="2"/>
      <c r="B19" s="102" t="s">
        <v>24</v>
      </c>
      <c r="C19" s="13">
        <v>31</v>
      </c>
      <c r="D19" s="13">
        <v>15</v>
      </c>
      <c r="E19" s="13">
        <v>46</v>
      </c>
      <c r="F19" s="13">
        <v>0</v>
      </c>
      <c r="G19" s="13">
        <v>3</v>
      </c>
      <c r="H19" s="13">
        <v>3</v>
      </c>
      <c r="I19" s="13">
        <v>180</v>
      </c>
      <c r="J19" s="13">
        <v>41</v>
      </c>
      <c r="K19" s="103">
        <v>221</v>
      </c>
      <c r="L19" s="104">
        <f t="shared" si="0"/>
        <v>211</v>
      </c>
      <c r="M19" s="104">
        <f t="shared" si="0"/>
        <v>59</v>
      </c>
      <c r="N19" s="105">
        <f t="shared" si="1"/>
        <v>270</v>
      </c>
    </row>
    <row r="20" spans="1:14" x14ac:dyDescent="0.25">
      <c r="A20" s="2"/>
      <c r="B20" s="102" t="s">
        <v>25</v>
      </c>
      <c r="C20" s="13">
        <v>4245</v>
      </c>
      <c r="D20" s="13">
        <v>8774</v>
      </c>
      <c r="E20" s="13">
        <v>13019</v>
      </c>
      <c r="F20" s="13">
        <v>408</v>
      </c>
      <c r="G20" s="13">
        <v>952</v>
      </c>
      <c r="H20" s="13">
        <v>1360</v>
      </c>
      <c r="I20" s="13">
        <v>392</v>
      </c>
      <c r="J20" s="13">
        <v>756</v>
      </c>
      <c r="K20" s="103">
        <v>1148</v>
      </c>
      <c r="L20" s="104">
        <f t="shared" si="0"/>
        <v>5045</v>
      </c>
      <c r="M20" s="104">
        <f t="shared" si="0"/>
        <v>10482</v>
      </c>
      <c r="N20" s="105">
        <f t="shared" si="1"/>
        <v>15527</v>
      </c>
    </row>
    <row r="21" spans="1:14" x14ac:dyDescent="0.25">
      <c r="A21" s="2"/>
      <c r="B21" s="102" t="s">
        <v>26</v>
      </c>
      <c r="C21" s="13">
        <v>6</v>
      </c>
      <c r="D21" s="13">
        <v>2</v>
      </c>
      <c r="E21" s="13">
        <v>8</v>
      </c>
      <c r="F21" s="13">
        <v>0</v>
      </c>
      <c r="G21" s="13">
        <v>1</v>
      </c>
      <c r="H21" s="13">
        <v>1</v>
      </c>
      <c r="I21" s="13">
        <v>6</v>
      </c>
      <c r="J21" s="13">
        <v>2</v>
      </c>
      <c r="K21" s="103">
        <v>8</v>
      </c>
      <c r="L21" s="104">
        <f t="shared" si="0"/>
        <v>12</v>
      </c>
      <c r="M21" s="104">
        <f t="shared" si="0"/>
        <v>5</v>
      </c>
      <c r="N21" s="105">
        <f t="shared" si="1"/>
        <v>17</v>
      </c>
    </row>
    <row r="22" spans="1:14" x14ac:dyDescent="0.25">
      <c r="A22" s="2"/>
      <c r="B22" s="102" t="s">
        <v>27</v>
      </c>
      <c r="C22" s="13">
        <v>2171</v>
      </c>
      <c r="D22" s="13">
        <v>5905</v>
      </c>
      <c r="E22" s="13">
        <v>8076</v>
      </c>
      <c r="F22" s="13">
        <v>110</v>
      </c>
      <c r="G22" s="13">
        <v>418</v>
      </c>
      <c r="H22" s="13">
        <v>528</v>
      </c>
      <c r="I22" s="13">
        <v>96</v>
      </c>
      <c r="J22" s="13">
        <v>181</v>
      </c>
      <c r="K22" s="103">
        <v>277</v>
      </c>
      <c r="L22" s="104">
        <f t="shared" si="0"/>
        <v>2377</v>
      </c>
      <c r="M22" s="104">
        <f t="shared" si="0"/>
        <v>6504</v>
      </c>
      <c r="N22" s="105">
        <f t="shared" si="1"/>
        <v>8881</v>
      </c>
    </row>
    <row r="23" spans="1:14" x14ac:dyDescent="0.25">
      <c r="A23" s="2"/>
      <c r="B23" s="102" t="s">
        <v>28</v>
      </c>
      <c r="C23" s="13">
        <v>197</v>
      </c>
      <c r="D23" s="13">
        <v>162</v>
      </c>
      <c r="E23" s="13">
        <v>359</v>
      </c>
      <c r="F23" s="13">
        <v>2</v>
      </c>
      <c r="G23" s="13">
        <v>1</v>
      </c>
      <c r="H23" s="13">
        <v>3</v>
      </c>
      <c r="I23" s="13">
        <v>85</v>
      </c>
      <c r="J23" s="13">
        <v>37</v>
      </c>
      <c r="K23" s="103">
        <v>122</v>
      </c>
      <c r="L23" s="104">
        <f t="shared" si="0"/>
        <v>284</v>
      </c>
      <c r="M23" s="104">
        <f t="shared" si="0"/>
        <v>200</v>
      </c>
      <c r="N23" s="105">
        <f t="shared" si="1"/>
        <v>484</v>
      </c>
    </row>
    <row r="24" spans="1:14" ht="13" thickBot="1" x14ac:dyDescent="0.3">
      <c r="A24" s="2"/>
      <c r="B24" s="106" t="s">
        <v>29</v>
      </c>
      <c r="C24" s="17">
        <v>820</v>
      </c>
      <c r="D24" s="17">
        <v>966</v>
      </c>
      <c r="E24" s="17">
        <v>1786</v>
      </c>
      <c r="F24" s="17">
        <v>58</v>
      </c>
      <c r="G24" s="17">
        <v>101</v>
      </c>
      <c r="H24" s="17">
        <v>159</v>
      </c>
      <c r="I24" s="17">
        <v>233</v>
      </c>
      <c r="J24" s="17">
        <v>314</v>
      </c>
      <c r="K24" s="107">
        <v>547</v>
      </c>
      <c r="L24" s="104">
        <f t="shared" si="0"/>
        <v>1111</v>
      </c>
      <c r="M24" s="104">
        <f t="shared" si="0"/>
        <v>1381</v>
      </c>
      <c r="N24" s="108">
        <f t="shared" si="1"/>
        <v>2492</v>
      </c>
    </row>
    <row r="25" spans="1:14" ht="13" thickBot="1" x14ac:dyDescent="0.3">
      <c r="A25" s="2"/>
      <c r="B25" s="374" t="s">
        <v>9</v>
      </c>
      <c r="C25" s="261">
        <v>19422</v>
      </c>
      <c r="D25" s="261">
        <v>42183</v>
      </c>
      <c r="E25" s="261">
        <v>61605</v>
      </c>
      <c r="F25" s="261">
        <v>1361</v>
      </c>
      <c r="G25" s="261">
        <v>3282</v>
      </c>
      <c r="H25" s="261">
        <v>4643</v>
      </c>
      <c r="I25" s="261">
        <v>18856</v>
      </c>
      <c r="J25" s="261">
        <v>10758</v>
      </c>
      <c r="K25" s="262">
        <v>29614</v>
      </c>
      <c r="L25" s="261">
        <f t="shared" si="0"/>
        <v>39639</v>
      </c>
      <c r="M25" s="261">
        <f t="shared" si="0"/>
        <v>56223</v>
      </c>
      <c r="N25" s="379">
        <f t="shared" si="1"/>
        <v>95862</v>
      </c>
    </row>
    <row r="26" spans="1:14" x14ac:dyDescent="0.25">
      <c r="B26" s="256" t="s">
        <v>112</v>
      </c>
    </row>
    <row r="31" spans="1:14" ht="15.5" x14ac:dyDescent="0.35">
      <c r="A31" s="648"/>
      <c r="B31" s="648"/>
      <c r="C31" s="648"/>
      <c r="D31" s="648"/>
      <c r="E31" s="648"/>
      <c r="F31" s="648"/>
      <c r="G31" s="648"/>
      <c r="H31" s="648"/>
    </row>
  </sheetData>
  <mergeCells count="7">
    <mergeCell ref="A31:H31"/>
    <mergeCell ref="B1:N1"/>
    <mergeCell ref="B3:B5"/>
    <mergeCell ref="C3:E4"/>
    <mergeCell ref="F3:H4"/>
    <mergeCell ref="I3:K4"/>
    <mergeCell ref="L3:N4"/>
  </mergeCells>
  <pageMargins left="0.7" right="0.7" top="0.75" bottom="0.75" header="0.3" footer="0.3"/>
  <pageSetup paperSize="9" orientation="portrait" horizontalDpi="4294967292" verticalDpi="429496729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BFE4E-13CE-496A-9108-68173FA890E3}">
  <dimension ref="A1:J27"/>
  <sheetViews>
    <sheetView workbookViewId="0">
      <selection activeCell="A3" sqref="A3:G26"/>
    </sheetView>
  </sheetViews>
  <sheetFormatPr defaultColWidth="10.81640625" defaultRowHeight="12.5" x14ac:dyDescent="0.25"/>
  <cols>
    <col min="1" max="1" width="16.36328125" style="236" customWidth="1"/>
    <col min="2" max="2" width="11.36328125" style="236" customWidth="1"/>
    <col min="3" max="3" width="14.90625" style="236" customWidth="1"/>
    <col min="4" max="4" width="15.54296875" style="236" customWidth="1"/>
    <col min="5" max="5" width="16" style="236" customWidth="1"/>
    <col min="6" max="6" width="12.54296875" style="236" customWidth="1"/>
    <col min="7" max="7" width="10.6328125" style="236" customWidth="1"/>
    <col min="8" max="8" width="4.6328125" style="236" customWidth="1"/>
    <col min="9" max="16384" width="10.81640625" style="236"/>
  </cols>
  <sheetData>
    <row r="1" spans="1:10" s="229" customFormat="1" ht="40" customHeight="1" x14ac:dyDescent="0.2">
      <c r="A1" s="238" t="s">
        <v>423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s="229" customFormat="1" ht="30.5" customHeight="1" x14ac:dyDescent="0.2"/>
    <row r="3" spans="1:10" s="229" customFormat="1" ht="32" customHeight="1" x14ac:dyDescent="0.2">
      <c r="A3" s="627" t="s">
        <v>314</v>
      </c>
      <c r="B3" s="653" t="s">
        <v>45</v>
      </c>
      <c r="C3" s="653" t="s">
        <v>46</v>
      </c>
      <c r="D3" s="653" t="s">
        <v>47</v>
      </c>
      <c r="E3" s="653" t="s">
        <v>392</v>
      </c>
      <c r="F3" s="653" t="s">
        <v>29</v>
      </c>
      <c r="G3" s="608" t="s">
        <v>9</v>
      </c>
    </row>
    <row r="4" spans="1:10" s="229" customFormat="1" ht="32" customHeight="1" x14ac:dyDescent="0.2">
      <c r="A4" s="627"/>
      <c r="B4" s="653"/>
      <c r="C4" s="653" t="s">
        <v>9</v>
      </c>
      <c r="D4" s="653" t="s">
        <v>9</v>
      </c>
      <c r="E4" s="653" t="s">
        <v>9</v>
      </c>
      <c r="F4" s="653" t="s">
        <v>9</v>
      </c>
      <c r="G4" s="608" t="s">
        <v>9</v>
      </c>
    </row>
    <row r="5" spans="1:10" s="229" customFormat="1" ht="26.25" customHeight="1" x14ac:dyDescent="0.25">
      <c r="A5" s="738" t="s">
        <v>319</v>
      </c>
      <c r="B5" s="528">
        <v>4016</v>
      </c>
      <c r="C5" s="528">
        <v>11</v>
      </c>
      <c r="D5" s="528">
        <v>1092</v>
      </c>
      <c r="E5" s="528">
        <v>703</v>
      </c>
      <c r="F5" s="528">
        <v>214</v>
      </c>
      <c r="G5" s="241">
        <v>6036</v>
      </c>
    </row>
    <row r="6" spans="1:10" s="229" customFormat="1" ht="26.25" customHeight="1" x14ac:dyDescent="0.25">
      <c r="A6" s="738" t="s">
        <v>321</v>
      </c>
      <c r="B6" s="528">
        <v>86</v>
      </c>
      <c r="C6" s="528"/>
      <c r="D6" s="528">
        <v>2</v>
      </c>
      <c r="E6" s="528">
        <v>8</v>
      </c>
      <c r="F6" s="528"/>
      <c r="G6" s="241">
        <v>96</v>
      </c>
    </row>
    <row r="7" spans="1:10" s="229" customFormat="1" ht="26.25" customHeight="1" x14ac:dyDescent="0.25">
      <c r="A7" s="738" t="s">
        <v>323</v>
      </c>
      <c r="B7" s="528">
        <v>15835</v>
      </c>
      <c r="C7" s="528">
        <v>33</v>
      </c>
      <c r="D7" s="528">
        <v>3995</v>
      </c>
      <c r="E7" s="528">
        <v>2632</v>
      </c>
      <c r="F7" s="528">
        <v>256</v>
      </c>
      <c r="G7" s="241">
        <v>22751</v>
      </c>
    </row>
    <row r="8" spans="1:10" s="229" customFormat="1" ht="26.25" customHeight="1" x14ac:dyDescent="0.25">
      <c r="A8" s="738" t="s">
        <v>325</v>
      </c>
      <c r="B8" s="528">
        <v>424</v>
      </c>
      <c r="C8" s="528">
        <v>1</v>
      </c>
      <c r="D8" s="528">
        <v>120</v>
      </c>
      <c r="E8" s="528">
        <v>79</v>
      </c>
      <c r="F8" s="528">
        <v>12</v>
      </c>
      <c r="G8" s="241">
        <v>636</v>
      </c>
    </row>
    <row r="9" spans="1:10" s="229" customFormat="1" ht="26.25" customHeight="1" x14ac:dyDescent="0.25">
      <c r="A9" s="738" t="s">
        <v>327</v>
      </c>
      <c r="B9" s="528">
        <v>437</v>
      </c>
      <c r="C9" s="528">
        <v>1</v>
      </c>
      <c r="D9" s="528">
        <v>247</v>
      </c>
      <c r="E9" s="528">
        <v>78</v>
      </c>
      <c r="F9" s="528">
        <v>5</v>
      </c>
      <c r="G9" s="241">
        <v>768</v>
      </c>
    </row>
    <row r="10" spans="1:10" s="229" customFormat="1" ht="26.25" customHeight="1" x14ac:dyDescent="0.25">
      <c r="A10" s="738" t="s">
        <v>329</v>
      </c>
      <c r="B10" s="528">
        <v>3000</v>
      </c>
      <c r="C10" s="528">
        <v>8</v>
      </c>
      <c r="D10" s="528">
        <v>732</v>
      </c>
      <c r="E10" s="528">
        <v>480</v>
      </c>
      <c r="F10" s="528">
        <v>136</v>
      </c>
      <c r="G10" s="241">
        <v>4356</v>
      </c>
    </row>
    <row r="11" spans="1:10" s="229" customFormat="1" ht="26.25" customHeight="1" x14ac:dyDescent="0.25">
      <c r="A11" s="738" t="s">
        <v>331</v>
      </c>
      <c r="B11" s="528">
        <v>750</v>
      </c>
      <c r="C11" s="528"/>
      <c r="D11" s="528">
        <v>172</v>
      </c>
      <c r="E11" s="528">
        <v>166</v>
      </c>
      <c r="F11" s="528">
        <v>13</v>
      </c>
      <c r="G11" s="241">
        <v>1101</v>
      </c>
    </row>
    <row r="12" spans="1:10" s="229" customFormat="1" ht="26.25" customHeight="1" x14ac:dyDescent="0.25">
      <c r="A12" s="738" t="s">
        <v>333</v>
      </c>
      <c r="B12" s="528">
        <v>726</v>
      </c>
      <c r="C12" s="528">
        <v>9</v>
      </c>
      <c r="D12" s="528">
        <v>120</v>
      </c>
      <c r="E12" s="528">
        <v>123</v>
      </c>
      <c r="F12" s="528">
        <v>26</v>
      </c>
      <c r="G12" s="241">
        <v>1004</v>
      </c>
    </row>
    <row r="13" spans="1:10" s="229" customFormat="1" ht="26.25" customHeight="1" x14ac:dyDescent="0.25">
      <c r="A13" s="738" t="s">
        <v>335</v>
      </c>
      <c r="B13" s="528">
        <v>6692</v>
      </c>
      <c r="C13" s="528">
        <v>6</v>
      </c>
      <c r="D13" s="528">
        <v>1207</v>
      </c>
      <c r="E13" s="528">
        <v>761</v>
      </c>
      <c r="F13" s="528">
        <v>176</v>
      </c>
      <c r="G13" s="241">
        <v>8842</v>
      </c>
    </row>
    <row r="14" spans="1:10" s="229" customFormat="1" ht="26.25" customHeight="1" x14ac:dyDescent="0.25">
      <c r="A14" s="738" t="s">
        <v>337</v>
      </c>
      <c r="B14" s="528">
        <v>2328</v>
      </c>
      <c r="C14" s="528">
        <v>4</v>
      </c>
      <c r="D14" s="528">
        <v>650</v>
      </c>
      <c r="E14" s="528">
        <v>322</v>
      </c>
      <c r="F14" s="528">
        <v>89</v>
      </c>
      <c r="G14" s="241">
        <v>3393</v>
      </c>
    </row>
    <row r="15" spans="1:10" s="229" customFormat="1" ht="26.25" customHeight="1" x14ac:dyDescent="0.25">
      <c r="A15" s="738" t="s">
        <v>339</v>
      </c>
      <c r="B15" s="528">
        <v>418</v>
      </c>
      <c r="C15" s="528">
        <v>1</v>
      </c>
      <c r="D15" s="528">
        <v>67</v>
      </c>
      <c r="E15" s="528">
        <v>61</v>
      </c>
      <c r="F15" s="528">
        <v>17</v>
      </c>
      <c r="G15" s="241">
        <v>564</v>
      </c>
    </row>
    <row r="16" spans="1:10" s="229" customFormat="1" ht="26.25" customHeight="1" x14ac:dyDescent="0.25">
      <c r="A16" s="738" t="s">
        <v>341</v>
      </c>
      <c r="B16" s="528">
        <v>1328</v>
      </c>
      <c r="C16" s="528">
        <v>13</v>
      </c>
      <c r="D16" s="528">
        <v>247</v>
      </c>
      <c r="E16" s="528">
        <v>207</v>
      </c>
      <c r="F16" s="528">
        <v>69</v>
      </c>
      <c r="G16" s="241">
        <v>1864</v>
      </c>
    </row>
    <row r="17" spans="1:7" s="229" customFormat="1" ht="26.25" customHeight="1" x14ac:dyDescent="0.25">
      <c r="A17" s="738" t="s">
        <v>343</v>
      </c>
      <c r="B17" s="528">
        <v>10891</v>
      </c>
      <c r="C17" s="528">
        <v>76</v>
      </c>
      <c r="D17" s="528">
        <v>2042</v>
      </c>
      <c r="E17" s="528">
        <v>1174</v>
      </c>
      <c r="F17" s="528">
        <v>364</v>
      </c>
      <c r="G17" s="241">
        <v>14547</v>
      </c>
    </row>
    <row r="18" spans="1:7" s="229" customFormat="1" ht="26.25" customHeight="1" x14ac:dyDescent="0.25">
      <c r="A18" s="738" t="s">
        <v>345</v>
      </c>
      <c r="B18" s="528">
        <v>1549</v>
      </c>
      <c r="C18" s="528">
        <v>4</v>
      </c>
      <c r="D18" s="528">
        <v>438</v>
      </c>
      <c r="E18" s="528">
        <v>181</v>
      </c>
      <c r="F18" s="528">
        <v>75</v>
      </c>
      <c r="G18" s="241">
        <v>2247</v>
      </c>
    </row>
    <row r="19" spans="1:7" s="229" customFormat="1" ht="26.25" customHeight="1" x14ac:dyDescent="0.25">
      <c r="A19" s="738" t="s">
        <v>347</v>
      </c>
      <c r="B19" s="528">
        <v>189</v>
      </c>
      <c r="C19" s="528">
        <v>5</v>
      </c>
      <c r="D19" s="528">
        <v>38</v>
      </c>
      <c r="E19" s="528">
        <v>26</v>
      </c>
      <c r="F19" s="528">
        <v>8</v>
      </c>
      <c r="G19" s="241">
        <v>266</v>
      </c>
    </row>
    <row r="20" spans="1:7" s="229" customFormat="1" ht="26.25" customHeight="1" x14ac:dyDescent="0.25">
      <c r="A20" s="738" t="s">
        <v>349</v>
      </c>
      <c r="B20" s="528">
        <v>6797</v>
      </c>
      <c r="C20" s="528">
        <v>82</v>
      </c>
      <c r="D20" s="528">
        <v>1323</v>
      </c>
      <c r="E20" s="528">
        <v>847</v>
      </c>
      <c r="F20" s="528">
        <v>337</v>
      </c>
      <c r="G20" s="241">
        <v>9386</v>
      </c>
    </row>
    <row r="21" spans="1:7" s="229" customFormat="1" ht="26.25" customHeight="1" x14ac:dyDescent="0.25">
      <c r="A21" s="738" t="s">
        <v>351</v>
      </c>
      <c r="B21" s="528">
        <v>3273</v>
      </c>
      <c r="C21" s="528">
        <v>41</v>
      </c>
      <c r="D21" s="528">
        <v>1101</v>
      </c>
      <c r="E21" s="528">
        <v>385</v>
      </c>
      <c r="F21" s="528">
        <v>67</v>
      </c>
      <c r="G21" s="241">
        <v>4867</v>
      </c>
    </row>
    <row r="22" spans="1:7" s="229" customFormat="1" ht="26.25" customHeight="1" x14ac:dyDescent="0.25">
      <c r="A22" s="738" t="s">
        <v>353</v>
      </c>
      <c r="B22" s="528">
        <v>107</v>
      </c>
      <c r="C22" s="528"/>
      <c r="D22" s="528">
        <v>156</v>
      </c>
      <c r="E22" s="528">
        <v>10</v>
      </c>
      <c r="F22" s="528"/>
      <c r="G22" s="241">
        <v>273</v>
      </c>
    </row>
    <row r="23" spans="1:7" s="229" customFormat="1" ht="26.25" customHeight="1" x14ac:dyDescent="0.25">
      <c r="A23" s="738" t="s">
        <v>355</v>
      </c>
      <c r="B23" s="528">
        <v>2409</v>
      </c>
      <c r="C23" s="528">
        <v>13</v>
      </c>
      <c r="D23" s="528">
        <v>482</v>
      </c>
      <c r="E23" s="528">
        <v>229</v>
      </c>
      <c r="F23" s="528">
        <v>233</v>
      </c>
      <c r="G23" s="241">
        <v>3366</v>
      </c>
    </row>
    <row r="24" spans="1:7" s="229" customFormat="1" ht="26.25" customHeight="1" x14ac:dyDescent="0.25">
      <c r="A24" s="738" t="s">
        <v>357</v>
      </c>
      <c r="B24" s="528">
        <v>5415</v>
      </c>
      <c r="C24" s="528">
        <v>50</v>
      </c>
      <c r="D24" s="528">
        <v>1127</v>
      </c>
      <c r="E24" s="528">
        <v>722</v>
      </c>
      <c r="F24" s="528">
        <v>312</v>
      </c>
      <c r="G24" s="241">
        <v>7626</v>
      </c>
    </row>
    <row r="25" spans="1:7" s="229" customFormat="1" ht="26.25" customHeight="1" x14ac:dyDescent="0.25">
      <c r="A25" s="754" t="s">
        <v>359</v>
      </c>
      <c r="B25" s="528">
        <v>1420</v>
      </c>
      <c r="C25" s="528">
        <v>13</v>
      </c>
      <c r="D25" s="528">
        <v>186</v>
      </c>
      <c r="E25" s="528">
        <v>171</v>
      </c>
      <c r="F25" s="528">
        <v>83</v>
      </c>
      <c r="G25" s="241">
        <v>1873</v>
      </c>
    </row>
    <row r="26" spans="1:7" s="229" customFormat="1" ht="26.25" customHeight="1" x14ac:dyDescent="0.25">
      <c r="A26" s="382" t="s">
        <v>30</v>
      </c>
      <c r="B26" s="381">
        <v>68090</v>
      </c>
      <c r="C26" s="381">
        <v>371</v>
      </c>
      <c r="D26" s="381">
        <v>15544</v>
      </c>
      <c r="E26" s="381">
        <v>9365</v>
      </c>
      <c r="F26" s="381">
        <v>2492</v>
      </c>
      <c r="G26" s="381">
        <v>95862</v>
      </c>
    </row>
    <row r="27" spans="1:7" s="229" customFormat="1" ht="76" customHeight="1" x14ac:dyDescent="0.2"/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48DA-CB5B-4D0B-A90D-BF5104E6E017}">
  <dimension ref="A1:M32"/>
  <sheetViews>
    <sheetView workbookViewId="0">
      <selection activeCell="A5" sqref="A5:M27"/>
    </sheetView>
  </sheetViews>
  <sheetFormatPr defaultColWidth="8.81640625" defaultRowHeight="12.5" x14ac:dyDescent="0.25"/>
  <cols>
    <col min="1" max="1" width="24.6328125" customWidth="1"/>
    <col min="2" max="2" width="7.6328125" bestFit="1" customWidth="1"/>
    <col min="3" max="3" width="6.81640625" bestFit="1" customWidth="1"/>
    <col min="5" max="5" width="7.6328125" bestFit="1" customWidth="1"/>
    <col min="7" max="7" width="7.6328125" bestFit="1" customWidth="1"/>
    <col min="8" max="8" width="7.6328125" style="35" customWidth="1"/>
  </cols>
  <sheetData>
    <row r="1" spans="1:13" ht="13" x14ac:dyDescent="0.3">
      <c r="A1" s="1" t="s">
        <v>395</v>
      </c>
      <c r="B1" s="2"/>
    </row>
    <row r="3" spans="1:13" x14ac:dyDescent="0.25">
      <c r="A3" s="3"/>
      <c r="B3" s="3"/>
    </row>
    <row r="4" spans="1:13" ht="13" thickBot="1" x14ac:dyDescent="0.3">
      <c r="A4" s="2"/>
      <c r="B4" s="2"/>
    </row>
    <row r="5" spans="1:13" ht="13.5" customHeight="1" x14ac:dyDescent="0.25">
      <c r="A5" s="538" t="s">
        <v>0</v>
      </c>
      <c r="B5" s="540" t="s">
        <v>39</v>
      </c>
      <c r="C5" s="540" t="s">
        <v>40</v>
      </c>
      <c r="D5" s="542" t="s">
        <v>41</v>
      </c>
      <c r="E5" s="544" t="s">
        <v>42</v>
      </c>
      <c r="F5" s="546" t="s">
        <v>43</v>
      </c>
      <c r="G5" s="540" t="s">
        <v>30</v>
      </c>
      <c r="H5" s="37"/>
      <c r="I5" s="548" t="s">
        <v>39</v>
      </c>
      <c r="J5" s="550" t="s">
        <v>40</v>
      </c>
      <c r="K5" s="552" t="s">
        <v>41</v>
      </c>
      <c r="L5" s="550" t="s">
        <v>42</v>
      </c>
      <c r="M5" s="536" t="s">
        <v>30</v>
      </c>
    </row>
    <row r="6" spans="1:13" ht="29.25" customHeight="1" thickBot="1" x14ac:dyDescent="0.3">
      <c r="A6" s="539"/>
      <c r="B6" s="541"/>
      <c r="C6" s="541"/>
      <c r="D6" s="543"/>
      <c r="E6" s="545"/>
      <c r="F6" s="547"/>
      <c r="G6" s="541"/>
      <c r="H6" s="37"/>
      <c r="I6" s="549"/>
      <c r="J6" s="551"/>
      <c r="K6" s="553"/>
      <c r="L6" s="551"/>
      <c r="M6" s="537"/>
    </row>
    <row r="7" spans="1:13" ht="13" customHeight="1" x14ac:dyDescent="0.25">
      <c r="A7" s="22" t="s">
        <v>10</v>
      </c>
      <c r="B7" s="23">
        <v>24237</v>
      </c>
      <c r="C7" s="23">
        <v>13095</v>
      </c>
      <c r="D7" s="23">
        <v>4233</v>
      </c>
      <c r="E7" s="23">
        <v>65814</v>
      </c>
      <c r="F7" s="24">
        <v>50550</v>
      </c>
      <c r="G7" s="23">
        <v>107379</v>
      </c>
      <c r="H7" s="38"/>
      <c r="I7" s="25">
        <v>22.31314118221788</v>
      </c>
      <c r="J7" s="25">
        <v>11.433241892450491</v>
      </c>
      <c r="K7" s="25">
        <v>3.8179700124008868</v>
      </c>
      <c r="L7" s="26">
        <v>62.435646912930743</v>
      </c>
      <c r="M7" s="27">
        <v>100</v>
      </c>
    </row>
    <row r="8" spans="1:13" x14ac:dyDescent="0.25">
      <c r="A8" s="22" t="s">
        <v>11</v>
      </c>
      <c r="B8" s="23">
        <v>2</v>
      </c>
      <c r="C8" s="23"/>
      <c r="D8" s="23">
        <v>4</v>
      </c>
      <c r="E8" s="23">
        <v>4499</v>
      </c>
      <c r="F8" s="24"/>
      <c r="G8" s="23">
        <v>4505</v>
      </c>
      <c r="H8" s="38"/>
      <c r="I8" s="25">
        <v>2.1992522542335604E-2</v>
      </c>
      <c r="J8" s="25">
        <v>0</v>
      </c>
      <c r="K8" s="25">
        <v>8.7970090169342416E-2</v>
      </c>
      <c r="L8" s="26">
        <v>99.890037387288316</v>
      </c>
      <c r="M8" s="27">
        <v>100</v>
      </c>
    </row>
    <row r="9" spans="1:13" x14ac:dyDescent="0.25">
      <c r="A9" s="22" t="s">
        <v>12</v>
      </c>
      <c r="B9" s="23">
        <v>25</v>
      </c>
      <c r="C9" s="23">
        <v>20</v>
      </c>
      <c r="D9" s="23">
        <v>14</v>
      </c>
      <c r="E9" s="23">
        <v>59</v>
      </c>
      <c r="F9" s="24">
        <v>41</v>
      </c>
      <c r="G9" s="23">
        <v>118</v>
      </c>
      <c r="H9" s="38"/>
      <c r="I9" s="25">
        <v>21.818181818181817</v>
      </c>
      <c r="J9" s="25">
        <v>10.909090909090908</v>
      </c>
      <c r="K9" s="25">
        <v>13.636363636363635</v>
      </c>
      <c r="L9" s="26">
        <v>53.63636363636364</v>
      </c>
      <c r="M9" s="27">
        <v>100</v>
      </c>
    </row>
    <row r="10" spans="1:13" x14ac:dyDescent="0.25">
      <c r="A10" s="22" t="s">
        <v>13</v>
      </c>
      <c r="B10" s="23">
        <v>441</v>
      </c>
      <c r="C10" s="23">
        <v>305</v>
      </c>
      <c r="D10" s="23">
        <v>110</v>
      </c>
      <c r="E10" s="23">
        <v>2134</v>
      </c>
      <c r="F10" s="24">
        <v>1068</v>
      </c>
      <c r="G10" s="23">
        <v>2990</v>
      </c>
      <c r="H10" s="38"/>
      <c r="I10" s="25">
        <v>14.445955132562883</v>
      </c>
      <c r="J10" s="25">
        <v>10.061182868796736</v>
      </c>
      <c r="K10" s="25">
        <v>3.5010197144799458</v>
      </c>
      <c r="L10" s="26">
        <v>71.991842284160441</v>
      </c>
      <c r="M10" s="27">
        <v>100</v>
      </c>
    </row>
    <row r="11" spans="1:13" x14ac:dyDescent="0.25">
      <c r="A11" s="22" t="s">
        <v>14</v>
      </c>
      <c r="B11" s="23">
        <v>821</v>
      </c>
      <c r="C11" s="23">
        <v>616</v>
      </c>
      <c r="D11" s="23">
        <v>487</v>
      </c>
      <c r="E11" s="23">
        <v>1718</v>
      </c>
      <c r="F11" s="24">
        <v>1553</v>
      </c>
      <c r="G11" s="23">
        <v>3642</v>
      </c>
      <c r="H11" s="38"/>
      <c r="I11" s="25">
        <v>22.687161969826359</v>
      </c>
      <c r="J11" s="25">
        <v>16.083119840592087</v>
      </c>
      <c r="K11" s="25">
        <v>13.435809849131797</v>
      </c>
      <c r="L11" s="26">
        <v>47.793908340449761</v>
      </c>
      <c r="M11" s="27">
        <v>100</v>
      </c>
    </row>
    <row r="12" spans="1:13" x14ac:dyDescent="0.25">
      <c r="A12" s="22" t="s">
        <v>15</v>
      </c>
      <c r="B12" s="23">
        <v>23</v>
      </c>
      <c r="C12" s="23">
        <v>17</v>
      </c>
      <c r="D12" s="23">
        <v>16</v>
      </c>
      <c r="E12" s="23">
        <v>123</v>
      </c>
      <c r="F12" s="24">
        <v>42</v>
      </c>
      <c r="G12" s="23">
        <v>179</v>
      </c>
      <c r="H12" s="38"/>
      <c r="I12" s="25">
        <v>13.020833333333334</v>
      </c>
      <c r="J12" s="25">
        <v>7.8125</v>
      </c>
      <c r="K12" s="25">
        <v>8.3333333333333321</v>
      </c>
      <c r="L12" s="26">
        <v>70.833333333333343</v>
      </c>
      <c r="M12" s="27">
        <v>100</v>
      </c>
    </row>
    <row r="13" spans="1:13" x14ac:dyDescent="0.25">
      <c r="A13" s="22" t="s">
        <v>16</v>
      </c>
      <c r="B13" s="23">
        <v>167</v>
      </c>
      <c r="C13" s="23">
        <v>133</v>
      </c>
      <c r="D13" s="23">
        <v>68</v>
      </c>
      <c r="E13" s="23">
        <v>309</v>
      </c>
      <c r="F13" s="24">
        <v>236</v>
      </c>
      <c r="G13" s="23">
        <v>677</v>
      </c>
      <c r="H13" s="38"/>
      <c r="I13" s="25">
        <v>24.691358024691358</v>
      </c>
      <c r="J13" s="25">
        <v>19.598765432098766</v>
      </c>
      <c r="K13" s="25">
        <v>9.7222222222222232</v>
      </c>
      <c r="L13" s="26">
        <v>45.987654320987652</v>
      </c>
      <c r="M13" s="27">
        <v>100</v>
      </c>
    </row>
    <row r="14" spans="1:13" x14ac:dyDescent="0.25">
      <c r="A14" s="22" t="s">
        <v>17</v>
      </c>
      <c r="B14" s="23">
        <v>751</v>
      </c>
      <c r="C14" s="23">
        <v>102</v>
      </c>
      <c r="D14" s="23">
        <v>65</v>
      </c>
      <c r="E14" s="23">
        <v>3938</v>
      </c>
      <c r="F14" s="24">
        <v>524</v>
      </c>
      <c r="G14" s="23">
        <v>4856</v>
      </c>
      <c r="H14" s="38"/>
      <c r="I14" s="25">
        <v>15.101548361150211</v>
      </c>
      <c r="J14" s="25">
        <v>1.910315704805952</v>
      </c>
      <c r="K14" s="25">
        <v>1.1059722501508142</v>
      </c>
      <c r="L14" s="26">
        <v>81.882163683893026</v>
      </c>
      <c r="M14" s="27">
        <v>100</v>
      </c>
    </row>
    <row r="15" spans="1:13" x14ac:dyDescent="0.25">
      <c r="A15" s="22" t="s">
        <v>38</v>
      </c>
      <c r="B15" s="23">
        <v>80</v>
      </c>
      <c r="C15" s="23">
        <v>75</v>
      </c>
      <c r="D15" s="23">
        <v>27</v>
      </c>
      <c r="E15" s="23">
        <v>386</v>
      </c>
      <c r="F15" s="24">
        <v>102</v>
      </c>
      <c r="G15" s="23">
        <v>568</v>
      </c>
      <c r="H15" s="38"/>
      <c r="I15" s="25">
        <v>15.106382978723405</v>
      </c>
      <c r="J15" s="25">
        <v>13.829787234042554</v>
      </c>
      <c r="K15" s="25">
        <v>5.3191489361702127</v>
      </c>
      <c r="L15" s="26">
        <v>65.744680851063833</v>
      </c>
      <c r="M15" s="27">
        <v>100</v>
      </c>
    </row>
    <row r="16" spans="1:13" x14ac:dyDescent="0.25">
      <c r="A16" s="22" t="s">
        <v>19</v>
      </c>
      <c r="B16" s="23">
        <v>61438</v>
      </c>
      <c r="C16" s="23">
        <v>34847</v>
      </c>
      <c r="D16" s="23">
        <v>9884</v>
      </c>
      <c r="E16" s="23">
        <v>169332</v>
      </c>
      <c r="F16" s="24">
        <v>127836</v>
      </c>
      <c r="G16" s="23">
        <v>275501</v>
      </c>
      <c r="H16" s="38"/>
      <c r="I16" s="25">
        <v>22.361617805306945</v>
      </c>
      <c r="J16" s="25">
        <v>12.244897959183673</v>
      </c>
      <c r="K16" s="25">
        <v>3.5570869905926727</v>
      </c>
      <c r="L16" s="26">
        <v>61.836397244916711</v>
      </c>
      <c r="M16" s="27">
        <v>100</v>
      </c>
    </row>
    <row r="17" spans="1:13" x14ac:dyDescent="0.25">
      <c r="A17" s="22" t="s">
        <v>20</v>
      </c>
      <c r="B17" s="23">
        <v>8170</v>
      </c>
      <c r="C17" s="23">
        <v>5328</v>
      </c>
      <c r="D17" s="23">
        <v>1825</v>
      </c>
      <c r="E17" s="23">
        <v>19738</v>
      </c>
      <c r="F17" s="24">
        <v>18756</v>
      </c>
      <c r="G17" s="23">
        <v>35061</v>
      </c>
      <c r="H17" s="38"/>
      <c r="I17" s="25">
        <v>23.307082087836285</v>
      </c>
      <c r="J17" s="25">
        <v>14.58093814670039</v>
      </c>
      <c r="K17" s="25">
        <v>5.2943205334559673</v>
      </c>
      <c r="L17" s="26">
        <v>56.817659232007358</v>
      </c>
      <c r="M17" s="27">
        <v>100</v>
      </c>
    </row>
    <row r="18" spans="1:13" x14ac:dyDescent="0.25">
      <c r="A18" s="22" t="s">
        <v>21</v>
      </c>
      <c r="B18" s="23">
        <v>415</v>
      </c>
      <c r="C18" s="23">
        <v>76</v>
      </c>
      <c r="D18" s="23">
        <v>35</v>
      </c>
      <c r="E18" s="23">
        <v>8837</v>
      </c>
      <c r="F18" s="24">
        <v>685</v>
      </c>
      <c r="G18" s="23">
        <v>9363</v>
      </c>
      <c r="H18" s="38"/>
      <c r="I18" s="25">
        <v>4.6912766424961543</v>
      </c>
      <c r="J18" s="25">
        <v>0.71412876290925065</v>
      </c>
      <c r="K18" s="25">
        <v>0.35157108327840036</v>
      </c>
      <c r="L18" s="26">
        <v>94.243023511316196</v>
      </c>
      <c r="M18" s="27">
        <v>100</v>
      </c>
    </row>
    <row r="19" spans="1:13" x14ac:dyDescent="0.25">
      <c r="A19" s="22" t="s">
        <v>22</v>
      </c>
      <c r="B19" s="23">
        <v>3746</v>
      </c>
      <c r="C19" s="23">
        <v>1067</v>
      </c>
      <c r="D19" s="23">
        <v>416</v>
      </c>
      <c r="E19" s="23">
        <v>14755</v>
      </c>
      <c r="F19" s="24">
        <v>5926</v>
      </c>
      <c r="G19" s="23">
        <v>19984</v>
      </c>
      <c r="H19" s="38"/>
      <c r="I19" s="25">
        <v>19.019065190651908</v>
      </c>
      <c r="J19" s="25">
        <v>5.0789257892578927</v>
      </c>
      <c r="K19" s="25">
        <v>2.0038950389503896</v>
      </c>
      <c r="L19" s="26">
        <v>73.898113981139815</v>
      </c>
      <c r="M19" s="27">
        <v>100</v>
      </c>
    </row>
    <row r="20" spans="1:13" x14ac:dyDescent="0.25">
      <c r="A20" s="22" t="s">
        <v>23</v>
      </c>
      <c r="B20" s="23">
        <v>69</v>
      </c>
      <c r="C20" s="23">
        <v>34</v>
      </c>
      <c r="D20" s="23">
        <v>18</v>
      </c>
      <c r="E20" s="23">
        <v>138</v>
      </c>
      <c r="F20" s="24">
        <v>131</v>
      </c>
      <c r="G20" s="23">
        <v>259</v>
      </c>
      <c r="H20" s="38"/>
      <c r="I20" s="25">
        <v>26.877470355731226</v>
      </c>
      <c r="J20" s="25">
        <v>12.648221343873518</v>
      </c>
      <c r="K20" s="25">
        <v>6.3241106719367588</v>
      </c>
      <c r="L20" s="26">
        <v>54.1501976284585</v>
      </c>
      <c r="M20" s="27">
        <v>100</v>
      </c>
    </row>
    <row r="21" spans="1:13" x14ac:dyDescent="0.25">
      <c r="A21" s="22" t="s">
        <v>24</v>
      </c>
      <c r="B21" s="23">
        <v>219</v>
      </c>
      <c r="C21" s="23">
        <v>114</v>
      </c>
      <c r="D21" s="23">
        <v>52</v>
      </c>
      <c r="E21" s="23">
        <v>809</v>
      </c>
      <c r="F21" s="24">
        <v>69</v>
      </c>
      <c r="G21" s="23">
        <v>1194</v>
      </c>
      <c r="H21" s="38"/>
      <c r="I21" s="25">
        <v>17.923691215616682</v>
      </c>
      <c r="J21" s="25">
        <v>9.8491570541259978</v>
      </c>
      <c r="K21" s="25">
        <v>4.0816326530612246</v>
      </c>
      <c r="L21" s="26">
        <v>68.145519077196099</v>
      </c>
      <c r="M21" s="27">
        <v>100</v>
      </c>
    </row>
    <row r="22" spans="1:13" x14ac:dyDescent="0.25">
      <c r="A22" s="22" t="s">
        <v>25</v>
      </c>
      <c r="B22" s="23">
        <v>24256</v>
      </c>
      <c r="C22" s="23">
        <v>13903</v>
      </c>
      <c r="D22" s="23">
        <v>4120</v>
      </c>
      <c r="E22" s="23">
        <v>72297</v>
      </c>
      <c r="F22" s="24">
        <v>47200</v>
      </c>
      <c r="G22" s="23">
        <v>114576</v>
      </c>
      <c r="H22" s="38"/>
      <c r="I22" s="25">
        <v>21.542353058504609</v>
      </c>
      <c r="J22" s="25">
        <v>11.631111796117825</v>
      </c>
      <c r="K22" s="25">
        <v>3.7652199929283134</v>
      </c>
      <c r="L22" s="26">
        <v>63.061315152449247</v>
      </c>
      <c r="M22" s="27">
        <v>100</v>
      </c>
    </row>
    <row r="23" spans="1:13" x14ac:dyDescent="0.25">
      <c r="A23" s="22" t="s">
        <v>26</v>
      </c>
      <c r="B23" s="23">
        <v>65</v>
      </c>
      <c r="C23" s="23">
        <v>44</v>
      </c>
      <c r="D23" s="23">
        <v>48</v>
      </c>
      <c r="E23" s="23">
        <v>584</v>
      </c>
      <c r="F23" s="24">
        <v>49</v>
      </c>
      <c r="G23" s="23">
        <v>741</v>
      </c>
      <c r="H23" s="38"/>
      <c r="I23" s="25">
        <v>8.5677749360613813</v>
      </c>
      <c r="J23" s="25">
        <v>5.4987212276214841</v>
      </c>
      <c r="K23" s="25">
        <v>5.8823529411764701</v>
      </c>
      <c r="L23" s="26">
        <v>80.051150895140665</v>
      </c>
      <c r="M23" s="27">
        <v>100</v>
      </c>
    </row>
    <row r="24" spans="1:13" x14ac:dyDescent="0.25">
      <c r="A24" s="22" t="s">
        <v>27</v>
      </c>
      <c r="B24" s="23">
        <v>11855</v>
      </c>
      <c r="C24" s="23">
        <v>5628</v>
      </c>
      <c r="D24" s="23">
        <v>2253</v>
      </c>
      <c r="E24" s="23">
        <v>40943</v>
      </c>
      <c r="F24" s="24">
        <v>9532</v>
      </c>
      <c r="G24" s="23">
        <v>60679</v>
      </c>
      <c r="H24" s="38"/>
      <c r="I24" s="25">
        <v>19.539799983738515</v>
      </c>
      <c r="J24" s="25">
        <v>8.916172046507846</v>
      </c>
      <c r="K24" s="25">
        <v>3.657207903081551</v>
      </c>
      <c r="L24" s="26">
        <v>67.886820066672087</v>
      </c>
      <c r="M24" s="27">
        <v>100</v>
      </c>
    </row>
    <row r="25" spans="1:13" x14ac:dyDescent="0.25">
      <c r="A25" s="22" t="s">
        <v>28</v>
      </c>
      <c r="B25" s="23">
        <v>394</v>
      </c>
      <c r="C25" s="23">
        <v>201</v>
      </c>
      <c r="D25" s="23">
        <v>93</v>
      </c>
      <c r="E25" s="23">
        <v>1495</v>
      </c>
      <c r="F25" s="24">
        <v>186</v>
      </c>
      <c r="G25" s="23">
        <v>2183</v>
      </c>
      <c r="H25" s="38"/>
      <c r="I25" s="25">
        <v>18.223443223443223</v>
      </c>
      <c r="J25" s="25">
        <v>9.1117216117216113</v>
      </c>
      <c r="K25" s="25">
        <v>4.0750915750915748</v>
      </c>
      <c r="L25" s="26">
        <v>68.589743589743591</v>
      </c>
      <c r="M25" s="27">
        <v>100</v>
      </c>
    </row>
    <row r="26" spans="1:13" ht="13" thickBot="1" x14ac:dyDescent="0.3">
      <c r="A26" s="22" t="s">
        <v>29</v>
      </c>
      <c r="B26" s="23">
        <v>174</v>
      </c>
      <c r="C26" s="28">
        <v>68</v>
      </c>
      <c r="D26" s="28">
        <v>68</v>
      </c>
      <c r="E26" s="28">
        <v>397</v>
      </c>
      <c r="F26" s="29">
        <v>458</v>
      </c>
      <c r="G26" s="28">
        <v>707</v>
      </c>
      <c r="H26" s="38"/>
      <c r="I26" s="30">
        <v>24.930362116991645</v>
      </c>
      <c r="J26" s="30">
        <v>9.6100278551532039</v>
      </c>
      <c r="K26" s="30">
        <v>8.7743732590529238</v>
      </c>
      <c r="L26" s="26">
        <v>56.685236768802227</v>
      </c>
      <c r="M26" s="31">
        <v>100</v>
      </c>
    </row>
    <row r="27" spans="1:13" ht="13" thickBot="1" x14ac:dyDescent="0.3">
      <c r="A27" s="266" t="s">
        <v>30</v>
      </c>
      <c r="B27" s="267">
        <v>137348</v>
      </c>
      <c r="C27" s="267">
        <v>75673</v>
      </c>
      <c r="D27" s="267">
        <v>23836</v>
      </c>
      <c r="E27" s="267">
        <v>408305</v>
      </c>
      <c r="F27" s="268">
        <v>264944</v>
      </c>
      <c r="G27" s="267">
        <v>645162</v>
      </c>
      <c r="H27" s="39"/>
      <c r="I27" s="269">
        <v>21.334950301992674</v>
      </c>
      <c r="J27" s="269">
        <v>11.239200393145321</v>
      </c>
      <c r="K27" s="269">
        <v>3.682725384822688</v>
      </c>
      <c r="L27" s="270">
        <v>63.743123920039309</v>
      </c>
      <c r="M27" s="271">
        <v>100</v>
      </c>
    </row>
    <row r="28" spans="1:13" x14ac:dyDescent="0.25">
      <c r="A28" s="6" t="s">
        <v>31</v>
      </c>
    </row>
    <row r="29" spans="1:13" x14ac:dyDescent="0.25">
      <c r="A29" s="6"/>
      <c r="B29" s="3"/>
      <c r="C29" s="32"/>
      <c r="G29" s="33"/>
      <c r="H29" s="36"/>
    </row>
    <row r="30" spans="1:13" x14ac:dyDescent="0.25">
      <c r="A30" s="6"/>
      <c r="B30" s="3"/>
      <c r="C30" s="32"/>
      <c r="G30" s="33"/>
      <c r="H30" s="36"/>
    </row>
    <row r="31" spans="1:13" x14ac:dyDescent="0.25">
      <c r="A31" s="6"/>
      <c r="B31" s="3"/>
      <c r="C31" s="32"/>
      <c r="G31" s="33"/>
      <c r="H31" s="36"/>
    </row>
    <row r="32" spans="1:13" x14ac:dyDescent="0.25">
      <c r="A32" s="6"/>
      <c r="B32" s="3"/>
    </row>
  </sheetData>
  <mergeCells count="12">
    <mergeCell ref="M5:M6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&amp;RFonte: Tab. 1</oddFooter>
  </headerFooter>
  <rowBreaks count="1" manualBreakCount="1">
    <brk id="31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9F3C-A986-499C-A270-4802ADE38352}">
  <dimension ref="B1:N27"/>
  <sheetViews>
    <sheetView workbookViewId="0">
      <selection activeCell="J29" sqref="J29"/>
    </sheetView>
  </sheetViews>
  <sheetFormatPr defaultColWidth="8.81640625" defaultRowHeight="12.5" x14ac:dyDescent="0.25"/>
  <cols>
    <col min="2" max="2" width="29.6328125" customWidth="1"/>
    <col min="3" max="14" width="7.453125" customWidth="1"/>
  </cols>
  <sheetData>
    <row r="1" spans="2:14" ht="13" x14ac:dyDescent="0.25">
      <c r="B1" s="649" t="s">
        <v>424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</row>
    <row r="2" spans="2:14" ht="13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"/>
    </row>
    <row r="3" spans="2:14" ht="13.5" thickBot="1" x14ac:dyDescent="0.3"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"/>
    </row>
    <row r="4" spans="2:14" x14ac:dyDescent="0.25">
      <c r="B4" s="650" t="s">
        <v>0</v>
      </c>
      <c r="C4" s="613" t="s">
        <v>96</v>
      </c>
      <c r="D4" s="614"/>
      <c r="E4" s="536"/>
      <c r="F4" s="613" t="s">
        <v>97</v>
      </c>
      <c r="G4" s="614"/>
      <c r="H4" s="536"/>
      <c r="I4" s="614" t="s">
        <v>111</v>
      </c>
      <c r="J4" s="614"/>
      <c r="K4" s="536"/>
      <c r="L4" s="613" t="s">
        <v>30</v>
      </c>
      <c r="M4" s="614"/>
      <c r="N4" s="536"/>
    </row>
    <row r="5" spans="2:14" ht="13" thickBot="1" x14ac:dyDescent="0.3">
      <c r="B5" s="651"/>
      <c r="C5" s="615"/>
      <c r="D5" s="616"/>
      <c r="E5" s="537"/>
      <c r="F5" s="615"/>
      <c r="G5" s="616"/>
      <c r="H5" s="537"/>
      <c r="I5" s="616"/>
      <c r="J5" s="616"/>
      <c r="K5" s="537"/>
      <c r="L5" s="615"/>
      <c r="M5" s="616"/>
      <c r="N5" s="537"/>
    </row>
    <row r="6" spans="2:14" ht="13" thickBot="1" x14ac:dyDescent="0.3">
      <c r="B6" s="652"/>
      <c r="C6" s="383" t="s">
        <v>7</v>
      </c>
      <c r="D6" s="327" t="s">
        <v>8</v>
      </c>
      <c r="E6" s="328" t="s">
        <v>9</v>
      </c>
      <c r="F6" s="383" t="s">
        <v>7</v>
      </c>
      <c r="G6" s="327" t="s">
        <v>8</v>
      </c>
      <c r="H6" s="328" t="s">
        <v>9</v>
      </c>
      <c r="I6" s="327" t="s">
        <v>7</v>
      </c>
      <c r="J6" s="327" t="s">
        <v>8</v>
      </c>
      <c r="K6" s="328" t="s">
        <v>9</v>
      </c>
      <c r="L6" s="383" t="s">
        <v>7</v>
      </c>
      <c r="M6" s="327" t="s">
        <v>8</v>
      </c>
      <c r="N6" s="328" t="s">
        <v>9</v>
      </c>
    </row>
    <row r="7" spans="2:14" x14ac:dyDescent="0.25">
      <c r="B7" s="109" t="s">
        <v>10</v>
      </c>
      <c r="C7" s="110">
        <v>39</v>
      </c>
      <c r="D7" s="13">
        <v>57</v>
      </c>
      <c r="E7" s="103">
        <v>96</v>
      </c>
      <c r="F7" s="110">
        <v>1</v>
      </c>
      <c r="G7" s="13">
        <v>1</v>
      </c>
      <c r="H7" s="103">
        <v>2</v>
      </c>
      <c r="I7" s="111">
        <v>3417</v>
      </c>
      <c r="J7" s="13">
        <v>1165</v>
      </c>
      <c r="K7" s="103">
        <v>4582</v>
      </c>
      <c r="L7" s="110">
        <f>C7+F7+I7</f>
        <v>3457</v>
      </c>
      <c r="M7" s="13">
        <f>D7+G7+J7</f>
        <v>1223</v>
      </c>
      <c r="N7" s="103">
        <f>E7+H7+K7</f>
        <v>4680</v>
      </c>
    </row>
    <row r="8" spans="2:14" x14ac:dyDescent="0.25">
      <c r="B8" s="109" t="s">
        <v>12</v>
      </c>
      <c r="C8" s="110">
        <v>0</v>
      </c>
      <c r="D8" s="13">
        <v>1</v>
      </c>
      <c r="E8" s="103">
        <v>1</v>
      </c>
      <c r="F8" s="110">
        <v>0</v>
      </c>
      <c r="G8" s="13">
        <v>0</v>
      </c>
      <c r="H8" s="103">
        <v>0</v>
      </c>
      <c r="I8" s="111">
        <v>16</v>
      </c>
      <c r="J8" s="13">
        <v>13</v>
      </c>
      <c r="K8" s="103">
        <v>29</v>
      </c>
      <c r="L8" s="110">
        <f t="shared" ref="L8:N26" si="0">C8+F8+I8</f>
        <v>16</v>
      </c>
      <c r="M8" s="13">
        <f t="shared" si="0"/>
        <v>14</v>
      </c>
      <c r="N8" s="103">
        <f t="shared" si="0"/>
        <v>30</v>
      </c>
    </row>
    <row r="9" spans="2:14" x14ac:dyDescent="0.25">
      <c r="B9" s="109" t="s">
        <v>13</v>
      </c>
      <c r="C9" s="110">
        <v>1</v>
      </c>
      <c r="D9" s="13">
        <v>5</v>
      </c>
      <c r="E9" s="103">
        <v>6</v>
      </c>
      <c r="F9" s="110">
        <v>0</v>
      </c>
      <c r="G9" s="13">
        <v>0</v>
      </c>
      <c r="H9" s="103">
        <v>0</v>
      </c>
      <c r="I9" s="111">
        <v>0</v>
      </c>
      <c r="J9" s="13">
        <v>3</v>
      </c>
      <c r="K9" s="103">
        <v>3</v>
      </c>
      <c r="L9" s="110">
        <f t="shared" si="0"/>
        <v>1</v>
      </c>
      <c r="M9" s="13">
        <f t="shared" si="0"/>
        <v>8</v>
      </c>
      <c r="N9" s="103">
        <f t="shared" si="0"/>
        <v>9</v>
      </c>
    </row>
    <row r="10" spans="2:14" x14ac:dyDescent="0.25">
      <c r="B10" s="109" t="s">
        <v>14</v>
      </c>
      <c r="C10" s="110">
        <v>2</v>
      </c>
      <c r="D10" s="13">
        <v>22</v>
      </c>
      <c r="E10" s="103">
        <v>24</v>
      </c>
      <c r="F10" s="110">
        <v>0</v>
      </c>
      <c r="G10" s="13">
        <v>2</v>
      </c>
      <c r="H10" s="103">
        <v>2</v>
      </c>
      <c r="I10" s="111">
        <v>17</v>
      </c>
      <c r="J10" s="13">
        <v>65</v>
      </c>
      <c r="K10" s="103">
        <v>82</v>
      </c>
      <c r="L10" s="110">
        <f t="shared" si="0"/>
        <v>19</v>
      </c>
      <c r="M10" s="13">
        <f t="shared" si="0"/>
        <v>89</v>
      </c>
      <c r="N10" s="103">
        <f t="shared" si="0"/>
        <v>108</v>
      </c>
    </row>
    <row r="11" spans="2:14" x14ac:dyDescent="0.25">
      <c r="B11" s="109" t="s">
        <v>15</v>
      </c>
      <c r="C11" s="110">
        <v>0</v>
      </c>
      <c r="D11" s="13">
        <v>1</v>
      </c>
      <c r="E11" s="103">
        <v>1</v>
      </c>
      <c r="F11" s="110">
        <v>0</v>
      </c>
      <c r="G11" s="13">
        <v>0</v>
      </c>
      <c r="H11" s="103">
        <v>0</v>
      </c>
      <c r="I11" s="111">
        <v>0</v>
      </c>
      <c r="J11" s="13">
        <v>0</v>
      </c>
      <c r="K11" s="103">
        <v>0</v>
      </c>
      <c r="L11" s="110">
        <f t="shared" si="0"/>
        <v>0</v>
      </c>
      <c r="M11" s="13">
        <f t="shared" si="0"/>
        <v>1</v>
      </c>
      <c r="N11" s="103">
        <f t="shared" si="0"/>
        <v>1</v>
      </c>
    </row>
    <row r="12" spans="2:14" x14ac:dyDescent="0.25">
      <c r="B12" s="109" t="s">
        <v>16</v>
      </c>
      <c r="C12" s="110">
        <v>1</v>
      </c>
      <c r="D12" s="13">
        <v>1</v>
      </c>
      <c r="E12" s="103">
        <v>2</v>
      </c>
      <c r="F12" s="110">
        <v>0</v>
      </c>
      <c r="G12" s="13">
        <v>0</v>
      </c>
      <c r="H12" s="103">
        <v>0</v>
      </c>
      <c r="I12" s="111">
        <v>4</v>
      </c>
      <c r="J12" s="13">
        <v>1</v>
      </c>
      <c r="K12" s="103">
        <v>5</v>
      </c>
      <c r="L12" s="110">
        <f t="shared" si="0"/>
        <v>5</v>
      </c>
      <c r="M12" s="13">
        <f t="shared" si="0"/>
        <v>2</v>
      </c>
      <c r="N12" s="103">
        <f t="shared" si="0"/>
        <v>7</v>
      </c>
    </row>
    <row r="13" spans="2:14" x14ac:dyDescent="0.25">
      <c r="B13" s="109" t="s">
        <v>17</v>
      </c>
      <c r="C13" s="110">
        <v>0</v>
      </c>
      <c r="D13" s="13">
        <v>1</v>
      </c>
      <c r="E13" s="103">
        <v>1</v>
      </c>
      <c r="F13" s="110">
        <v>0</v>
      </c>
      <c r="G13" s="13">
        <v>0</v>
      </c>
      <c r="H13" s="103">
        <v>0</v>
      </c>
      <c r="I13" s="111">
        <v>2</v>
      </c>
      <c r="J13" s="13">
        <v>9</v>
      </c>
      <c r="K13" s="103">
        <v>11</v>
      </c>
      <c r="L13" s="110">
        <f t="shared" si="0"/>
        <v>2</v>
      </c>
      <c r="M13" s="13">
        <f t="shared" si="0"/>
        <v>10</v>
      </c>
      <c r="N13" s="103">
        <f t="shared" si="0"/>
        <v>12</v>
      </c>
    </row>
    <row r="14" spans="2:14" x14ac:dyDescent="0.25">
      <c r="B14" s="109" t="s">
        <v>38</v>
      </c>
      <c r="C14" s="110">
        <v>10</v>
      </c>
      <c r="D14" s="13">
        <v>17</v>
      </c>
      <c r="E14" s="103">
        <v>27</v>
      </c>
      <c r="F14" s="110">
        <v>0</v>
      </c>
      <c r="G14" s="13">
        <v>0</v>
      </c>
      <c r="H14" s="103">
        <v>0</v>
      </c>
      <c r="I14" s="111">
        <v>9</v>
      </c>
      <c r="J14" s="13">
        <v>23</v>
      </c>
      <c r="K14" s="103">
        <v>32</v>
      </c>
      <c r="L14" s="110">
        <f t="shared" si="0"/>
        <v>19</v>
      </c>
      <c r="M14" s="13">
        <f t="shared" si="0"/>
        <v>40</v>
      </c>
      <c r="N14" s="103">
        <f t="shared" si="0"/>
        <v>59</v>
      </c>
    </row>
    <row r="15" spans="2:14" x14ac:dyDescent="0.25">
      <c r="B15" s="109" t="s">
        <v>19</v>
      </c>
      <c r="C15" s="110">
        <v>225</v>
      </c>
      <c r="D15" s="13">
        <v>932</v>
      </c>
      <c r="E15" s="103">
        <v>1157</v>
      </c>
      <c r="F15" s="110">
        <v>29</v>
      </c>
      <c r="G15" s="13">
        <v>113</v>
      </c>
      <c r="H15" s="103">
        <v>142</v>
      </c>
      <c r="I15" s="111">
        <v>97</v>
      </c>
      <c r="J15" s="13">
        <v>234</v>
      </c>
      <c r="K15" s="103">
        <v>331</v>
      </c>
      <c r="L15" s="110">
        <f t="shared" si="0"/>
        <v>351</v>
      </c>
      <c r="M15" s="13">
        <f t="shared" si="0"/>
        <v>1279</v>
      </c>
      <c r="N15" s="103">
        <f t="shared" si="0"/>
        <v>1630</v>
      </c>
    </row>
    <row r="16" spans="2:14" x14ac:dyDescent="0.25">
      <c r="B16" s="109" t="s">
        <v>20</v>
      </c>
      <c r="C16" s="110">
        <v>104</v>
      </c>
      <c r="D16" s="13">
        <v>85</v>
      </c>
      <c r="E16" s="103">
        <v>189</v>
      </c>
      <c r="F16" s="110">
        <v>4</v>
      </c>
      <c r="G16" s="13">
        <v>7</v>
      </c>
      <c r="H16" s="103">
        <v>11</v>
      </c>
      <c r="I16" s="111">
        <v>32</v>
      </c>
      <c r="J16" s="13">
        <v>34</v>
      </c>
      <c r="K16" s="103">
        <v>66</v>
      </c>
      <c r="L16" s="110">
        <f t="shared" si="0"/>
        <v>140</v>
      </c>
      <c r="M16" s="13">
        <f t="shared" si="0"/>
        <v>126</v>
      </c>
      <c r="N16" s="103">
        <f t="shared" si="0"/>
        <v>266</v>
      </c>
    </row>
    <row r="17" spans="2:14" x14ac:dyDescent="0.25">
      <c r="B17" s="109" t="s">
        <v>21</v>
      </c>
      <c r="C17" s="110">
        <v>3</v>
      </c>
      <c r="D17" s="13">
        <v>34</v>
      </c>
      <c r="E17" s="103">
        <v>37</v>
      </c>
      <c r="F17" s="110">
        <v>1</v>
      </c>
      <c r="G17" s="13">
        <v>1</v>
      </c>
      <c r="H17" s="103">
        <v>2</v>
      </c>
      <c r="I17" s="111">
        <v>6</v>
      </c>
      <c r="J17" s="13">
        <v>3</v>
      </c>
      <c r="K17" s="103">
        <v>9</v>
      </c>
      <c r="L17" s="110">
        <f t="shared" si="0"/>
        <v>10</v>
      </c>
      <c r="M17" s="13">
        <f t="shared" si="0"/>
        <v>38</v>
      </c>
      <c r="N17" s="103">
        <f t="shared" si="0"/>
        <v>48</v>
      </c>
    </row>
    <row r="18" spans="2:14" x14ac:dyDescent="0.25">
      <c r="B18" s="109" t="s">
        <v>22</v>
      </c>
      <c r="C18" s="110">
        <v>37</v>
      </c>
      <c r="D18" s="13">
        <v>40</v>
      </c>
      <c r="E18" s="103">
        <v>77</v>
      </c>
      <c r="F18" s="110">
        <v>0</v>
      </c>
      <c r="G18" s="13">
        <v>2</v>
      </c>
      <c r="H18" s="103">
        <v>2</v>
      </c>
      <c r="I18" s="111">
        <v>60</v>
      </c>
      <c r="J18" s="13">
        <v>50</v>
      </c>
      <c r="K18" s="103">
        <v>110</v>
      </c>
      <c r="L18" s="110">
        <f t="shared" si="0"/>
        <v>97</v>
      </c>
      <c r="M18" s="13">
        <f t="shared" si="0"/>
        <v>92</v>
      </c>
      <c r="N18" s="103">
        <f t="shared" si="0"/>
        <v>189</v>
      </c>
    </row>
    <row r="19" spans="2:14" x14ac:dyDescent="0.25">
      <c r="B19" s="109" t="s">
        <v>23</v>
      </c>
      <c r="C19" s="110">
        <v>1</v>
      </c>
      <c r="D19" s="13">
        <v>1</v>
      </c>
      <c r="E19" s="103">
        <v>2</v>
      </c>
      <c r="F19" s="110">
        <v>0</v>
      </c>
      <c r="G19" s="13">
        <v>0</v>
      </c>
      <c r="H19" s="103">
        <v>0</v>
      </c>
      <c r="I19" s="111">
        <v>12</v>
      </c>
      <c r="J19" s="13">
        <v>1</v>
      </c>
      <c r="K19" s="103">
        <v>13</v>
      </c>
      <c r="L19" s="110">
        <f t="shared" si="0"/>
        <v>13</v>
      </c>
      <c r="M19" s="13">
        <f t="shared" si="0"/>
        <v>2</v>
      </c>
      <c r="N19" s="103">
        <f t="shared" si="0"/>
        <v>15</v>
      </c>
    </row>
    <row r="20" spans="2:14" x14ac:dyDescent="0.25">
      <c r="B20" s="109" t="s">
        <v>24</v>
      </c>
      <c r="C20" s="110">
        <v>4</v>
      </c>
      <c r="D20" s="13">
        <v>3</v>
      </c>
      <c r="E20" s="103">
        <v>7</v>
      </c>
      <c r="F20" s="110">
        <v>0</v>
      </c>
      <c r="G20" s="13">
        <v>0</v>
      </c>
      <c r="H20" s="103">
        <v>0</v>
      </c>
      <c r="I20" s="111">
        <v>25</v>
      </c>
      <c r="J20" s="13">
        <v>4</v>
      </c>
      <c r="K20" s="103">
        <v>29</v>
      </c>
      <c r="L20" s="110">
        <f t="shared" si="0"/>
        <v>29</v>
      </c>
      <c r="M20" s="13">
        <f t="shared" si="0"/>
        <v>7</v>
      </c>
      <c r="N20" s="103">
        <f t="shared" si="0"/>
        <v>36</v>
      </c>
    </row>
    <row r="21" spans="2:14" x14ac:dyDescent="0.25">
      <c r="B21" s="109" t="s">
        <v>25</v>
      </c>
      <c r="C21" s="110">
        <v>156</v>
      </c>
      <c r="D21" s="13">
        <v>435</v>
      </c>
      <c r="E21" s="103">
        <v>591</v>
      </c>
      <c r="F21" s="110">
        <v>16</v>
      </c>
      <c r="G21" s="13">
        <v>32</v>
      </c>
      <c r="H21" s="103">
        <v>48</v>
      </c>
      <c r="I21" s="111">
        <v>33</v>
      </c>
      <c r="J21" s="13">
        <v>72</v>
      </c>
      <c r="K21" s="103">
        <v>105</v>
      </c>
      <c r="L21" s="110">
        <f t="shared" si="0"/>
        <v>205</v>
      </c>
      <c r="M21" s="13">
        <f t="shared" si="0"/>
        <v>539</v>
      </c>
      <c r="N21" s="103">
        <f t="shared" si="0"/>
        <v>744</v>
      </c>
    </row>
    <row r="22" spans="2:14" x14ac:dyDescent="0.25">
      <c r="B22" s="109" t="s">
        <v>26</v>
      </c>
      <c r="C22" s="110">
        <v>0</v>
      </c>
      <c r="D22" s="13">
        <v>1</v>
      </c>
      <c r="E22" s="103">
        <v>1</v>
      </c>
      <c r="F22" s="110">
        <v>0</v>
      </c>
      <c r="G22" s="13">
        <v>0</v>
      </c>
      <c r="H22" s="103">
        <v>0</v>
      </c>
      <c r="I22" s="111">
        <v>2</v>
      </c>
      <c r="J22" s="13">
        <v>2</v>
      </c>
      <c r="K22" s="103">
        <v>4</v>
      </c>
      <c r="L22" s="110">
        <f t="shared" si="0"/>
        <v>2</v>
      </c>
      <c r="M22" s="13">
        <f t="shared" si="0"/>
        <v>3</v>
      </c>
      <c r="N22" s="103">
        <f t="shared" si="0"/>
        <v>5</v>
      </c>
    </row>
    <row r="23" spans="2:14" x14ac:dyDescent="0.25">
      <c r="B23" s="109" t="s">
        <v>27</v>
      </c>
      <c r="C23" s="110">
        <v>177</v>
      </c>
      <c r="D23" s="13">
        <v>878</v>
      </c>
      <c r="E23" s="103">
        <v>1055</v>
      </c>
      <c r="F23" s="110">
        <v>13</v>
      </c>
      <c r="G23" s="13">
        <v>66</v>
      </c>
      <c r="H23" s="103">
        <v>79</v>
      </c>
      <c r="I23" s="111">
        <v>14</v>
      </c>
      <c r="J23" s="13">
        <v>32</v>
      </c>
      <c r="K23" s="103">
        <v>46</v>
      </c>
      <c r="L23" s="110">
        <f t="shared" si="0"/>
        <v>204</v>
      </c>
      <c r="M23" s="13">
        <f t="shared" si="0"/>
        <v>976</v>
      </c>
      <c r="N23" s="103">
        <f t="shared" si="0"/>
        <v>1180</v>
      </c>
    </row>
    <row r="24" spans="2:14" x14ac:dyDescent="0.25">
      <c r="B24" s="109" t="s">
        <v>28</v>
      </c>
      <c r="C24" s="110">
        <v>13</v>
      </c>
      <c r="D24" s="13">
        <v>13</v>
      </c>
      <c r="E24" s="103">
        <v>26</v>
      </c>
      <c r="F24" s="110">
        <v>1</v>
      </c>
      <c r="G24" s="13">
        <v>0</v>
      </c>
      <c r="H24" s="103">
        <v>1</v>
      </c>
      <c r="I24" s="111">
        <v>13</v>
      </c>
      <c r="J24" s="13">
        <v>12</v>
      </c>
      <c r="K24" s="103">
        <v>25</v>
      </c>
      <c r="L24" s="110">
        <f t="shared" si="0"/>
        <v>27</v>
      </c>
      <c r="M24" s="13">
        <f t="shared" si="0"/>
        <v>25</v>
      </c>
      <c r="N24" s="103">
        <f t="shared" si="0"/>
        <v>52</v>
      </c>
    </row>
    <row r="25" spans="2:14" ht="13" thickBot="1" x14ac:dyDescent="0.3">
      <c r="B25" s="112" t="s">
        <v>29</v>
      </c>
      <c r="C25" s="113">
        <v>54</v>
      </c>
      <c r="D25" s="17">
        <v>99</v>
      </c>
      <c r="E25" s="107">
        <v>153</v>
      </c>
      <c r="F25" s="113">
        <v>1</v>
      </c>
      <c r="G25" s="17">
        <v>0</v>
      </c>
      <c r="H25" s="107">
        <v>1</v>
      </c>
      <c r="I25" s="114">
        <v>15</v>
      </c>
      <c r="J25" s="17">
        <v>46</v>
      </c>
      <c r="K25" s="107">
        <v>61</v>
      </c>
      <c r="L25" s="110">
        <f t="shared" si="0"/>
        <v>70</v>
      </c>
      <c r="M25" s="13">
        <f t="shared" si="0"/>
        <v>145</v>
      </c>
      <c r="N25" s="103">
        <f t="shared" si="0"/>
        <v>215</v>
      </c>
    </row>
    <row r="26" spans="2:14" ht="13" thickBot="1" x14ac:dyDescent="0.3">
      <c r="B26" s="374" t="s">
        <v>9</v>
      </c>
      <c r="C26" s="260">
        <v>827</v>
      </c>
      <c r="D26" s="261">
        <v>2626</v>
      </c>
      <c r="E26" s="262">
        <v>3453</v>
      </c>
      <c r="F26" s="260">
        <v>66</v>
      </c>
      <c r="G26" s="261">
        <v>224</v>
      </c>
      <c r="H26" s="262">
        <v>290</v>
      </c>
      <c r="I26" s="384">
        <v>3774</v>
      </c>
      <c r="J26" s="261">
        <v>1769</v>
      </c>
      <c r="K26" s="262">
        <v>5543</v>
      </c>
      <c r="L26" s="384">
        <f t="shared" si="0"/>
        <v>4667</v>
      </c>
      <c r="M26" s="261">
        <f t="shared" si="0"/>
        <v>4619</v>
      </c>
      <c r="N26" s="262">
        <f t="shared" si="0"/>
        <v>9286</v>
      </c>
    </row>
    <row r="27" spans="2:14" x14ac:dyDescent="0.25">
      <c r="B27" s="256" t="s">
        <v>112</v>
      </c>
    </row>
  </sheetData>
  <mergeCells count="6">
    <mergeCell ref="B1:N1"/>
    <mergeCell ref="B4:B6"/>
    <mergeCell ref="C4:E5"/>
    <mergeCell ref="F4:H5"/>
    <mergeCell ref="I4:K5"/>
    <mergeCell ref="L4:N5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9B84-B564-4FB1-949F-B0B9CD6EB800}">
  <dimension ref="A1:M15"/>
  <sheetViews>
    <sheetView workbookViewId="0">
      <selection activeCell="A3" sqref="A3:G14"/>
    </sheetView>
  </sheetViews>
  <sheetFormatPr defaultColWidth="10.81640625" defaultRowHeight="12.5" x14ac:dyDescent="0.25"/>
  <cols>
    <col min="1" max="1" width="16.81640625" style="236" customWidth="1"/>
    <col min="2" max="2" width="11.81640625" style="236" customWidth="1"/>
    <col min="3" max="3" width="15.1796875" style="236" customWidth="1"/>
    <col min="4" max="4" width="14.7265625" style="236" customWidth="1"/>
    <col min="5" max="5" width="16.6328125" style="236" customWidth="1"/>
    <col min="6" max="6" width="13.6328125" style="236" customWidth="1"/>
    <col min="7" max="7" width="10.6328125" style="236" customWidth="1"/>
    <col min="8" max="8" width="4.6328125" style="236" customWidth="1"/>
    <col min="9" max="16384" width="10.81640625" style="236"/>
  </cols>
  <sheetData>
    <row r="1" spans="1:13" s="229" customFormat="1" ht="24.25" customHeight="1" x14ac:dyDescent="0.2">
      <c r="A1" s="238" t="s">
        <v>425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229" customFormat="1" ht="60.5" customHeight="1" x14ac:dyDescent="0.2"/>
    <row r="3" spans="1:13" s="229" customFormat="1" ht="32" customHeight="1" x14ac:dyDescent="0.2">
      <c r="A3" s="608" t="s">
        <v>314</v>
      </c>
      <c r="B3" s="653" t="s">
        <v>45</v>
      </c>
      <c r="C3" s="653" t="s">
        <v>46</v>
      </c>
      <c r="D3" s="653" t="s">
        <v>47</v>
      </c>
      <c r="E3" s="653" t="s">
        <v>392</v>
      </c>
      <c r="F3" s="653" t="s">
        <v>29</v>
      </c>
      <c r="G3" s="608" t="s">
        <v>9</v>
      </c>
    </row>
    <row r="4" spans="1:13" s="229" customFormat="1" ht="32" customHeight="1" x14ac:dyDescent="0.2">
      <c r="A4" s="608"/>
      <c r="B4" s="653"/>
      <c r="C4" s="653" t="s">
        <v>9</v>
      </c>
      <c r="D4" s="653" t="s">
        <v>9</v>
      </c>
      <c r="E4" s="653" t="s">
        <v>9</v>
      </c>
      <c r="F4" s="653" t="s">
        <v>9</v>
      </c>
      <c r="G4" s="608" t="s">
        <v>9</v>
      </c>
    </row>
    <row r="5" spans="1:13" s="229" customFormat="1" ht="26.25" customHeight="1" x14ac:dyDescent="0.25">
      <c r="A5" s="736" t="s">
        <v>368</v>
      </c>
      <c r="B5" s="528">
        <v>427</v>
      </c>
      <c r="C5" s="528">
        <v>1</v>
      </c>
      <c r="D5" s="528">
        <v>89</v>
      </c>
      <c r="E5" s="528">
        <v>138</v>
      </c>
      <c r="F5" s="528">
        <v>17</v>
      </c>
      <c r="G5" s="241">
        <v>672</v>
      </c>
    </row>
    <row r="6" spans="1:13" s="229" customFormat="1" ht="26.25" customHeight="1" x14ac:dyDescent="0.25">
      <c r="A6" s="736" t="s">
        <v>370</v>
      </c>
      <c r="B6" s="528">
        <v>1165</v>
      </c>
      <c r="C6" s="528">
        <v>15</v>
      </c>
      <c r="D6" s="528">
        <v>113</v>
      </c>
      <c r="E6" s="528">
        <v>215</v>
      </c>
      <c r="F6" s="528">
        <v>15</v>
      </c>
      <c r="G6" s="241">
        <v>1523</v>
      </c>
    </row>
    <row r="7" spans="1:13" s="229" customFormat="1" ht="26.25" customHeight="1" x14ac:dyDescent="0.25">
      <c r="A7" s="736" t="s">
        <v>371</v>
      </c>
      <c r="B7" s="528">
        <v>87</v>
      </c>
      <c r="C7" s="528"/>
      <c r="D7" s="528"/>
      <c r="E7" s="528">
        <v>16</v>
      </c>
      <c r="F7" s="528"/>
      <c r="G7" s="241">
        <v>103</v>
      </c>
    </row>
    <row r="8" spans="1:13" s="229" customFormat="1" ht="26.25" customHeight="1" x14ac:dyDescent="0.25">
      <c r="A8" s="736" t="s">
        <v>373</v>
      </c>
      <c r="B8" s="528">
        <v>32</v>
      </c>
      <c r="C8" s="528">
        <v>1</v>
      </c>
      <c r="D8" s="528">
        <v>7</v>
      </c>
      <c r="E8" s="528">
        <v>2</v>
      </c>
      <c r="F8" s="528">
        <v>3</v>
      </c>
      <c r="G8" s="241">
        <v>45</v>
      </c>
    </row>
    <row r="9" spans="1:13" s="229" customFormat="1" ht="26.25" customHeight="1" x14ac:dyDescent="0.25">
      <c r="A9" s="736" t="s">
        <v>376</v>
      </c>
      <c r="B9" s="528">
        <v>590</v>
      </c>
      <c r="C9" s="528"/>
      <c r="D9" s="528">
        <v>105</v>
      </c>
      <c r="E9" s="528">
        <v>50</v>
      </c>
      <c r="F9" s="528">
        <v>22</v>
      </c>
      <c r="G9" s="241">
        <v>767</v>
      </c>
    </row>
    <row r="10" spans="1:13" s="229" customFormat="1" ht="26.25" customHeight="1" x14ac:dyDescent="0.25">
      <c r="A10" s="736" t="s">
        <v>377</v>
      </c>
      <c r="B10" s="528">
        <v>555</v>
      </c>
      <c r="C10" s="528"/>
      <c r="D10" s="528"/>
      <c r="E10" s="528">
        <v>55</v>
      </c>
      <c r="F10" s="528">
        <v>16</v>
      </c>
      <c r="G10" s="241">
        <v>626</v>
      </c>
    </row>
    <row r="11" spans="1:13" s="229" customFormat="1" ht="26.25" customHeight="1" x14ac:dyDescent="0.25">
      <c r="A11" s="736" t="s">
        <v>380</v>
      </c>
      <c r="B11" s="528">
        <v>4006</v>
      </c>
      <c r="C11" s="528">
        <v>32</v>
      </c>
      <c r="D11" s="528">
        <v>399</v>
      </c>
      <c r="E11" s="528">
        <v>725</v>
      </c>
      <c r="F11" s="528">
        <v>135</v>
      </c>
      <c r="G11" s="241">
        <v>5297</v>
      </c>
    </row>
    <row r="12" spans="1:13" s="229" customFormat="1" ht="26.25" customHeight="1" x14ac:dyDescent="0.25">
      <c r="A12" s="736" t="s">
        <v>383</v>
      </c>
      <c r="B12" s="528">
        <v>116</v>
      </c>
      <c r="C12" s="528">
        <v>2</v>
      </c>
      <c r="D12" s="528">
        <v>36</v>
      </c>
      <c r="E12" s="528">
        <v>27</v>
      </c>
      <c r="F12" s="528">
        <v>2</v>
      </c>
      <c r="G12" s="241">
        <v>183</v>
      </c>
    </row>
    <row r="13" spans="1:13" s="229" customFormat="1" ht="26.25" customHeight="1" x14ac:dyDescent="0.25">
      <c r="A13" s="736" t="s">
        <v>387</v>
      </c>
      <c r="B13" s="528">
        <v>61</v>
      </c>
      <c r="C13" s="528"/>
      <c r="D13" s="528"/>
      <c r="E13" s="528">
        <v>4</v>
      </c>
      <c r="F13" s="528">
        <v>5</v>
      </c>
      <c r="G13" s="241">
        <v>70</v>
      </c>
    </row>
    <row r="14" spans="1:13" s="229" customFormat="1" ht="26.25" customHeight="1" x14ac:dyDescent="0.25">
      <c r="A14" s="385" t="s">
        <v>30</v>
      </c>
      <c r="B14" s="386">
        <v>7039</v>
      </c>
      <c r="C14" s="386">
        <v>51</v>
      </c>
      <c r="D14" s="386">
        <v>749</v>
      </c>
      <c r="E14" s="386">
        <v>1232</v>
      </c>
      <c r="F14" s="386">
        <v>215</v>
      </c>
      <c r="G14" s="386">
        <v>9286</v>
      </c>
    </row>
    <row r="15" spans="1:13" s="229" customFormat="1" ht="76" customHeight="1" x14ac:dyDescent="0.2"/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2552E-F6E1-417B-ADD2-F9127BF2B03C}">
  <dimension ref="A1:L43"/>
  <sheetViews>
    <sheetView topLeftCell="A25" workbookViewId="0">
      <selection activeCell="A4" sqref="A4:J41"/>
    </sheetView>
  </sheetViews>
  <sheetFormatPr defaultColWidth="8.81640625" defaultRowHeight="12.5" x14ac:dyDescent="0.25"/>
  <cols>
    <col min="1" max="1" width="19.36328125" customWidth="1"/>
    <col min="2" max="2" width="12" customWidth="1"/>
    <col min="3" max="3" width="19.36328125" customWidth="1"/>
    <col min="4" max="9" width="8.54296875" customWidth="1"/>
    <col min="10" max="10" width="9.453125" customWidth="1"/>
  </cols>
  <sheetData>
    <row r="1" spans="1:10" ht="13" x14ac:dyDescent="0.3">
      <c r="B1" s="641" t="s">
        <v>426</v>
      </c>
      <c r="C1" s="641"/>
      <c r="D1" s="641"/>
      <c r="E1" s="641"/>
      <c r="F1" s="641"/>
      <c r="G1" s="641"/>
      <c r="H1" s="641"/>
      <c r="I1" s="641"/>
    </row>
    <row r="2" spans="1:10" ht="13" x14ac:dyDescent="0.3">
      <c r="B2" s="243"/>
      <c r="C2" s="641" t="s">
        <v>113</v>
      </c>
      <c r="D2" s="641"/>
      <c r="E2" s="641"/>
      <c r="F2" s="641"/>
      <c r="G2" s="641"/>
      <c r="H2" s="641"/>
      <c r="I2" s="243"/>
    </row>
    <row r="3" spans="1:10" ht="13.5" thickBot="1" x14ac:dyDescent="0.35">
      <c r="B3" s="243"/>
      <c r="C3" s="243"/>
      <c r="D3" s="243"/>
      <c r="E3" s="243"/>
      <c r="F3" s="243"/>
      <c r="G3" s="243"/>
      <c r="H3" s="243"/>
      <c r="I3" s="243"/>
    </row>
    <row r="4" spans="1:10" s="2" customFormat="1" ht="23.25" customHeight="1" thickBot="1" x14ac:dyDescent="0.3">
      <c r="C4" s="656" t="s">
        <v>114</v>
      </c>
      <c r="D4" s="658" t="s">
        <v>115</v>
      </c>
      <c r="E4" s="659"/>
      <c r="F4" s="660"/>
      <c r="G4" s="658" t="s">
        <v>116</v>
      </c>
      <c r="H4" s="659"/>
      <c r="I4" s="660"/>
      <c r="J4" s="654" t="s">
        <v>9</v>
      </c>
    </row>
    <row r="5" spans="1:10" s="2" customFormat="1" ht="21.75" customHeight="1" thickBot="1" x14ac:dyDescent="0.3">
      <c r="C5" s="657"/>
      <c r="D5" s="387" t="s">
        <v>9</v>
      </c>
      <c r="E5" s="388" t="s">
        <v>117</v>
      </c>
      <c r="F5" s="389" t="s">
        <v>118</v>
      </c>
      <c r="G5" s="390" t="s">
        <v>9</v>
      </c>
      <c r="H5" s="285" t="s">
        <v>117</v>
      </c>
      <c r="I5" s="391" t="s">
        <v>118</v>
      </c>
      <c r="J5" s="655"/>
    </row>
    <row r="6" spans="1:10" s="2" customFormat="1" ht="18" customHeight="1" x14ac:dyDescent="0.2">
      <c r="A6" s="664" t="s">
        <v>119</v>
      </c>
      <c r="B6" s="670"/>
      <c r="C6" s="115" t="s">
        <v>120</v>
      </c>
      <c r="D6" s="116">
        <v>257765</v>
      </c>
      <c r="E6" s="69">
        <v>235658</v>
      </c>
      <c r="F6" s="117">
        <v>22107</v>
      </c>
      <c r="G6" s="116">
        <v>19187</v>
      </c>
      <c r="H6" s="69">
        <v>19063</v>
      </c>
      <c r="I6" s="117">
        <v>124</v>
      </c>
      <c r="J6" s="117">
        <f>D6+G6</f>
        <v>276952</v>
      </c>
    </row>
    <row r="7" spans="1:10" s="2" customFormat="1" ht="18" customHeight="1" x14ac:dyDescent="0.2">
      <c r="A7" s="666"/>
      <c r="B7" s="671"/>
      <c r="C7" s="115" t="s">
        <v>121</v>
      </c>
      <c r="D7" s="116">
        <v>5366</v>
      </c>
      <c r="E7" s="69">
        <v>4609</v>
      </c>
      <c r="F7" s="117">
        <v>757</v>
      </c>
      <c r="G7" s="118">
        <v>313</v>
      </c>
      <c r="H7" s="69">
        <v>308</v>
      </c>
      <c r="I7" s="117">
        <v>5</v>
      </c>
      <c r="J7" s="117">
        <f t="shared" ref="J7:J32" si="0">D7+G7</f>
        <v>5679</v>
      </c>
    </row>
    <row r="8" spans="1:10" s="2" customFormat="1" ht="18" customHeight="1" x14ac:dyDescent="0.2">
      <c r="A8" s="666"/>
      <c r="B8" s="671"/>
      <c r="C8" s="115" t="s">
        <v>122</v>
      </c>
      <c r="D8" s="116">
        <v>11009</v>
      </c>
      <c r="E8" s="69">
        <v>9868</v>
      </c>
      <c r="F8" s="117">
        <v>1141</v>
      </c>
      <c r="G8" s="118">
        <v>1047</v>
      </c>
      <c r="H8" s="69">
        <v>1040</v>
      </c>
      <c r="I8" s="117">
        <v>7</v>
      </c>
      <c r="J8" s="117">
        <f t="shared" si="0"/>
        <v>12056</v>
      </c>
    </row>
    <row r="9" spans="1:10" s="2" customFormat="1" ht="18.75" customHeight="1" thickBot="1" x14ac:dyDescent="0.3">
      <c r="A9" s="668"/>
      <c r="B9" s="672"/>
      <c r="C9" s="392" t="s">
        <v>9</v>
      </c>
      <c r="D9" s="393">
        <v>274140</v>
      </c>
      <c r="E9" s="394">
        <v>250135</v>
      </c>
      <c r="F9" s="395">
        <v>24005</v>
      </c>
      <c r="G9" s="393">
        <v>20547</v>
      </c>
      <c r="H9" s="394">
        <v>20411</v>
      </c>
      <c r="I9" s="395">
        <v>136</v>
      </c>
      <c r="J9" s="395">
        <f t="shared" si="0"/>
        <v>294687</v>
      </c>
    </row>
    <row r="10" spans="1:10" s="2" customFormat="1" ht="19" customHeight="1" x14ac:dyDescent="0.2">
      <c r="A10" s="673" t="s">
        <v>123</v>
      </c>
      <c r="B10" s="674"/>
      <c r="C10" s="119" t="s">
        <v>124</v>
      </c>
      <c r="D10" s="120">
        <v>3268</v>
      </c>
      <c r="E10" s="121">
        <v>2785</v>
      </c>
      <c r="F10" s="122">
        <v>483</v>
      </c>
      <c r="G10" s="123">
        <v>92</v>
      </c>
      <c r="H10" s="121">
        <v>91</v>
      </c>
      <c r="I10" s="122">
        <v>1</v>
      </c>
      <c r="J10" s="122">
        <f t="shared" si="0"/>
        <v>3360</v>
      </c>
    </row>
    <row r="11" spans="1:10" s="2" customFormat="1" ht="19" customHeight="1" x14ac:dyDescent="0.2">
      <c r="A11" s="666"/>
      <c r="B11" s="671"/>
      <c r="C11" s="119" t="s">
        <v>125</v>
      </c>
      <c r="D11" s="116">
        <v>11499</v>
      </c>
      <c r="E11" s="69">
        <v>9944</v>
      </c>
      <c r="F11" s="117">
        <v>1555</v>
      </c>
      <c r="G11" s="118">
        <v>627</v>
      </c>
      <c r="H11" s="69">
        <v>619</v>
      </c>
      <c r="I11" s="117">
        <v>8</v>
      </c>
      <c r="J11" s="117">
        <f t="shared" si="0"/>
        <v>12126</v>
      </c>
    </row>
    <row r="12" spans="1:10" s="2" customFormat="1" ht="19" customHeight="1" x14ac:dyDescent="0.2">
      <c r="A12" s="666"/>
      <c r="B12" s="671"/>
      <c r="C12" s="119" t="s">
        <v>126</v>
      </c>
      <c r="D12" s="116">
        <v>2637</v>
      </c>
      <c r="E12" s="69">
        <v>2204</v>
      </c>
      <c r="F12" s="117">
        <v>433</v>
      </c>
      <c r="G12" s="118">
        <v>213</v>
      </c>
      <c r="H12" s="69">
        <v>203</v>
      </c>
      <c r="I12" s="117">
        <v>10</v>
      </c>
      <c r="J12" s="117">
        <f t="shared" si="0"/>
        <v>2850</v>
      </c>
    </row>
    <row r="13" spans="1:10" s="2" customFormat="1" ht="19" customHeight="1" x14ac:dyDescent="0.2">
      <c r="A13" s="666"/>
      <c r="B13" s="671"/>
      <c r="C13" s="119" t="s">
        <v>127</v>
      </c>
      <c r="D13" s="116">
        <v>791</v>
      </c>
      <c r="E13" s="69">
        <v>703</v>
      </c>
      <c r="F13" s="117">
        <v>88</v>
      </c>
      <c r="G13" s="118">
        <v>86</v>
      </c>
      <c r="H13" s="69">
        <v>77</v>
      </c>
      <c r="I13" s="117">
        <v>9</v>
      </c>
      <c r="J13" s="117">
        <f t="shared" si="0"/>
        <v>877</v>
      </c>
    </row>
    <row r="14" spans="1:10" s="2" customFormat="1" ht="19" customHeight="1" x14ac:dyDescent="0.2">
      <c r="A14" s="666"/>
      <c r="B14" s="671"/>
      <c r="C14" s="119" t="s">
        <v>128</v>
      </c>
      <c r="D14" s="116">
        <v>59</v>
      </c>
      <c r="E14" s="69">
        <v>49</v>
      </c>
      <c r="F14" s="117">
        <v>10</v>
      </c>
      <c r="G14" s="118">
        <v>2</v>
      </c>
      <c r="H14" s="69">
        <v>1</v>
      </c>
      <c r="I14" s="117">
        <v>1</v>
      </c>
      <c r="J14" s="117">
        <f t="shared" si="0"/>
        <v>61</v>
      </c>
    </row>
    <row r="15" spans="1:10" s="2" customFormat="1" ht="24" customHeight="1" x14ac:dyDescent="0.2">
      <c r="A15" s="666"/>
      <c r="B15" s="671"/>
      <c r="C15" s="119" t="s">
        <v>130</v>
      </c>
      <c r="D15" s="116">
        <v>520</v>
      </c>
      <c r="E15" s="69">
        <v>460</v>
      </c>
      <c r="F15" s="117">
        <v>60</v>
      </c>
      <c r="G15" s="118">
        <v>70</v>
      </c>
      <c r="H15" s="69">
        <v>69</v>
      </c>
      <c r="I15" s="117">
        <v>1</v>
      </c>
      <c r="J15" s="117">
        <f t="shared" si="0"/>
        <v>590</v>
      </c>
    </row>
    <row r="16" spans="1:10" s="2" customFormat="1" ht="19" customHeight="1" x14ac:dyDescent="0.2">
      <c r="A16" s="666"/>
      <c r="B16" s="671"/>
      <c r="C16" s="119" t="s">
        <v>131</v>
      </c>
      <c r="D16" s="116">
        <v>159</v>
      </c>
      <c r="E16" s="69">
        <v>108</v>
      </c>
      <c r="F16" s="117">
        <v>51</v>
      </c>
      <c r="G16" s="118">
        <v>49</v>
      </c>
      <c r="H16" s="69">
        <v>45</v>
      </c>
      <c r="I16" s="117">
        <v>4</v>
      </c>
      <c r="J16" s="117">
        <f t="shared" si="0"/>
        <v>208</v>
      </c>
    </row>
    <row r="17" spans="1:10" s="2" customFormat="1" ht="18" customHeight="1" thickBot="1" x14ac:dyDescent="0.3">
      <c r="A17" s="668"/>
      <c r="B17" s="672"/>
      <c r="C17" s="396" t="s">
        <v>9</v>
      </c>
      <c r="D17" s="393">
        <v>18933</v>
      </c>
      <c r="E17" s="393">
        <v>16253</v>
      </c>
      <c r="F17" s="393">
        <v>2680</v>
      </c>
      <c r="G17" s="393">
        <v>1139</v>
      </c>
      <c r="H17" s="393">
        <v>1105</v>
      </c>
      <c r="I17" s="393">
        <v>34</v>
      </c>
      <c r="J17" s="395">
        <f t="shared" si="0"/>
        <v>20072</v>
      </c>
    </row>
    <row r="18" spans="1:10" s="2" customFormat="1" ht="18" customHeight="1" x14ac:dyDescent="0.2">
      <c r="A18" s="664" t="s">
        <v>132</v>
      </c>
      <c r="B18" s="664" t="s">
        <v>133</v>
      </c>
      <c r="C18" s="127" t="s">
        <v>134</v>
      </c>
      <c r="D18" s="120">
        <v>1176</v>
      </c>
      <c r="E18" s="121">
        <v>1039</v>
      </c>
      <c r="F18" s="122">
        <v>137</v>
      </c>
      <c r="G18" s="123">
        <v>112</v>
      </c>
      <c r="H18" s="121">
        <v>107</v>
      </c>
      <c r="I18" s="122">
        <v>5</v>
      </c>
      <c r="J18" s="128">
        <f t="shared" si="0"/>
        <v>1288</v>
      </c>
    </row>
    <row r="19" spans="1:10" s="2" customFormat="1" ht="18" customHeight="1" x14ac:dyDescent="0.2">
      <c r="A19" s="666"/>
      <c r="B19" s="666"/>
      <c r="C19" s="129" t="s">
        <v>135</v>
      </c>
      <c r="D19" s="116">
        <v>55</v>
      </c>
      <c r="E19" s="69">
        <v>47</v>
      </c>
      <c r="F19" s="117">
        <v>8</v>
      </c>
      <c r="G19" s="118">
        <v>8</v>
      </c>
      <c r="H19" s="69">
        <v>8</v>
      </c>
      <c r="I19" s="117">
        <v>0</v>
      </c>
      <c r="J19" s="130">
        <f t="shared" si="0"/>
        <v>63</v>
      </c>
    </row>
    <row r="20" spans="1:10" s="2" customFormat="1" ht="18" customHeight="1" x14ac:dyDescent="0.2">
      <c r="A20" s="666"/>
      <c r="B20" s="666"/>
      <c r="C20" s="129" t="s">
        <v>136</v>
      </c>
      <c r="D20" s="116">
        <v>19</v>
      </c>
      <c r="E20" s="69">
        <v>17</v>
      </c>
      <c r="F20" s="117">
        <v>2</v>
      </c>
      <c r="G20" s="118">
        <v>2</v>
      </c>
      <c r="H20" s="69">
        <v>2</v>
      </c>
      <c r="I20" s="117">
        <v>0</v>
      </c>
      <c r="J20" s="515">
        <f t="shared" si="0"/>
        <v>21</v>
      </c>
    </row>
    <row r="21" spans="1:10" s="2" customFormat="1" ht="18" customHeight="1" x14ac:dyDescent="0.2">
      <c r="A21" s="666"/>
      <c r="B21" s="666"/>
      <c r="C21" s="129" t="s">
        <v>137</v>
      </c>
      <c r="D21" s="116">
        <v>543</v>
      </c>
      <c r="E21" s="69">
        <v>512</v>
      </c>
      <c r="F21" s="117">
        <v>31</v>
      </c>
      <c r="G21" s="118">
        <v>69</v>
      </c>
      <c r="H21" s="69">
        <v>65</v>
      </c>
      <c r="I21" s="117">
        <v>4</v>
      </c>
      <c r="J21" s="130">
        <f t="shared" si="0"/>
        <v>612</v>
      </c>
    </row>
    <row r="22" spans="1:10" s="2" customFormat="1" ht="18" customHeight="1" x14ac:dyDescent="0.2">
      <c r="A22" s="666"/>
      <c r="B22" s="666"/>
      <c r="C22" s="129" t="s">
        <v>138</v>
      </c>
      <c r="D22" s="116">
        <v>4</v>
      </c>
      <c r="E22" s="69">
        <v>4</v>
      </c>
      <c r="F22" s="117">
        <v>0</v>
      </c>
      <c r="G22" s="118">
        <v>2</v>
      </c>
      <c r="H22" s="69">
        <v>2</v>
      </c>
      <c r="I22" s="117">
        <v>0</v>
      </c>
      <c r="J22" s="130">
        <f t="shared" si="0"/>
        <v>6</v>
      </c>
    </row>
    <row r="23" spans="1:10" s="2" customFormat="1" ht="16.5" customHeight="1" thickBot="1" x14ac:dyDescent="0.3">
      <c r="A23" s="666"/>
      <c r="B23" s="668"/>
      <c r="C23" s="396" t="s">
        <v>9</v>
      </c>
      <c r="D23" s="393">
        <f t="shared" ref="D23:I23" si="1">SUM(D18:D22)</f>
        <v>1797</v>
      </c>
      <c r="E23" s="394">
        <f t="shared" si="1"/>
        <v>1619</v>
      </c>
      <c r="F23" s="395">
        <f t="shared" si="1"/>
        <v>178</v>
      </c>
      <c r="G23" s="393">
        <f t="shared" si="1"/>
        <v>193</v>
      </c>
      <c r="H23" s="394">
        <f t="shared" si="1"/>
        <v>184</v>
      </c>
      <c r="I23" s="395">
        <f t="shared" si="1"/>
        <v>9</v>
      </c>
      <c r="J23" s="397">
        <f t="shared" si="0"/>
        <v>1990</v>
      </c>
    </row>
    <row r="24" spans="1:10" s="2" customFormat="1" ht="15.5" customHeight="1" x14ac:dyDescent="0.2">
      <c r="A24" s="666"/>
      <c r="B24" s="664" t="s">
        <v>139</v>
      </c>
      <c r="C24" s="131" t="s">
        <v>140</v>
      </c>
      <c r="D24" s="132">
        <v>471</v>
      </c>
      <c r="E24" s="133">
        <v>421</v>
      </c>
      <c r="F24" s="133">
        <v>50</v>
      </c>
      <c r="G24" s="134">
        <v>48</v>
      </c>
      <c r="H24" s="133">
        <v>47</v>
      </c>
      <c r="I24" s="135">
        <v>1</v>
      </c>
      <c r="J24" s="128">
        <f t="shared" si="0"/>
        <v>519</v>
      </c>
    </row>
    <row r="25" spans="1:10" s="2" customFormat="1" ht="15.5" customHeight="1" x14ac:dyDescent="0.2">
      <c r="A25" s="666"/>
      <c r="B25" s="666"/>
      <c r="C25" s="136" t="s">
        <v>141</v>
      </c>
      <c r="D25" s="137">
        <v>16045</v>
      </c>
      <c r="E25" s="138">
        <v>14809</v>
      </c>
      <c r="F25" s="138">
        <v>1236</v>
      </c>
      <c r="G25" s="139">
        <v>1508</v>
      </c>
      <c r="H25" s="138">
        <v>1503</v>
      </c>
      <c r="I25" s="140">
        <v>5</v>
      </c>
      <c r="J25" s="130">
        <f t="shared" si="0"/>
        <v>17553</v>
      </c>
    </row>
    <row r="26" spans="1:10" s="2" customFormat="1" ht="15.5" customHeight="1" x14ac:dyDescent="0.2">
      <c r="A26" s="666"/>
      <c r="B26" s="666"/>
      <c r="C26" s="136" t="s">
        <v>142</v>
      </c>
      <c r="D26" s="137">
        <v>1154</v>
      </c>
      <c r="E26" s="138">
        <v>1067</v>
      </c>
      <c r="F26" s="138">
        <v>87</v>
      </c>
      <c r="G26" s="139">
        <v>102</v>
      </c>
      <c r="H26" s="138">
        <v>98</v>
      </c>
      <c r="I26" s="140">
        <v>4</v>
      </c>
      <c r="J26" s="515">
        <f t="shared" si="0"/>
        <v>1256</v>
      </c>
    </row>
    <row r="27" spans="1:10" s="2" customFormat="1" ht="15.5" customHeight="1" x14ac:dyDescent="0.2">
      <c r="A27" s="666"/>
      <c r="B27" s="666"/>
      <c r="C27" s="136" t="s">
        <v>143</v>
      </c>
      <c r="D27" s="137">
        <v>15700</v>
      </c>
      <c r="E27" s="138">
        <v>14825</v>
      </c>
      <c r="F27" s="138">
        <v>875</v>
      </c>
      <c r="G27" s="139">
        <v>915</v>
      </c>
      <c r="H27" s="138">
        <v>914</v>
      </c>
      <c r="I27" s="140">
        <v>1</v>
      </c>
      <c r="J27" s="130">
        <f t="shared" si="0"/>
        <v>16615</v>
      </c>
    </row>
    <row r="28" spans="1:10" s="2" customFormat="1" ht="14.25" customHeight="1" thickBot="1" x14ac:dyDescent="0.3">
      <c r="A28" s="666"/>
      <c r="B28" s="668"/>
      <c r="C28" s="392" t="s">
        <v>9</v>
      </c>
      <c r="D28" s="393">
        <f t="shared" ref="D28:I28" si="2">SUM(D24:D27)</f>
        <v>33370</v>
      </c>
      <c r="E28" s="394">
        <f t="shared" si="2"/>
        <v>31122</v>
      </c>
      <c r="F28" s="395">
        <f t="shared" si="2"/>
        <v>2248</v>
      </c>
      <c r="G28" s="393">
        <f t="shared" si="2"/>
        <v>2573</v>
      </c>
      <c r="H28" s="394">
        <f t="shared" si="2"/>
        <v>2562</v>
      </c>
      <c r="I28" s="395">
        <f t="shared" si="2"/>
        <v>11</v>
      </c>
      <c r="J28" s="397">
        <f t="shared" si="0"/>
        <v>35943</v>
      </c>
    </row>
    <row r="29" spans="1:10" s="2" customFormat="1" ht="21.75" customHeight="1" x14ac:dyDescent="0.2">
      <c r="A29" s="666"/>
      <c r="B29" s="664" t="s">
        <v>144</v>
      </c>
      <c r="C29" s="127" t="s">
        <v>145</v>
      </c>
      <c r="D29" s="120">
        <v>2647</v>
      </c>
      <c r="E29" s="121">
        <v>2200</v>
      </c>
      <c r="F29" s="122">
        <v>447</v>
      </c>
      <c r="G29" s="141">
        <v>360</v>
      </c>
      <c r="H29" s="67">
        <v>358</v>
      </c>
      <c r="I29" s="142">
        <v>2</v>
      </c>
      <c r="J29" s="143">
        <f t="shared" si="0"/>
        <v>3007</v>
      </c>
    </row>
    <row r="30" spans="1:10" s="2" customFormat="1" ht="21.75" customHeight="1" x14ac:dyDescent="0.2">
      <c r="A30" s="666"/>
      <c r="B30" s="666"/>
      <c r="C30" s="129" t="s">
        <v>146</v>
      </c>
      <c r="D30" s="116">
        <v>6901</v>
      </c>
      <c r="E30" s="69">
        <v>6633</v>
      </c>
      <c r="F30" s="117">
        <v>268</v>
      </c>
      <c r="G30" s="118">
        <v>290</v>
      </c>
      <c r="H30" s="69">
        <v>290</v>
      </c>
      <c r="I30" s="117">
        <v>0</v>
      </c>
      <c r="J30" s="143">
        <f t="shared" si="0"/>
        <v>7191</v>
      </c>
    </row>
    <row r="31" spans="1:10" s="2" customFormat="1" ht="18" customHeight="1" thickBot="1" x14ac:dyDescent="0.3">
      <c r="A31" s="666"/>
      <c r="B31" s="668"/>
      <c r="C31" s="396" t="s">
        <v>9</v>
      </c>
      <c r="D31" s="393">
        <f t="shared" ref="D31:I31" si="3">SUM(D29:D30)</f>
        <v>9548</v>
      </c>
      <c r="E31" s="394">
        <f t="shared" si="3"/>
        <v>8833</v>
      </c>
      <c r="F31" s="395">
        <f t="shared" si="3"/>
        <v>715</v>
      </c>
      <c r="G31" s="393">
        <f t="shared" si="3"/>
        <v>650</v>
      </c>
      <c r="H31" s="394">
        <f t="shared" si="3"/>
        <v>648</v>
      </c>
      <c r="I31" s="395">
        <f t="shared" si="3"/>
        <v>2</v>
      </c>
      <c r="J31" s="397">
        <f t="shared" si="0"/>
        <v>10198</v>
      </c>
    </row>
    <row r="32" spans="1:10" s="2" customFormat="1" ht="11" thickBot="1" x14ac:dyDescent="0.3">
      <c r="A32" s="661" t="s">
        <v>9</v>
      </c>
      <c r="B32" s="662"/>
      <c r="C32" s="663"/>
      <c r="D32" s="393">
        <f t="shared" ref="D32:I32" si="4">D23+D28+D31</f>
        <v>44715</v>
      </c>
      <c r="E32" s="393">
        <f t="shared" si="4"/>
        <v>41574</v>
      </c>
      <c r="F32" s="393">
        <f t="shared" si="4"/>
        <v>3141</v>
      </c>
      <c r="G32" s="393">
        <f t="shared" si="4"/>
        <v>3416</v>
      </c>
      <c r="H32" s="393">
        <f t="shared" si="4"/>
        <v>3394</v>
      </c>
      <c r="I32" s="393">
        <f t="shared" si="4"/>
        <v>22</v>
      </c>
      <c r="J32" s="393">
        <f t="shared" si="0"/>
        <v>48131</v>
      </c>
    </row>
    <row r="33" spans="1:12" s="2" customFormat="1" ht="18" customHeight="1" x14ac:dyDescent="0.2">
      <c r="A33" s="664" t="s">
        <v>147</v>
      </c>
      <c r="B33" s="665"/>
      <c r="C33" s="144" t="s">
        <v>148</v>
      </c>
      <c r="D33" s="120">
        <v>450</v>
      </c>
      <c r="E33" s="121">
        <v>420</v>
      </c>
      <c r="F33" s="122">
        <v>30</v>
      </c>
      <c r="G33" s="123">
        <v>37</v>
      </c>
      <c r="H33" s="121">
        <v>37</v>
      </c>
      <c r="I33" s="122">
        <v>0</v>
      </c>
      <c r="J33" s="122">
        <f t="shared" ref="J33:J41" si="5">D33+G33</f>
        <v>487</v>
      </c>
    </row>
    <row r="34" spans="1:12" s="2" customFormat="1" ht="18" customHeight="1" x14ac:dyDescent="0.25">
      <c r="A34" s="666"/>
      <c r="B34" s="667"/>
      <c r="C34" s="145" t="s">
        <v>149</v>
      </c>
      <c r="D34" s="124">
        <v>10</v>
      </c>
      <c r="E34" s="125">
        <v>10</v>
      </c>
      <c r="F34" s="126">
        <v>0</v>
      </c>
      <c r="G34" s="124">
        <v>0</v>
      </c>
      <c r="H34" s="125">
        <v>0</v>
      </c>
      <c r="I34" s="126">
        <v>0</v>
      </c>
      <c r="J34" s="126">
        <f t="shared" si="5"/>
        <v>10</v>
      </c>
    </row>
    <row r="35" spans="1:12" s="2" customFormat="1" ht="18" customHeight="1" x14ac:dyDescent="0.2">
      <c r="A35" s="666"/>
      <c r="B35" s="667"/>
      <c r="C35" s="145" t="s">
        <v>150</v>
      </c>
      <c r="D35" s="116">
        <v>141</v>
      </c>
      <c r="E35" s="69">
        <v>102</v>
      </c>
      <c r="F35" s="117">
        <v>39</v>
      </c>
      <c r="G35" s="118">
        <v>0</v>
      </c>
      <c r="H35" s="69">
        <v>0</v>
      </c>
      <c r="I35" s="117">
        <v>0</v>
      </c>
      <c r="J35" s="117">
        <f t="shared" si="5"/>
        <v>141</v>
      </c>
    </row>
    <row r="36" spans="1:12" s="2" customFormat="1" ht="18" customHeight="1" x14ac:dyDescent="0.25">
      <c r="A36" s="666"/>
      <c r="B36" s="667"/>
      <c r="C36" s="145" t="s">
        <v>151</v>
      </c>
      <c r="D36" s="124">
        <v>218</v>
      </c>
      <c r="E36" s="125">
        <v>204</v>
      </c>
      <c r="F36" s="126">
        <v>14</v>
      </c>
      <c r="G36" s="124">
        <v>0</v>
      </c>
      <c r="H36" s="125">
        <v>0</v>
      </c>
      <c r="I36" s="126">
        <v>0</v>
      </c>
      <c r="J36" s="126">
        <f t="shared" si="5"/>
        <v>218</v>
      </c>
    </row>
    <row r="37" spans="1:12" s="2" customFormat="1" ht="18" customHeight="1" x14ac:dyDescent="0.2">
      <c r="A37" s="666"/>
      <c r="B37" s="667"/>
      <c r="C37" s="145" t="s">
        <v>152</v>
      </c>
      <c r="D37" s="116">
        <v>75</v>
      </c>
      <c r="E37" s="69">
        <v>68</v>
      </c>
      <c r="F37" s="117">
        <v>7</v>
      </c>
      <c r="G37" s="118">
        <v>0</v>
      </c>
      <c r="H37" s="69">
        <v>0</v>
      </c>
      <c r="I37" s="117">
        <v>0</v>
      </c>
      <c r="J37" s="117">
        <f t="shared" si="5"/>
        <v>75</v>
      </c>
    </row>
    <row r="38" spans="1:12" s="2" customFormat="1" ht="18" customHeight="1" x14ac:dyDescent="0.25">
      <c r="A38" s="666"/>
      <c r="B38" s="667"/>
      <c r="C38" s="145" t="s">
        <v>153</v>
      </c>
      <c r="D38" s="124">
        <v>6</v>
      </c>
      <c r="E38" s="125">
        <v>4</v>
      </c>
      <c r="F38" s="126">
        <v>2</v>
      </c>
      <c r="G38" s="124">
        <v>0</v>
      </c>
      <c r="H38" s="125">
        <v>0</v>
      </c>
      <c r="I38" s="126">
        <v>0</v>
      </c>
      <c r="J38" s="126">
        <f t="shared" si="5"/>
        <v>6</v>
      </c>
    </row>
    <row r="39" spans="1:12" s="2" customFormat="1" ht="18" customHeight="1" x14ac:dyDescent="0.2">
      <c r="A39" s="666"/>
      <c r="B39" s="667"/>
      <c r="C39" s="145" t="s">
        <v>154</v>
      </c>
      <c r="D39" s="116">
        <v>509</v>
      </c>
      <c r="E39" s="69">
        <v>420</v>
      </c>
      <c r="F39" s="117">
        <v>89</v>
      </c>
      <c r="G39" s="118">
        <v>7</v>
      </c>
      <c r="H39" s="69">
        <v>7</v>
      </c>
      <c r="I39" s="117">
        <v>0</v>
      </c>
      <c r="J39" s="117">
        <f t="shared" si="5"/>
        <v>516</v>
      </c>
    </row>
    <row r="40" spans="1:12" s="2" customFormat="1" ht="18" customHeight="1" x14ac:dyDescent="0.2">
      <c r="A40" s="666"/>
      <c r="B40" s="667"/>
      <c r="C40" s="145" t="s">
        <v>155</v>
      </c>
      <c r="D40" s="116">
        <v>555</v>
      </c>
      <c r="E40" s="69">
        <v>523</v>
      </c>
      <c r="F40" s="117">
        <v>32</v>
      </c>
      <c r="G40" s="118">
        <v>99</v>
      </c>
      <c r="H40" s="69">
        <v>96</v>
      </c>
      <c r="I40" s="117">
        <v>3</v>
      </c>
      <c r="J40" s="117">
        <f t="shared" si="5"/>
        <v>654</v>
      </c>
    </row>
    <row r="41" spans="1:12" s="2" customFormat="1" ht="13.5" customHeight="1" thickBot="1" x14ac:dyDescent="0.3">
      <c r="A41" s="668"/>
      <c r="B41" s="669"/>
      <c r="C41" s="398" t="s">
        <v>9</v>
      </c>
      <c r="D41" s="393">
        <v>1964</v>
      </c>
      <c r="E41" s="393">
        <v>1751</v>
      </c>
      <c r="F41" s="393">
        <v>213</v>
      </c>
      <c r="G41" s="393">
        <v>143</v>
      </c>
      <c r="H41" s="393">
        <v>140</v>
      </c>
      <c r="I41" s="393">
        <v>3</v>
      </c>
      <c r="J41" s="397">
        <f t="shared" si="5"/>
        <v>2107</v>
      </c>
    </row>
    <row r="42" spans="1:12" x14ac:dyDescent="0.25">
      <c r="A42" s="284" t="s">
        <v>156</v>
      </c>
    </row>
    <row r="43" spans="1:12" x14ac:dyDescent="0.25">
      <c r="A43" s="256" t="s">
        <v>32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</row>
  </sheetData>
  <mergeCells count="14">
    <mergeCell ref="A32:C32"/>
    <mergeCell ref="A33:B41"/>
    <mergeCell ref="A6:B9"/>
    <mergeCell ref="A10:B17"/>
    <mergeCell ref="A18:A31"/>
    <mergeCell ref="B18:B23"/>
    <mergeCell ref="B24:B28"/>
    <mergeCell ref="B29:B31"/>
    <mergeCell ref="J4:J5"/>
    <mergeCell ref="B1:I1"/>
    <mergeCell ref="C2:H2"/>
    <mergeCell ref="C4:C5"/>
    <mergeCell ref="D4:F4"/>
    <mergeCell ref="G4:I4"/>
  </mergeCells>
  <pageMargins left="0.51181102362204722" right="0.51181102362204722" top="0.78740157480314965" bottom="0" header="0.31496062992125984" footer="0.31496062992125984"/>
  <pageSetup paperSize="8" orientation="portrait" r:id="rId1"/>
  <headerFooter>
    <oddFooter>&amp;RFonte: Tab.1A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4518-EE16-4B6C-913C-2E3EA40B0D45}">
  <dimension ref="A1:N44"/>
  <sheetViews>
    <sheetView topLeftCell="A10" workbookViewId="0">
      <selection activeCell="A4" sqref="A4:M42"/>
    </sheetView>
  </sheetViews>
  <sheetFormatPr defaultColWidth="8.81640625" defaultRowHeight="12.5" x14ac:dyDescent="0.25"/>
  <cols>
    <col min="1" max="1" width="17" customWidth="1"/>
    <col min="2" max="2" width="12" customWidth="1"/>
    <col min="3" max="3" width="23" customWidth="1"/>
    <col min="4" max="4" width="5.81640625" bestFit="1" customWidth="1"/>
    <col min="5" max="5" width="6" bestFit="1" customWidth="1"/>
    <col min="6" max="6" width="6.453125" bestFit="1" customWidth="1"/>
    <col min="7" max="7" width="5.81640625" bestFit="1" customWidth="1"/>
    <col min="8" max="8" width="6" bestFit="1" customWidth="1"/>
    <col min="9" max="9" width="6.453125" bestFit="1" customWidth="1"/>
    <col min="10" max="10" width="5.81640625" bestFit="1" customWidth="1"/>
    <col min="11" max="11" width="6" bestFit="1" customWidth="1"/>
    <col min="12" max="12" width="6.453125" bestFit="1" customWidth="1"/>
    <col min="13" max="13" width="7.453125" bestFit="1" customWidth="1"/>
  </cols>
  <sheetData>
    <row r="1" spans="1:14" ht="12.75" customHeight="1" x14ac:dyDescent="0.3">
      <c r="B1" s="641" t="s">
        <v>426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4" ht="12.75" customHeight="1" x14ac:dyDescent="0.3">
      <c r="B2" s="498"/>
      <c r="C2" s="641" t="s">
        <v>113</v>
      </c>
      <c r="D2" s="641"/>
      <c r="E2" s="641"/>
      <c r="F2" s="641"/>
      <c r="G2" s="641"/>
      <c r="H2" s="641"/>
      <c r="I2" s="641"/>
      <c r="J2" s="641"/>
      <c r="K2" s="641"/>
      <c r="L2" s="641"/>
      <c r="M2" s="641"/>
    </row>
    <row r="3" spans="1:14" ht="13.5" thickBot="1" x14ac:dyDescent="0.35"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</row>
    <row r="4" spans="1:14" s="2" customFormat="1" ht="23.25" customHeight="1" thickBot="1" x14ac:dyDescent="0.3">
      <c r="C4" s="656" t="s">
        <v>114</v>
      </c>
      <c r="D4" s="658" t="s">
        <v>115</v>
      </c>
      <c r="E4" s="659"/>
      <c r="F4" s="660"/>
      <c r="G4" s="658" t="s">
        <v>116</v>
      </c>
      <c r="H4" s="659"/>
      <c r="I4" s="660"/>
      <c r="J4" s="658" t="s">
        <v>161</v>
      </c>
      <c r="K4" s="659"/>
      <c r="L4" s="660"/>
      <c r="M4" s="654" t="s">
        <v>9</v>
      </c>
    </row>
    <row r="5" spans="1:14" s="2" customFormat="1" ht="9" customHeight="1" thickBot="1" x14ac:dyDescent="0.3">
      <c r="C5" s="657"/>
      <c r="D5" s="387" t="s">
        <v>9</v>
      </c>
      <c r="E5" s="388" t="s">
        <v>8</v>
      </c>
      <c r="F5" s="389" t="s">
        <v>7</v>
      </c>
      <c r="G5" s="390" t="s">
        <v>9</v>
      </c>
      <c r="H5" s="388" t="s">
        <v>8</v>
      </c>
      <c r="I5" s="389" t="s">
        <v>7</v>
      </c>
      <c r="J5" s="390" t="s">
        <v>9</v>
      </c>
      <c r="K5" s="388" t="s">
        <v>8</v>
      </c>
      <c r="L5" s="389" t="s">
        <v>7</v>
      </c>
      <c r="M5" s="655"/>
    </row>
    <row r="6" spans="1:14" s="2" customFormat="1" ht="9" customHeight="1" x14ac:dyDescent="0.2">
      <c r="A6" s="664" t="s">
        <v>119</v>
      </c>
      <c r="B6" s="670"/>
      <c r="C6" s="115" t="s">
        <v>120</v>
      </c>
      <c r="D6" s="116">
        <v>42037</v>
      </c>
      <c r="E6" s="69">
        <v>31843</v>
      </c>
      <c r="F6" s="117">
        <v>10194</v>
      </c>
      <c r="G6" s="116">
        <v>3648</v>
      </c>
      <c r="H6" s="69">
        <v>2685</v>
      </c>
      <c r="I6" s="117">
        <v>963</v>
      </c>
      <c r="J6" s="116">
        <v>3096</v>
      </c>
      <c r="K6" s="69">
        <v>2093</v>
      </c>
      <c r="L6" s="117">
        <v>1003</v>
      </c>
      <c r="M6" s="117">
        <v>48781</v>
      </c>
    </row>
    <row r="7" spans="1:14" s="2" customFormat="1" ht="9" customHeight="1" x14ac:dyDescent="0.2">
      <c r="A7" s="666"/>
      <c r="B7" s="671"/>
      <c r="C7" s="115" t="s">
        <v>121</v>
      </c>
      <c r="D7" s="116">
        <v>402</v>
      </c>
      <c r="E7" s="69">
        <v>401</v>
      </c>
      <c r="F7" s="117">
        <v>1</v>
      </c>
      <c r="G7" s="118">
        <v>32</v>
      </c>
      <c r="H7" s="69">
        <v>29</v>
      </c>
      <c r="I7" s="117">
        <v>3</v>
      </c>
      <c r="J7" s="118">
        <v>28</v>
      </c>
      <c r="K7" s="69">
        <v>28</v>
      </c>
      <c r="L7" s="117">
        <v>0</v>
      </c>
      <c r="M7" s="117">
        <v>462</v>
      </c>
    </row>
    <row r="8" spans="1:14" s="2" customFormat="1" ht="9" customHeight="1" x14ac:dyDescent="0.2">
      <c r="A8" s="666"/>
      <c r="B8" s="671"/>
      <c r="C8" s="115" t="s">
        <v>122</v>
      </c>
      <c r="D8" s="116">
        <v>1202</v>
      </c>
      <c r="E8" s="69">
        <v>1161</v>
      </c>
      <c r="F8" s="117">
        <v>41</v>
      </c>
      <c r="G8" s="118">
        <v>166</v>
      </c>
      <c r="H8" s="69">
        <v>164</v>
      </c>
      <c r="I8" s="117">
        <v>2</v>
      </c>
      <c r="J8" s="118">
        <v>116</v>
      </c>
      <c r="K8" s="69">
        <v>100</v>
      </c>
      <c r="L8" s="117">
        <v>16</v>
      </c>
      <c r="M8" s="117">
        <v>1484</v>
      </c>
    </row>
    <row r="9" spans="1:14" s="2" customFormat="1" ht="11" thickBot="1" x14ac:dyDescent="0.3">
      <c r="A9" s="668"/>
      <c r="B9" s="672"/>
      <c r="C9" s="398" t="s">
        <v>9</v>
      </c>
      <c r="D9" s="393">
        <v>43641</v>
      </c>
      <c r="E9" s="393">
        <v>33405</v>
      </c>
      <c r="F9" s="393">
        <v>10236</v>
      </c>
      <c r="G9" s="393">
        <v>3846</v>
      </c>
      <c r="H9" s="393">
        <v>2878</v>
      </c>
      <c r="I9" s="393">
        <v>968</v>
      </c>
      <c r="J9" s="393">
        <v>3240</v>
      </c>
      <c r="K9" s="393">
        <v>2221</v>
      </c>
      <c r="L9" s="393">
        <v>1019</v>
      </c>
      <c r="M9" s="393">
        <v>50727</v>
      </c>
    </row>
    <row r="10" spans="1:14" s="2" customFormat="1" ht="9" customHeight="1" x14ac:dyDescent="0.2">
      <c r="A10" s="673" t="s">
        <v>123</v>
      </c>
      <c r="B10" s="674"/>
      <c r="C10" s="119" t="s">
        <v>124</v>
      </c>
      <c r="D10" s="120">
        <v>373</v>
      </c>
      <c r="E10" s="121">
        <v>283</v>
      </c>
      <c r="F10" s="122">
        <v>90</v>
      </c>
      <c r="G10" s="123">
        <v>6</v>
      </c>
      <c r="H10" s="121">
        <v>4</v>
      </c>
      <c r="I10" s="122">
        <v>2</v>
      </c>
      <c r="J10" s="123">
        <v>26</v>
      </c>
      <c r="K10" s="121">
        <v>18</v>
      </c>
      <c r="L10" s="122">
        <v>8</v>
      </c>
      <c r="M10" s="122">
        <v>405</v>
      </c>
    </row>
    <row r="11" spans="1:14" s="2" customFormat="1" ht="9" customHeight="1" x14ac:dyDescent="0.2">
      <c r="A11" s="666"/>
      <c r="B11" s="671"/>
      <c r="C11" s="119" t="s">
        <v>125</v>
      </c>
      <c r="D11" s="116">
        <v>6148</v>
      </c>
      <c r="E11" s="69">
        <v>3981</v>
      </c>
      <c r="F11" s="117">
        <v>2167</v>
      </c>
      <c r="G11" s="118">
        <v>294</v>
      </c>
      <c r="H11" s="69">
        <v>153</v>
      </c>
      <c r="I11" s="117">
        <v>141</v>
      </c>
      <c r="J11" s="118">
        <v>1668</v>
      </c>
      <c r="K11" s="69">
        <v>854</v>
      </c>
      <c r="L11" s="117">
        <v>814</v>
      </c>
      <c r="M11" s="117">
        <v>8110</v>
      </c>
    </row>
    <row r="12" spans="1:14" s="2" customFormat="1" ht="9" customHeight="1" x14ac:dyDescent="0.25">
      <c r="A12" s="666"/>
      <c r="B12" s="671"/>
      <c r="C12" s="119" t="s">
        <v>126</v>
      </c>
      <c r="D12" s="124">
        <v>621</v>
      </c>
      <c r="E12" s="125">
        <v>582</v>
      </c>
      <c r="F12" s="126">
        <v>39</v>
      </c>
      <c r="G12" s="124">
        <v>47</v>
      </c>
      <c r="H12" s="125">
        <v>41</v>
      </c>
      <c r="I12" s="126">
        <v>6</v>
      </c>
      <c r="J12" s="124">
        <v>246</v>
      </c>
      <c r="K12" s="125">
        <v>229</v>
      </c>
      <c r="L12" s="126">
        <v>17</v>
      </c>
      <c r="M12" s="126">
        <v>914</v>
      </c>
    </row>
    <row r="13" spans="1:14" s="2" customFormat="1" ht="9" customHeight="1" x14ac:dyDescent="0.2">
      <c r="A13" s="666"/>
      <c r="B13" s="671"/>
      <c r="C13" s="119" t="s">
        <v>127</v>
      </c>
      <c r="D13" s="116">
        <v>121</v>
      </c>
      <c r="E13" s="69">
        <v>107</v>
      </c>
      <c r="F13" s="117">
        <v>14</v>
      </c>
      <c r="G13" s="118">
        <v>9</v>
      </c>
      <c r="H13" s="69">
        <v>9</v>
      </c>
      <c r="I13" s="117">
        <v>0</v>
      </c>
      <c r="J13" s="118">
        <v>186</v>
      </c>
      <c r="K13" s="69">
        <v>138</v>
      </c>
      <c r="L13" s="117">
        <v>48</v>
      </c>
      <c r="M13" s="117">
        <v>316</v>
      </c>
    </row>
    <row r="14" spans="1:14" s="2" customFormat="1" ht="9" customHeight="1" x14ac:dyDescent="0.2">
      <c r="A14" s="666"/>
      <c r="B14" s="671"/>
      <c r="C14" s="119" t="s">
        <v>128</v>
      </c>
      <c r="D14" s="116">
        <v>5</v>
      </c>
      <c r="E14" s="69">
        <v>5</v>
      </c>
      <c r="F14" s="117">
        <v>0</v>
      </c>
      <c r="G14" s="118">
        <v>0</v>
      </c>
      <c r="H14" s="69">
        <v>0</v>
      </c>
      <c r="I14" s="117">
        <v>0</v>
      </c>
      <c r="J14" s="118">
        <v>35</v>
      </c>
      <c r="K14" s="69">
        <v>12</v>
      </c>
      <c r="L14" s="117">
        <v>23</v>
      </c>
      <c r="M14" s="117">
        <v>40</v>
      </c>
    </row>
    <row r="15" spans="1:14" s="2" customFormat="1" ht="16" x14ac:dyDescent="0.2">
      <c r="A15" s="666"/>
      <c r="B15" s="671"/>
      <c r="C15" s="119" t="s">
        <v>129</v>
      </c>
      <c r="D15" s="116">
        <v>31</v>
      </c>
      <c r="E15" s="69">
        <v>30</v>
      </c>
      <c r="F15" s="117">
        <v>1</v>
      </c>
      <c r="G15" s="118">
        <v>0</v>
      </c>
      <c r="H15" s="69">
        <v>0</v>
      </c>
      <c r="I15" s="117">
        <v>0</v>
      </c>
      <c r="J15" s="118">
        <v>13</v>
      </c>
      <c r="K15" s="69">
        <v>10</v>
      </c>
      <c r="L15" s="117">
        <v>3</v>
      </c>
      <c r="M15" s="117">
        <v>44</v>
      </c>
    </row>
    <row r="16" spans="1:14" s="2" customFormat="1" ht="16" x14ac:dyDescent="0.2">
      <c r="A16" s="666"/>
      <c r="B16" s="671"/>
      <c r="C16" s="119" t="s">
        <v>130</v>
      </c>
      <c r="D16" s="116">
        <v>152</v>
      </c>
      <c r="E16" s="69">
        <v>134</v>
      </c>
      <c r="F16" s="117">
        <v>18</v>
      </c>
      <c r="G16" s="118">
        <v>12</v>
      </c>
      <c r="H16" s="69">
        <v>10</v>
      </c>
      <c r="I16" s="117">
        <v>2</v>
      </c>
      <c r="J16" s="118">
        <v>66</v>
      </c>
      <c r="K16" s="69">
        <v>60</v>
      </c>
      <c r="L16" s="117">
        <v>6</v>
      </c>
      <c r="M16" s="117">
        <v>230</v>
      </c>
    </row>
    <row r="17" spans="1:13" s="2" customFormat="1" ht="9" customHeight="1" x14ac:dyDescent="0.2">
      <c r="A17" s="666"/>
      <c r="B17" s="671"/>
      <c r="C17" s="119" t="s">
        <v>131</v>
      </c>
      <c r="D17" s="116">
        <v>257</v>
      </c>
      <c r="E17" s="69">
        <v>208</v>
      </c>
      <c r="F17" s="117">
        <v>49</v>
      </c>
      <c r="G17" s="118">
        <v>25</v>
      </c>
      <c r="H17" s="69">
        <v>18</v>
      </c>
      <c r="I17" s="117">
        <v>7</v>
      </c>
      <c r="J17" s="118">
        <v>66</v>
      </c>
      <c r="K17" s="69">
        <v>51</v>
      </c>
      <c r="L17" s="117">
        <v>15</v>
      </c>
      <c r="M17" s="117">
        <v>348</v>
      </c>
    </row>
    <row r="18" spans="1:13" s="2" customFormat="1" ht="13.5" customHeight="1" thickBot="1" x14ac:dyDescent="0.3">
      <c r="A18" s="668"/>
      <c r="B18" s="672"/>
      <c r="C18" s="398" t="s">
        <v>9</v>
      </c>
      <c r="D18" s="393">
        <v>7708</v>
      </c>
      <c r="E18" s="393">
        <v>5330</v>
      </c>
      <c r="F18" s="393">
        <v>2378</v>
      </c>
      <c r="G18" s="393">
        <v>393</v>
      </c>
      <c r="H18" s="393">
        <v>235</v>
      </c>
      <c r="I18" s="393">
        <v>158</v>
      </c>
      <c r="J18" s="393">
        <v>2306</v>
      </c>
      <c r="K18" s="393">
        <v>1372</v>
      </c>
      <c r="L18" s="393">
        <v>934</v>
      </c>
      <c r="M18" s="393">
        <v>10407</v>
      </c>
    </row>
    <row r="19" spans="1:13" s="2" customFormat="1" ht="9" customHeight="1" x14ac:dyDescent="0.2">
      <c r="A19" s="664" t="s">
        <v>132</v>
      </c>
      <c r="B19" s="664" t="s">
        <v>133</v>
      </c>
      <c r="C19" s="127" t="s">
        <v>134</v>
      </c>
      <c r="D19" s="120">
        <v>173</v>
      </c>
      <c r="E19" s="121">
        <v>165</v>
      </c>
      <c r="F19" s="122">
        <v>8</v>
      </c>
      <c r="G19" s="123">
        <v>6</v>
      </c>
      <c r="H19" s="121">
        <v>5</v>
      </c>
      <c r="I19" s="122">
        <v>1</v>
      </c>
      <c r="J19" s="123">
        <v>110</v>
      </c>
      <c r="K19" s="121">
        <v>91</v>
      </c>
      <c r="L19" s="122">
        <v>19</v>
      </c>
      <c r="M19" s="122">
        <v>289</v>
      </c>
    </row>
    <row r="20" spans="1:13" s="2" customFormat="1" ht="9" customHeight="1" x14ac:dyDescent="0.2">
      <c r="A20" s="666"/>
      <c r="B20" s="666"/>
      <c r="C20" s="129" t="s">
        <v>135</v>
      </c>
      <c r="D20" s="116">
        <v>24</v>
      </c>
      <c r="E20" s="69">
        <v>22</v>
      </c>
      <c r="F20" s="117">
        <v>2</v>
      </c>
      <c r="G20" s="118">
        <v>2</v>
      </c>
      <c r="H20" s="69">
        <v>2</v>
      </c>
      <c r="I20" s="117">
        <v>0</v>
      </c>
      <c r="J20" s="118">
        <v>65</v>
      </c>
      <c r="K20" s="69">
        <v>46</v>
      </c>
      <c r="L20" s="117">
        <v>19</v>
      </c>
      <c r="M20" s="117">
        <v>91</v>
      </c>
    </row>
    <row r="21" spans="1:13" s="2" customFormat="1" ht="9" customHeight="1" x14ac:dyDescent="0.2">
      <c r="A21" s="666"/>
      <c r="B21" s="666"/>
      <c r="C21" s="129" t="s">
        <v>136</v>
      </c>
      <c r="D21" s="116">
        <v>1</v>
      </c>
      <c r="E21" s="69">
        <v>1</v>
      </c>
      <c r="F21" s="117">
        <v>0</v>
      </c>
      <c r="G21" s="118">
        <v>0</v>
      </c>
      <c r="H21" s="69">
        <v>0</v>
      </c>
      <c r="I21" s="117">
        <v>0</v>
      </c>
      <c r="J21" s="118">
        <v>5</v>
      </c>
      <c r="K21" s="69">
        <v>3</v>
      </c>
      <c r="L21" s="117">
        <v>2</v>
      </c>
      <c r="M21" s="126">
        <v>6</v>
      </c>
    </row>
    <row r="22" spans="1:13" s="2" customFormat="1" ht="9" customHeight="1" x14ac:dyDescent="0.2">
      <c r="A22" s="666"/>
      <c r="B22" s="666"/>
      <c r="C22" s="129" t="s">
        <v>137</v>
      </c>
      <c r="D22" s="116">
        <v>206</v>
      </c>
      <c r="E22" s="69">
        <v>108</v>
      </c>
      <c r="F22" s="117">
        <v>98</v>
      </c>
      <c r="G22" s="118">
        <v>12</v>
      </c>
      <c r="H22" s="69">
        <v>10</v>
      </c>
      <c r="I22" s="117">
        <v>2</v>
      </c>
      <c r="J22" s="118">
        <v>33</v>
      </c>
      <c r="K22" s="69">
        <v>17</v>
      </c>
      <c r="L22" s="117">
        <v>16</v>
      </c>
      <c r="M22" s="117">
        <v>251</v>
      </c>
    </row>
    <row r="23" spans="1:13" s="2" customFormat="1" ht="9" customHeight="1" x14ac:dyDescent="0.2">
      <c r="A23" s="666"/>
      <c r="B23" s="666"/>
      <c r="C23" s="129" t="s">
        <v>138</v>
      </c>
      <c r="D23" s="116">
        <v>4</v>
      </c>
      <c r="E23" s="69">
        <v>0</v>
      </c>
      <c r="F23" s="117">
        <v>4</v>
      </c>
      <c r="G23" s="118">
        <v>0</v>
      </c>
      <c r="H23" s="69">
        <v>0</v>
      </c>
      <c r="I23" s="117">
        <v>0</v>
      </c>
      <c r="J23" s="118">
        <v>5</v>
      </c>
      <c r="K23" s="69">
        <v>0</v>
      </c>
      <c r="L23" s="117">
        <v>5</v>
      </c>
      <c r="M23" s="117">
        <v>9</v>
      </c>
    </row>
    <row r="24" spans="1:13" s="2" customFormat="1" ht="13.5" customHeight="1" thickBot="1" x14ac:dyDescent="0.3">
      <c r="A24" s="666"/>
      <c r="B24" s="668"/>
      <c r="C24" s="398" t="s">
        <v>9</v>
      </c>
      <c r="D24" s="393">
        <f t="shared" ref="D24:I24" si="0">SUM(D19:D23)</f>
        <v>408</v>
      </c>
      <c r="E24" s="393">
        <f t="shared" si="0"/>
        <v>296</v>
      </c>
      <c r="F24" s="393">
        <f t="shared" si="0"/>
        <v>112</v>
      </c>
      <c r="G24" s="393">
        <f t="shared" si="0"/>
        <v>20</v>
      </c>
      <c r="H24" s="393">
        <f t="shared" si="0"/>
        <v>17</v>
      </c>
      <c r="I24" s="393">
        <f t="shared" si="0"/>
        <v>3</v>
      </c>
      <c r="J24" s="393">
        <f>SUM(J19:J23)</f>
        <v>218</v>
      </c>
      <c r="K24" s="393">
        <f>SUM(K19:K23)</f>
        <v>157</v>
      </c>
      <c r="L24" s="393">
        <f>SUM(L19:L23)</f>
        <v>61</v>
      </c>
      <c r="M24" s="393">
        <f>SUM(M19:M23)</f>
        <v>646</v>
      </c>
    </row>
    <row r="25" spans="1:13" s="2" customFormat="1" ht="9" customHeight="1" x14ac:dyDescent="0.2">
      <c r="A25" s="666"/>
      <c r="B25" s="664" t="s">
        <v>139</v>
      </c>
      <c r="C25" s="131" t="s">
        <v>140</v>
      </c>
      <c r="D25" s="132">
        <v>47</v>
      </c>
      <c r="E25" s="133">
        <v>33</v>
      </c>
      <c r="F25" s="133">
        <v>14</v>
      </c>
      <c r="G25" s="134">
        <v>3</v>
      </c>
      <c r="H25" s="133">
        <v>3</v>
      </c>
      <c r="I25" s="135">
        <v>0</v>
      </c>
      <c r="J25" s="134">
        <v>20</v>
      </c>
      <c r="K25" s="133">
        <v>11</v>
      </c>
      <c r="L25" s="135">
        <v>9</v>
      </c>
      <c r="M25" s="117">
        <v>70</v>
      </c>
    </row>
    <row r="26" spans="1:13" s="2" customFormat="1" ht="9" customHeight="1" x14ac:dyDescent="0.2">
      <c r="A26" s="666"/>
      <c r="B26" s="666"/>
      <c r="C26" s="136" t="s">
        <v>141</v>
      </c>
      <c r="D26" s="137">
        <v>2323</v>
      </c>
      <c r="E26" s="138">
        <v>1663</v>
      </c>
      <c r="F26" s="138">
        <v>660</v>
      </c>
      <c r="G26" s="139">
        <v>157</v>
      </c>
      <c r="H26" s="138">
        <v>113</v>
      </c>
      <c r="I26" s="140">
        <v>44</v>
      </c>
      <c r="J26" s="139">
        <v>239</v>
      </c>
      <c r="K26" s="138">
        <v>164</v>
      </c>
      <c r="L26" s="140">
        <v>75</v>
      </c>
      <c r="M26" s="117">
        <v>2719</v>
      </c>
    </row>
    <row r="27" spans="1:13" s="2" customFormat="1" ht="9" customHeight="1" x14ac:dyDescent="0.2">
      <c r="A27" s="666"/>
      <c r="B27" s="666"/>
      <c r="C27" s="136" t="s">
        <v>142</v>
      </c>
      <c r="D27" s="137">
        <v>232</v>
      </c>
      <c r="E27" s="138">
        <v>173</v>
      </c>
      <c r="F27" s="138">
        <v>59</v>
      </c>
      <c r="G27" s="139">
        <v>13</v>
      </c>
      <c r="H27" s="138">
        <v>10</v>
      </c>
      <c r="I27" s="140">
        <v>3</v>
      </c>
      <c r="J27" s="139">
        <v>70</v>
      </c>
      <c r="K27" s="138">
        <v>44</v>
      </c>
      <c r="L27" s="140">
        <v>26</v>
      </c>
      <c r="M27" s="117">
        <v>315</v>
      </c>
    </row>
    <row r="28" spans="1:13" s="2" customFormat="1" ht="9" customHeight="1" x14ac:dyDescent="0.2">
      <c r="A28" s="666"/>
      <c r="B28" s="666"/>
      <c r="C28" s="136" t="s">
        <v>143</v>
      </c>
      <c r="D28" s="137">
        <v>2877</v>
      </c>
      <c r="E28" s="138">
        <v>1161</v>
      </c>
      <c r="F28" s="138">
        <v>1716</v>
      </c>
      <c r="G28" s="139">
        <v>173</v>
      </c>
      <c r="H28" s="138">
        <v>75</v>
      </c>
      <c r="I28" s="140">
        <v>98</v>
      </c>
      <c r="J28" s="139">
        <v>693</v>
      </c>
      <c r="K28" s="138">
        <v>250</v>
      </c>
      <c r="L28" s="140">
        <v>443</v>
      </c>
      <c r="M28" s="117">
        <v>3743</v>
      </c>
    </row>
    <row r="29" spans="1:13" s="2" customFormat="1" ht="14.25" customHeight="1" thickBot="1" x14ac:dyDescent="0.3">
      <c r="A29" s="666"/>
      <c r="B29" s="668"/>
      <c r="C29" s="398" t="s">
        <v>9</v>
      </c>
      <c r="D29" s="393">
        <f t="shared" ref="D29:I29" si="1">SUM(D25:D28)</f>
        <v>5479</v>
      </c>
      <c r="E29" s="393">
        <f t="shared" si="1"/>
        <v>3030</v>
      </c>
      <c r="F29" s="393">
        <f t="shared" si="1"/>
        <v>2449</v>
      </c>
      <c r="G29" s="393">
        <f t="shared" si="1"/>
        <v>346</v>
      </c>
      <c r="H29" s="393">
        <f t="shared" si="1"/>
        <v>201</v>
      </c>
      <c r="I29" s="393">
        <f t="shared" si="1"/>
        <v>145</v>
      </c>
      <c r="J29" s="393">
        <f>SUM(J25:J28)</f>
        <v>1022</v>
      </c>
      <c r="K29" s="393">
        <f>SUM(K25:K28)</f>
        <v>469</v>
      </c>
      <c r="L29" s="393">
        <f>SUM(L25:L28)</f>
        <v>553</v>
      </c>
      <c r="M29" s="393">
        <f>SUM(M25:M28)</f>
        <v>6847</v>
      </c>
    </row>
    <row r="30" spans="1:13" s="2" customFormat="1" ht="9" customHeight="1" x14ac:dyDescent="0.2">
      <c r="A30" s="666"/>
      <c r="B30" s="664" t="s">
        <v>144</v>
      </c>
      <c r="C30" s="127" t="s">
        <v>145</v>
      </c>
      <c r="D30" s="120">
        <v>732</v>
      </c>
      <c r="E30" s="121">
        <v>509</v>
      </c>
      <c r="F30" s="122">
        <v>223</v>
      </c>
      <c r="G30" s="141">
        <v>148</v>
      </c>
      <c r="H30" s="67">
        <v>111</v>
      </c>
      <c r="I30" s="142">
        <v>37</v>
      </c>
      <c r="J30" s="141">
        <v>132</v>
      </c>
      <c r="K30" s="67">
        <v>92</v>
      </c>
      <c r="L30" s="142">
        <v>40</v>
      </c>
      <c r="M30" s="142">
        <v>1012</v>
      </c>
    </row>
    <row r="31" spans="1:13" s="2" customFormat="1" ht="9" customHeight="1" x14ac:dyDescent="0.2">
      <c r="A31" s="666"/>
      <c r="B31" s="666"/>
      <c r="C31" s="129" t="s">
        <v>146</v>
      </c>
      <c r="D31" s="116">
        <v>45</v>
      </c>
      <c r="E31" s="69">
        <v>14</v>
      </c>
      <c r="F31" s="117">
        <v>31</v>
      </c>
      <c r="G31" s="118">
        <v>1</v>
      </c>
      <c r="H31" s="69">
        <v>0</v>
      </c>
      <c r="I31" s="117">
        <v>1</v>
      </c>
      <c r="J31" s="118">
        <v>29</v>
      </c>
      <c r="K31" s="69">
        <v>4</v>
      </c>
      <c r="L31" s="117">
        <v>25</v>
      </c>
      <c r="M31" s="117">
        <v>75</v>
      </c>
    </row>
    <row r="32" spans="1:13" s="2" customFormat="1" ht="12.5" customHeight="1" thickBot="1" x14ac:dyDescent="0.3">
      <c r="A32" s="666"/>
      <c r="B32" s="668"/>
      <c r="C32" s="398" t="s">
        <v>9</v>
      </c>
      <c r="D32" s="393">
        <f t="shared" ref="D32:I32" si="2">SUM(D30:D31)</f>
        <v>777</v>
      </c>
      <c r="E32" s="393">
        <f t="shared" si="2"/>
        <v>523</v>
      </c>
      <c r="F32" s="393">
        <f t="shared" si="2"/>
        <v>254</v>
      </c>
      <c r="G32" s="393">
        <f t="shared" si="2"/>
        <v>149</v>
      </c>
      <c r="H32" s="393">
        <f t="shared" si="2"/>
        <v>111</v>
      </c>
      <c r="I32" s="393">
        <f t="shared" si="2"/>
        <v>38</v>
      </c>
      <c r="J32" s="393">
        <f>SUM(J30:J31)</f>
        <v>161</v>
      </c>
      <c r="K32" s="393">
        <f>SUM(K30:K31)</f>
        <v>96</v>
      </c>
      <c r="L32" s="393">
        <f>SUM(L30:L31)</f>
        <v>65</v>
      </c>
      <c r="M32" s="393">
        <f>SUM(M30:M31)</f>
        <v>1087</v>
      </c>
    </row>
    <row r="33" spans="1:13" s="2" customFormat="1" ht="11" thickBot="1" x14ac:dyDescent="0.3">
      <c r="A33" s="661" t="s">
        <v>9</v>
      </c>
      <c r="B33" s="662"/>
      <c r="C33" s="663"/>
      <c r="D33" s="393">
        <f t="shared" ref="D33:I33" si="3">D24+D29+D32</f>
        <v>6664</v>
      </c>
      <c r="E33" s="393">
        <f t="shared" si="3"/>
        <v>3849</v>
      </c>
      <c r="F33" s="393">
        <f t="shared" si="3"/>
        <v>2815</v>
      </c>
      <c r="G33" s="393">
        <f t="shared" si="3"/>
        <v>515</v>
      </c>
      <c r="H33" s="393">
        <f t="shared" si="3"/>
        <v>329</v>
      </c>
      <c r="I33" s="393">
        <f t="shared" si="3"/>
        <v>186</v>
      </c>
      <c r="J33" s="393">
        <f>J24+J29+J32</f>
        <v>1401</v>
      </c>
      <c r="K33" s="393">
        <f>K24+K29+K32</f>
        <v>722</v>
      </c>
      <c r="L33" s="393">
        <f>L24+L29+L32</f>
        <v>679</v>
      </c>
      <c r="M33" s="395">
        <f>M24+M29+M32</f>
        <v>8580</v>
      </c>
    </row>
    <row r="34" spans="1:13" s="2" customFormat="1" ht="9" customHeight="1" x14ac:dyDescent="0.2">
      <c r="A34" s="664" t="s">
        <v>147</v>
      </c>
      <c r="B34" s="665"/>
      <c r="C34" s="144" t="s">
        <v>148</v>
      </c>
      <c r="D34" s="124">
        <v>359</v>
      </c>
      <c r="E34" s="125">
        <v>261</v>
      </c>
      <c r="F34" s="126">
        <v>98</v>
      </c>
      <c r="G34" s="124">
        <v>31</v>
      </c>
      <c r="H34" s="125">
        <v>14</v>
      </c>
      <c r="I34" s="126">
        <v>17</v>
      </c>
      <c r="J34" s="124">
        <v>15</v>
      </c>
      <c r="K34" s="125">
        <v>7</v>
      </c>
      <c r="L34" s="126">
        <v>8</v>
      </c>
      <c r="M34" s="117">
        <v>405</v>
      </c>
    </row>
    <row r="35" spans="1:13" s="2" customFormat="1" ht="13" customHeight="1" thickBot="1" x14ac:dyDescent="0.25">
      <c r="A35" s="666"/>
      <c r="B35" s="667"/>
      <c r="C35" s="145" t="s">
        <v>149</v>
      </c>
      <c r="D35" s="116">
        <v>18</v>
      </c>
      <c r="E35" s="69">
        <v>15</v>
      </c>
      <c r="F35" s="117">
        <v>3</v>
      </c>
      <c r="G35" s="118">
        <v>4</v>
      </c>
      <c r="H35" s="69">
        <v>1</v>
      </c>
      <c r="I35" s="117">
        <v>3</v>
      </c>
      <c r="J35" s="118">
        <v>0</v>
      </c>
      <c r="K35" s="69">
        <v>0</v>
      </c>
      <c r="L35" s="117">
        <v>0</v>
      </c>
      <c r="M35" s="117">
        <v>22</v>
      </c>
    </row>
    <row r="36" spans="1:13" s="2" customFormat="1" ht="12" customHeight="1" x14ac:dyDescent="0.2">
      <c r="A36" s="666"/>
      <c r="B36" s="667"/>
      <c r="C36" s="145" t="s">
        <v>150</v>
      </c>
      <c r="D36" s="120">
        <v>126</v>
      </c>
      <c r="E36" s="121">
        <v>67</v>
      </c>
      <c r="F36" s="122">
        <v>59</v>
      </c>
      <c r="G36" s="123">
        <v>0</v>
      </c>
      <c r="H36" s="121">
        <v>0</v>
      </c>
      <c r="I36" s="122">
        <v>0</v>
      </c>
      <c r="J36" s="123">
        <v>32</v>
      </c>
      <c r="K36" s="121">
        <v>11</v>
      </c>
      <c r="L36" s="122">
        <v>21</v>
      </c>
      <c r="M36" s="122">
        <v>158</v>
      </c>
    </row>
    <row r="37" spans="1:13" s="2" customFormat="1" ht="9" customHeight="1" x14ac:dyDescent="0.2">
      <c r="A37" s="666"/>
      <c r="B37" s="667"/>
      <c r="C37" s="145" t="s">
        <v>151</v>
      </c>
      <c r="D37" s="124">
        <v>13</v>
      </c>
      <c r="E37" s="125">
        <v>2</v>
      </c>
      <c r="F37" s="126">
        <v>11</v>
      </c>
      <c r="G37" s="124">
        <v>0</v>
      </c>
      <c r="H37" s="125">
        <v>0</v>
      </c>
      <c r="I37" s="126">
        <v>0</v>
      </c>
      <c r="J37" s="124">
        <v>1</v>
      </c>
      <c r="K37" s="125">
        <v>1</v>
      </c>
      <c r="L37" s="126">
        <v>0</v>
      </c>
      <c r="M37" s="117">
        <v>14</v>
      </c>
    </row>
    <row r="38" spans="1:13" s="2" customFormat="1" ht="9" customHeight="1" x14ac:dyDescent="0.2">
      <c r="A38" s="666"/>
      <c r="B38" s="667"/>
      <c r="C38" s="145" t="s">
        <v>152</v>
      </c>
      <c r="D38" s="116">
        <v>4</v>
      </c>
      <c r="E38" s="69">
        <v>0</v>
      </c>
      <c r="F38" s="117">
        <v>4</v>
      </c>
      <c r="G38" s="118">
        <v>0</v>
      </c>
      <c r="H38" s="69">
        <v>0</v>
      </c>
      <c r="I38" s="117">
        <v>0</v>
      </c>
      <c r="J38" s="118">
        <v>11</v>
      </c>
      <c r="K38" s="69">
        <v>5</v>
      </c>
      <c r="L38" s="117">
        <v>6</v>
      </c>
      <c r="M38" s="117">
        <v>15</v>
      </c>
    </row>
    <row r="39" spans="1:13" s="2" customFormat="1" ht="9" customHeight="1" x14ac:dyDescent="0.2">
      <c r="A39" s="666"/>
      <c r="B39" s="667"/>
      <c r="C39" s="145" t="s">
        <v>153</v>
      </c>
      <c r="D39" s="124">
        <v>4</v>
      </c>
      <c r="E39" s="125">
        <v>4</v>
      </c>
      <c r="F39" s="126">
        <v>0</v>
      </c>
      <c r="G39" s="124">
        <v>0</v>
      </c>
      <c r="H39" s="125">
        <v>0</v>
      </c>
      <c r="I39" s="126">
        <v>0</v>
      </c>
      <c r="J39" s="124">
        <v>9</v>
      </c>
      <c r="K39" s="125">
        <v>1</v>
      </c>
      <c r="L39" s="126">
        <v>8</v>
      </c>
      <c r="M39" s="117">
        <v>13</v>
      </c>
    </row>
    <row r="40" spans="1:13" s="2" customFormat="1" ht="9" customHeight="1" x14ac:dyDescent="0.2">
      <c r="A40" s="666"/>
      <c r="B40" s="667"/>
      <c r="C40" s="145" t="s">
        <v>154</v>
      </c>
      <c r="D40" s="116">
        <v>168</v>
      </c>
      <c r="E40" s="69">
        <v>168</v>
      </c>
      <c r="F40" s="117">
        <v>0</v>
      </c>
      <c r="G40" s="118">
        <v>0</v>
      </c>
      <c r="H40" s="69">
        <v>0</v>
      </c>
      <c r="I40" s="117">
        <v>0</v>
      </c>
      <c r="J40" s="118">
        <v>4</v>
      </c>
      <c r="K40" s="69">
        <v>4</v>
      </c>
      <c r="L40" s="117">
        <v>0</v>
      </c>
      <c r="M40" s="117">
        <v>172</v>
      </c>
    </row>
    <row r="41" spans="1:13" s="2" customFormat="1" ht="16" x14ac:dyDescent="0.2">
      <c r="A41" s="666"/>
      <c r="B41" s="667"/>
      <c r="C41" s="145" t="s">
        <v>155</v>
      </c>
      <c r="D41" s="116">
        <v>49</v>
      </c>
      <c r="E41" s="69">
        <v>44</v>
      </c>
      <c r="F41" s="117">
        <v>5</v>
      </c>
      <c r="G41" s="118">
        <v>11</v>
      </c>
      <c r="H41" s="69">
        <v>9</v>
      </c>
      <c r="I41" s="117">
        <v>2</v>
      </c>
      <c r="J41" s="118">
        <v>45</v>
      </c>
      <c r="K41" s="69">
        <v>42</v>
      </c>
      <c r="L41" s="117">
        <v>3</v>
      </c>
      <c r="M41" s="117">
        <v>105</v>
      </c>
    </row>
    <row r="42" spans="1:13" s="2" customFormat="1" ht="13.5" customHeight="1" thickBot="1" x14ac:dyDescent="0.3">
      <c r="A42" s="668"/>
      <c r="B42" s="669"/>
      <c r="C42" s="398" t="s">
        <v>9</v>
      </c>
      <c r="D42" s="393">
        <v>741</v>
      </c>
      <c r="E42" s="393">
        <v>561</v>
      </c>
      <c r="F42" s="393">
        <v>180</v>
      </c>
      <c r="G42" s="393">
        <v>46</v>
      </c>
      <c r="H42" s="393">
        <v>24</v>
      </c>
      <c r="I42" s="393">
        <v>22</v>
      </c>
      <c r="J42" s="393">
        <v>117</v>
      </c>
      <c r="K42" s="393">
        <v>71</v>
      </c>
      <c r="L42" s="393">
        <v>46</v>
      </c>
      <c r="M42" s="393">
        <v>904</v>
      </c>
    </row>
    <row r="43" spans="1:13" s="2" customFormat="1" ht="11.5" x14ac:dyDescent="0.25">
      <c r="A43" s="284" t="s">
        <v>162</v>
      </c>
    </row>
    <row r="44" spans="1:13" x14ac:dyDescent="0.25">
      <c r="A44" s="422" t="s">
        <v>163</v>
      </c>
    </row>
  </sheetData>
  <mergeCells count="15">
    <mergeCell ref="A33:C33"/>
    <mergeCell ref="A34:B42"/>
    <mergeCell ref="A6:B9"/>
    <mergeCell ref="A10:B18"/>
    <mergeCell ref="A19:A32"/>
    <mergeCell ref="B19:B24"/>
    <mergeCell ref="B25:B29"/>
    <mergeCell ref="B30:B32"/>
    <mergeCell ref="C4:C5"/>
    <mergeCell ref="B1:N1"/>
    <mergeCell ref="C2:M2"/>
    <mergeCell ref="D4:F4"/>
    <mergeCell ref="G4:I4"/>
    <mergeCell ref="J4:L4"/>
    <mergeCell ref="M4:M5"/>
  </mergeCells>
  <pageMargins left="0.51181102362204722" right="0.51181102362204722" top="0.78740157480314965" bottom="0" header="0.31496062992125984" footer="0.31496062992125984"/>
  <pageSetup paperSize="8" orientation="portrait" r:id="rId1"/>
  <headerFooter>
    <oddFooter>&amp;RFonte: Tab.1A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58FEC-491A-4740-ADEF-2D4C42D34219}">
  <dimension ref="A1:H39"/>
  <sheetViews>
    <sheetView topLeftCell="A28" workbookViewId="0">
      <selection activeCell="A5" sqref="A4:H38"/>
    </sheetView>
  </sheetViews>
  <sheetFormatPr defaultColWidth="8.81640625" defaultRowHeight="12.5" x14ac:dyDescent="0.25"/>
  <cols>
    <col min="1" max="1" width="13.81640625" customWidth="1"/>
    <col min="2" max="2" width="18.1796875" customWidth="1"/>
    <col min="3" max="3" width="10.1796875" customWidth="1"/>
    <col min="4" max="4" width="12" customWidth="1"/>
    <col min="5" max="5" width="12.6328125" customWidth="1"/>
    <col min="6" max="6" width="12" customWidth="1"/>
    <col min="7" max="7" width="10.1796875" customWidth="1"/>
    <col min="8" max="8" width="11.36328125" style="403" customWidth="1"/>
  </cols>
  <sheetData>
    <row r="1" spans="1:8" ht="12.75" customHeight="1" x14ac:dyDescent="0.3">
      <c r="A1" s="641" t="s">
        <v>427</v>
      </c>
      <c r="B1" s="641"/>
      <c r="C1" s="641"/>
      <c r="D1" s="641"/>
      <c r="E1" s="641"/>
      <c r="F1" s="641"/>
      <c r="G1" s="641"/>
      <c r="H1" s="641"/>
    </row>
    <row r="2" spans="1:8" ht="13.5" customHeight="1" x14ac:dyDescent="0.3">
      <c r="A2" s="243"/>
      <c r="B2" s="641" t="s">
        <v>113</v>
      </c>
      <c r="C2" s="641"/>
      <c r="D2" s="641"/>
      <c r="E2" s="641"/>
      <c r="F2" s="641"/>
      <c r="G2" s="641"/>
      <c r="H2" s="641"/>
    </row>
    <row r="3" spans="1:8" ht="18.75" customHeight="1" thickBot="1" x14ac:dyDescent="0.35">
      <c r="A3" s="243"/>
      <c r="B3" s="243"/>
      <c r="C3" s="243"/>
      <c r="D3" s="243"/>
      <c r="E3" s="243"/>
      <c r="F3" s="243"/>
      <c r="G3" s="243"/>
      <c r="H3" s="399"/>
    </row>
    <row r="4" spans="1:8" s="2" customFormat="1" ht="14.25" customHeight="1" x14ac:dyDescent="0.25">
      <c r="B4" s="680" t="s">
        <v>114</v>
      </c>
      <c r="C4" s="682" t="s">
        <v>157</v>
      </c>
      <c r="D4" s="683"/>
      <c r="E4" s="683"/>
      <c r="F4" s="684"/>
      <c r="G4" s="592" t="s">
        <v>30</v>
      </c>
      <c r="H4" s="685" t="s">
        <v>99</v>
      </c>
    </row>
    <row r="5" spans="1:8" s="2" customFormat="1" ht="58.5" customHeight="1" thickBot="1" x14ac:dyDescent="0.3">
      <c r="A5" s="146"/>
      <c r="B5" s="681"/>
      <c r="C5" s="404" t="s">
        <v>63</v>
      </c>
      <c r="D5" s="405" t="s">
        <v>158</v>
      </c>
      <c r="E5" s="405" t="s">
        <v>159</v>
      </c>
      <c r="F5" s="406" t="s">
        <v>160</v>
      </c>
      <c r="G5" s="593"/>
      <c r="H5" s="686"/>
    </row>
    <row r="6" spans="1:8" s="2" customFormat="1" ht="22.5" customHeight="1" x14ac:dyDescent="0.2">
      <c r="A6" s="675" t="s">
        <v>119</v>
      </c>
      <c r="B6" s="147" t="s">
        <v>120</v>
      </c>
      <c r="C6" s="72">
        <v>60209</v>
      </c>
      <c r="D6" s="72">
        <v>36009</v>
      </c>
      <c r="E6" s="72">
        <v>8810</v>
      </c>
      <c r="F6" s="72">
        <v>171924</v>
      </c>
      <c r="G6" s="72">
        <f>SUM(C6:F6)</f>
        <v>276952</v>
      </c>
      <c r="H6" s="400">
        <v>121948</v>
      </c>
    </row>
    <row r="7" spans="1:8" s="2" customFormat="1" ht="22.5" customHeight="1" x14ac:dyDescent="0.2">
      <c r="A7" s="676"/>
      <c r="B7" s="148" t="s">
        <v>121</v>
      </c>
      <c r="C7" s="74">
        <v>1541</v>
      </c>
      <c r="D7" s="74">
        <v>1041</v>
      </c>
      <c r="E7" s="74">
        <v>1066</v>
      </c>
      <c r="F7" s="74">
        <v>2031</v>
      </c>
      <c r="G7" s="74">
        <f t="shared" ref="G7:G38" si="0">SUM(C7:F7)</f>
        <v>5679</v>
      </c>
      <c r="H7" s="401">
        <v>1417</v>
      </c>
    </row>
    <row r="8" spans="1:8" s="2" customFormat="1" ht="22.5" customHeight="1" x14ac:dyDescent="0.2">
      <c r="A8" s="676"/>
      <c r="B8" s="148" t="s">
        <v>122</v>
      </c>
      <c r="C8" s="74">
        <v>2664</v>
      </c>
      <c r="D8" s="74">
        <v>1243</v>
      </c>
      <c r="E8" s="74">
        <v>361</v>
      </c>
      <c r="F8" s="74">
        <v>7788</v>
      </c>
      <c r="G8" s="74">
        <f t="shared" si="0"/>
        <v>12056</v>
      </c>
      <c r="H8" s="401">
        <v>5627</v>
      </c>
    </row>
    <row r="9" spans="1:8" s="2" customFormat="1" ht="18.75" customHeight="1" x14ac:dyDescent="0.25">
      <c r="A9" s="677"/>
      <c r="B9" s="410" t="s">
        <v>9</v>
      </c>
      <c r="C9" s="411">
        <v>64414</v>
      </c>
      <c r="D9" s="411">
        <v>38293</v>
      </c>
      <c r="E9" s="411">
        <v>10237</v>
      </c>
      <c r="F9" s="411">
        <v>181743</v>
      </c>
      <c r="G9" s="411">
        <f t="shared" si="0"/>
        <v>294687</v>
      </c>
      <c r="H9" s="412">
        <v>128992</v>
      </c>
    </row>
    <row r="10" spans="1:8" s="2" customFormat="1" ht="26.25" customHeight="1" x14ac:dyDescent="0.2">
      <c r="A10" s="675" t="s">
        <v>123</v>
      </c>
      <c r="B10" s="148" t="s">
        <v>124</v>
      </c>
      <c r="C10" s="74">
        <v>764</v>
      </c>
      <c r="D10" s="74">
        <v>1</v>
      </c>
      <c r="E10" s="74">
        <v>5</v>
      </c>
      <c r="F10" s="74">
        <v>2590</v>
      </c>
      <c r="G10" s="74">
        <f t="shared" si="0"/>
        <v>3360</v>
      </c>
      <c r="H10" s="401">
        <v>142</v>
      </c>
    </row>
    <row r="11" spans="1:8" s="2" customFormat="1" ht="26.25" customHeight="1" x14ac:dyDescent="0.2">
      <c r="A11" s="676"/>
      <c r="B11" s="148" t="s">
        <v>125</v>
      </c>
      <c r="C11" s="74">
        <v>2078</v>
      </c>
      <c r="D11" s="74">
        <v>906</v>
      </c>
      <c r="E11" s="74">
        <v>352</v>
      </c>
      <c r="F11" s="74">
        <v>8790</v>
      </c>
      <c r="G11" s="74">
        <f t="shared" si="0"/>
        <v>12126</v>
      </c>
      <c r="H11" s="401">
        <v>4255</v>
      </c>
    </row>
    <row r="12" spans="1:8" s="2" customFormat="1" ht="26.25" customHeight="1" x14ac:dyDescent="0.2">
      <c r="A12" s="676"/>
      <c r="B12" s="148" t="s">
        <v>126</v>
      </c>
      <c r="C12" s="74">
        <v>459</v>
      </c>
      <c r="D12" s="74">
        <v>114</v>
      </c>
      <c r="E12" s="74">
        <v>84</v>
      </c>
      <c r="F12" s="74">
        <v>2193</v>
      </c>
      <c r="G12" s="74">
        <f t="shared" si="0"/>
        <v>2850</v>
      </c>
      <c r="H12" s="401">
        <v>612</v>
      </c>
    </row>
    <row r="13" spans="1:8" s="2" customFormat="1" ht="26.25" customHeight="1" x14ac:dyDescent="0.2">
      <c r="A13" s="676"/>
      <c r="B13" s="148" t="s">
        <v>127</v>
      </c>
      <c r="C13" s="74">
        <v>186</v>
      </c>
      <c r="D13" s="74">
        <v>77</v>
      </c>
      <c r="E13" s="74">
        <v>23</v>
      </c>
      <c r="F13" s="74">
        <v>591</v>
      </c>
      <c r="G13" s="74">
        <f t="shared" si="0"/>
        <v>877</v>
      </c>
      <c r="H13" s="401">
        <v>452</v>
      </c>
    </row>
    <row r="14" spans="1:8" s="2" customFormat="1" ht="26.25" customHeight="1" x14ac:dyDescent="0.2">
      <c r="A14" s="676"/>
      <c r="B14" s="148" t="s">
        <v>128</v>
      </c>
      <c r="C14" s="74">
        <v>7</v>
      </c>
      <c r="D14" s="74">
        <v>11</v>
      </c>
      <c r="E14" s="74">
        <v>2</v>
      </c>
      <c r="F14" s="74">
        <v>41</v>
      </c>
      <c r="G14" s="74">
        <f>SUM(C14:F14)</f>
        <v>61</v>
      </c>
      <c r="H14" s="401">
        <v>28</v>
      </c>
    </row>
    <row r="15" spans="1:8" s="2" customFormat="1" ht="26.25" customHeight="1" x14ac:dyDescent="0.2">
      <c r="A15" s="676"/>
      <c r="B15" s="148" t="s">
        <v>130</v>
      </c>
      <c r="C15" s="74">
        <v>244</v>
      </c>
      <c r="D15" s="74">
        <v>17</v>
      </c>
      <c r="E15" s="74">
        <v>14</v>
      </c>
      <c r="F15" s="74">
        <v>315</v>
      </c>
      <c r="G15" s="74">
        <f t="shared" si="0"/>
        <v>590</v>
      </c>
      <c r="H15" s="401">
        <v>34</v>
      </c>
    </row>
    <row r="16" spans="1:8" s="2" customFormat="1" ht="26.25" customHeight="1" x14ac:dyDescent="0.2">
      <c r="A16" s="676"/>
      <c r="B16" s="148" t="s">
        <v>131</v>
      </c>
      <c r="C16" s="74">
        <v>26</v>
      </c>
      <c r="D16" s="74">
        <v>8</v>
      </c>
      <c r="E16" s="74">
        <v>7</v>
      </c>
      <c r="F16" s="74">
        <v>167</v>
      </c>
      <c r="G16" s="74">
        <f t="shared" si="0"/>
        <v>208</v>
      </c>
      <c r="H16" s="401">
        <v>134</v>
      </c>
    </row>
    <row r="17" spans="1:8" s="2" customFormat="1" ht="20.25" customHeight="1" x14ac:dyDescent="0.25">
      <c r="A17" s="677"/>
      <c r="B17" s="410" t="s">
        <v>9</v>
      </c>
      <c r="C17" s="411">
        <v>3748</v>
      </c>
      <c r="D17" s="411">
        <v>1017</v>
      </c>
      <c r="E17" s="411">
        <v>456</v>
      </c>
      <c r="F17" s="411">
        <v>14642</v>
      </c>
      <c r="G17" s="411">
        <f t="shared" si="0"/>
        <v>19863</v>
      </c>
      <c r="H17" s="412">
        <v>5657</v>
      </c>
    </row>
    <row r="18" spans="1:8" s="2" customFormat="1" ht="23.25" customHeight="1" x14ac:dyDescent="0.2">
      <c r="A18" s="675" t="s">
        <v>132</v>
      </c>
      <c r="B18" s="148" t="s">
        <v>145</v>
      </c>
      <c r="C18" s="74">
        <v>387</v>
      </c>
      <c r="D18" s="74">
        <v>42</v>
      </c>
      <c r="E18" s="74">
        <v>34</v>
      </c>
      <c r="F18" s="74">
        <v>2544</v>
      </c>
      <c r="G18" s="74">
        <f t="shared" si="0"/>
        <v>3007</v>
      </c>
      <c r="H18" s="401">
        <v>268</v>
      </c>
    </row>
    <row r="19" spans="1:8" s="2" customFormat="1" ht="23.25" customHeight="1" x14ac:dyDescent="0.2">
      <c r="A19" s="676"/>
      <c r="B19" s="148" t="s">
        <v>134</v>
      </c>
      <c r="C19" s="74">
        <v>247</v>
      </c>
      <c r="D19" s="74">
        <v>154</v>
      </c>
      <c r="E19" s="74">
        <v>42</v>
      </c>
      <c r="F19" s="74">
        <v>845</v>
      </c>
      <c r="G19" s="74">
        <f t="shared" si="0"/>
        <v>1288</v>
      </c>
      <c r="H19" s="401">
        <v>517</v>
      </c>
    </row>
    <row r="20" spans="1:8" s="2" customFormat="1" ht="23.25" customHeight="1" x14ac:dyDescent="0.2">
      <c r="A20" s="676"/>
      <c r="B20" s="148" t="s">
        <v>135</v>
      </c>
      <c r="C20" s="74">
        <v>1</v>
      </c>
      <c r="D20" s="74">
        <v>15</v>
      </c>
      <c r="E20" s="74"/>
      <c r="F20" s="74">
        <v>47</v>
      </c>
      <c r="G20" s="74">
        <f t="shared" si="0"/>
        <v>63</v>
      </c>
      <c r="H20" s="401">
        <v>22</v>
      </c>
    </row>
    <row r="21" spans="1:8" s="2" customFormat="1" ht="23.25" customHeight="1" x14ac:dyDescent="0.2">
      <c r="A21" s="676"/>
      <c r="B21" s="148" t="s">
        <v>140</v>
      </c>
      <c r="C21" s="74">
        <v>124</v>
      </c>
      <c r="D21" s="74">
        <v>58</v>
      </c>
      <c r="E21" s="74">
        <v>12</v>
      </c>
      <c r="F21" s="74">
        <v>325</v>
      </c>
      <c r="G21" s="74">
        <f t="shared" si="0"/>
        <v>519</v>
      </c>
      <c r="H21" s="401">
        <v>269</v>
      </c>
    </row>
    <row r="22" spans="1:8" s="2" customFormat="1" ht="23.25" customHeight="1" x14ac:dyDescent="0.2">
      <c r="A22" s="676"/>
      <c r="B22" s="148" t="s">
        <v>136</v>
      </c>
      <c r="C22" s="74">
        <v>12</v>
      </c>
      <c r="D22" s="74">
        <v>1</v>
      </c>
      <c r="E22" s="74"/>
      <c r="F22" s="74">
        <v>8</v>
      </c>
      <c r="G22" s="74">
        <f t="shared" si="0"/>
        <v>21</v>
      </c>
      <c r="H22" s="401">
        <v>4</v>
      </c>
    </row>
    <row r="23" spans="1:8" s="2" customFormat="1" ht="30" customHeight="1" x14ac:dyDescent="0.2">
      <c r="A23" s="676"/>
      <c r="B23" s="148" t="s">
        <v>137</v>
      </c>
      <c r="C23" s="74">
        <v>183</v>
      </c>
      <c r="D23" s="74">
        <v>220</v>
      </c>
      <c r="E23" s="74">
        <v>28</v>
      </c>
      <c r="F23" s="74">
        <v>181</v>
      </c>
      <c r="G23" s="74">
        <f t="shared" si="0"/>
        <v>612</v>
      </c>
      <c r="H23" s="401">
        <v>161</v>
      </c>
    </row>
    <row r="24" spans="1:8" s="2" customFormat="1" ht="30" customHeight="1" x14ac:dyDescent="0.2">
      <c r="A24" s="676"/>
      <c r="B24" s="148" t="s">
        <v>141</v>
      </c>
      <c r="C24" s="74">
        <v>4308</v>
      </c>
      <c r="D24" s="74">
        <v>2730</v>
      </c>
      <c r="E24" s="74">
        <v>1017</v>
      </c>
      <c r="F24" s="74">
        <v>9498</v>
      </c>
      <c r="G24" s="74">
        <f t="shared" si="0"/>
        <v>17553</v>
      </c>
      <c r="H24" s="401">
        <v>8514</v>
      </c>
    </row>
    <row r="25" spans="1:8" s="2" customFormat="1" ht="27.75" customHeight="1" x14ac:dyDescent="0.2">
      <c r="A25" s="676"/>
      <c r="B25" s="148" t="s">
        <v>142</v>
      </c>
      <c r="C25" s="74">
        <v>308</v>
      </c>
      <c r="D25" s="74">
        <v>205</v>
      </c>
      <c r="E25" s="74">
        <v>69</v>
      </c>
      <c r="F25" s="74">
        <v>674</v>
      </c>
      <c r="G25" s="74">
        <f t="shared" si="0"/>
        <v>1256</v>
      </c>
      <c r="H25" s="401">
        <v>550</v>
      </c>
    </row>
    <row r="26" spans="1:8" s="2" customFormat="1" ht="26.25" customHeight="1" x14ac:dyDescent="0.2">
      <c r="A26" s="676"/>
      <c r="B26" s="148" t="s">
        <v>138</v>
      </c>
      <c r="C26" s="74">
        <v>1</v>
      </c>
      <c r="D26" s="74">
        <v>2</v>
      </c>
      <c r="E26" s="74"/>
      <c r="F26" s="74">
        <v>3</v>
      </c>
      <c r="G26" s="74">
        <f t="shared" si="0"/>
        <v>6</v>
      </c>
      <c r="H26" s="401">
        <v>1</v>
      </c>
    </row>
    <row r="27" spans="1:8" s="2" customFormat="1" ht="23.25" customHeight="1" x14ac:dyDescent="0.2">
      <c r="A27" s="676"/>
      <c r="B27" s="148" t="s">
        <v>146</v>
      </c>
      <c r="C27" s="74">
        <v>57</v>
      </c>
      <c r="D27" s="74">
        <v>49</v>
      </c>
      <c r="E27" s="74">
        <v>8</v>
      </c>
      <c r="F27" s="74">
        <v>7077</v>
      </c>
      <c r="G27" s="74">
        <f t="shared" si="0"/>
        <v>7191</v>
      </c>
      <c r="H27" s="401">
        <v>299</v>
      </c>
    </row>
    <row r="28" spans="1:8" s="2" customFormat="1" ht="23.25" customHeight="1" x14ac:dyDescent="0.2">
      <c r="A28" s="676"/>
      <c r="B28" s="148" t="s">
        <v>143</v>
      </c>
      <c r="C28" s="74">
        <v>3609</v>
      </c>
      <c r="D28" s="74">
        <v>2382</v>
      </c>
      <c r="E28" s="74">
        <v>789</v>
      </c>
      <c r="F28" s="74">
        <v>9835</v>
      </c>
      <c r="G28" s="74">
        <f t="shared" si="0"/>
        <v>16615</v>
      </c>
      <c r="H28" s="401">
        <v>8841</v>
      </c>
    </row>
    <row r="29" spans="1:8" s="2" customFormat="1" ht="18" customHeight="1" x14ac:dyDescent="0.25">
      <c r="A29" s="678"/>
      <c r="B29" s="410" t="s">
        <v>9</v>
      </c>
      <c r="C29" s="411">
        <v>9237</v>
      </c>
      <c r="D29" s="411">
        <v>5858</v>
      </c>
      <c r="E29" s="411">
        <v>1999</v>
      </c>
      <c r="F29" s="411">
        <v>31037</v>
      </c>
      <c r="G29" s="411">
        <f t="shared" si="0"/>
        <v>48131</v>
      </c>
      <c r="H29" s="412">
        <v>19446</v>
      </c>
    </row>
    <row r="30" spans="1:8" s="2" customFormat="1" ht="26.25" customHeight="1" x14ac:dyDescent="0.2">
      <c r="A30" s="679" t="s">
        <v>147</v>
      </c>
      <c r="B30" s="148" t="s">
        <v>148</v>
      </c>
      <c r="C30" s="74">
        <v>38</v>
      </c>
      <c r="D30" s="74">
        <v>86</v>
      </c>
      <c r="E30" s="74">
        <v>33</v>
      </c>
      <c r="F30" s="74">
        <v>330</v>
      </c>
      <c r="G30" s="74">
        <f t="shared" si="0"/>
        <v>487</v>
      </c>
      <c r="H30" s="401">
        <v>208</v>
      </c>
    </row>
    <row r="31" spans="1:8" s="2" customFormat="1" ht="26.25" customHeight="1" x14ac:dyDescent="0.2">
      <c r="A31" s="676"/>
      <c r="B31" s="148" t="s">
        <v>149</v>
      </c>
      <c r="C31" s="74"/>
      <c r="D31" s="74"/>
      <c r="E31" s="74"/>
      <c r="F31" s="74">
        <v>10</v>
      </c>
      <c r="G31" s="74">
        <f t="shared" si="0"/>
        <v>10</v>
      </c>
      <c r="H31" s="401">
        <v>2</v>
      </c>
    </row>
    <row r="32" spans="1:8" s="2" customFormat="1" ht="26.25" customHeight="1" x14ac:dyDescent="0.2">
      <c r="A32" s="676"/>
      <c r="B32" s="148" t="s">
        <v>150</v>
      </c>
      <c r="C32" s="74">
        <v>28</v>
      </c>
      <c r="D32" s="74">
        <v>7</v>
      </c>
      <c r="E32" s="74"/>
      <c r="F32" s="74">
        <v>106</v>
      </c>
      <c r="G32" s="74">
        <f t="shared" si="0"/>
        <v>141</v>
      </c>
      <c r="H32" s="401">
        <v>63</v>
      </c>
    </row>
    <row r="33" spans="1:8" s="2" customFormat="1" ht="26.25" customHeight="1" x14ac:dyDescent="0.2">
      <c r="A33" s="676"/>
      <c r="B33" s="148" t="s">
        <v>151</v>
      </c>
      <c r="C33" s="74">
        <v>73</v>
      </c>
      <c r="D33" s="74">
        <v>12</v>
      </c>
      <c r="E33" s="74">
        <v>3</v>
      </c>
      <c r="F33" s="74">
        <v>130</v>
      </c>
      <c r="G33" s="74">
        <f t="shared" si="0"/>
        <v>218</v>
      </c>
      <c r="H33" s="401">
        <v>78</v>
      </c>
    </row>
    <row r="34" spans="1:8" s="2" customFormat="1" ht="26.25" customHeight="1" x14ac:dyDescent="0.2">
      <c r="A34" s="676"/>
      <c r="B34" s="148" t="s">
        <v>152</v>
      </c>
      <c r="C34" s="74">
        <v>9</v>
      </c>
      <c r="D34" s="74">
        <v>29</v>
      </c>
      <c r="E34" s="74"/>
      <c r="F34" s="74">
        <v>37</v>
      </c>
      <c r="G34" s="74">
        <f t="shared" si="0"/>
        <v>75</v>
      </c>
      <c r="H34" s="401">
        <v>19</v>
      </c>
    </row>
    <row r="35" spans="1:8" s="2" customFormat="1" ht="26.25" customHeight="1" x14ac:dyDescent="0.2">
      <c r="A35" s="676"/>
      <c r="B35" s="148" t="s">
        <v>153</v>
      </c>
      <c r="C35" s="74">
        <v>1</v>
      </c>
      <c r="D35" s="74"/>
      <c r="E35" s="74"/>
      <c r="F35" s="74">
        <v>5</v>
      </c>
      <c r="G35" s="74">
        <f t="shared" si="0"/>
        <v>6</v>
      </c>
      <c r="H35" s="401">
        <v>4</v>
      </c>
    </row>
    <row r="36" spans="1:8" s="2" customFormat="1" ht="26.25" customHeight="1" x14ac:dyDescent="0.2">
      <c r="A36" s="676"/>
      <c r="B36" s="148" t="s">
        <v>154</v>
      </c>
      <c r="C36" s="74">
        <v>194</v>
      </c>
      <c r="D36" s="74">
        <v>45</v>
      </c>
      <c r="E36" s="74">
        <v>12</v>
      </c>
      <c r="F36" s="74">
        <v>265</v>
      </c>
      <c r="G36" s="74">
        <f t="shared" si="0"/>
        <v>516</v>
      </c>
      <c r="H36" s="401">
        <v>156</v>
      </c>
    </row>
    <row r="37" spans="1:8" s="2" customFormat="1" ht="38.25" customHeight="1" x14ac:dyDescent="0.2">
      <c r="A37" s="676"/>
      <c r="B37" s="148" t="s">
        <v>155</v>
      </c>
      <c r="C37" s="74">
        <v>75</v>
      </c>
      <c r="D37" s="74">
        <v>6</v>
      </c>
      <c r="E37" s="74"/>
      <c r="F37" s="74">
        <v>573</v>
      </c>
      <c r="G37" s="74">
        <f t="shared" si="0"/>
        <v>654</v>
      </c>
      <c r="H37" s="401">
        <v>57</v>
      </c>
    </row>
    <row r="38" spans="1:8" s="2" customFormat="1" ht="18" customHeight="1" thickBot="1" x14ac:dyDescent="0.3">
      <c r="A38" s="678"/>
      <c r="B38" s="407" t="s">
        <v>9</v>
      </c>
      <c r="C38" s="408">
        <v>418</v>
      </c>
      <c r="D38" s="408">
        <v>185</v>
      </c>
      <c r="E38" s="408">
        <v>48</v>
      </c>
      <c r="F38" s="408">
        <v>1456</v>
      </c>
      <c r="G38" s="408">
        <f t="shared" si="0"/>
        <v>2107</v>
      </c>
      <c r="H38" s="409">
        <v>587</v>
      </c>
    </row>
    <row r="39" spans="1:8" s="2" customFormat="1" ht="12.75" customHeight="1" x14ac:dyDescent="0.25">
      <c r="A39" s="284" t="s">
        <v>156</v>
      </c>
      <c r="H39" s="402"/>
    </row>
  </sheetData>
  <mergeCells count="10">
    <mergeCell ref="A10:A17"/>
    <mergeCell ref="A18:A29"/>
    <mergeCell ref="A30:A38"/>
    <mergeCell ref="A6:A9"/>
    <mergeCell ref="A1:H1"/>
    <mergeCell ref="B2:H2"/>
    <mergeCell ref="B4:B5"/>
    <mergeCell ref="C4:F4"/>
    <mergeCell ref="G4:G5"/>
    <mergeCell ref="H4:H5"/>
  </mergeCells>
  <pageMargins left="0.70866141732283472" right="0.70866141732283472" top="1.1417322834645669" bottom="0.74803149606299213" header="0.31496062992125984" footer="0.31496062992125984"/>
  <pageSetup paperSize="8" orientation="portrait"/>
  <headerFooter>
    <oddFooter>&amp;RFonte: Tab.1A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F278-201B-4961-992E-086B4C0C79B8}">
  <dimension ref="A1:J41"/>
  <sheetViews>
    <sheetView workbookViewId="0">
      <selection activeCell="A5" sqref="A4:J40"/>
    </sheetView>
  </sheetViews>
  <sheetFormatPr defaultColWidth="8.81640625" defaultRowHeight="12.5" x14ac:dyDescent="0.25"/>
  <cols>
    <col min="1" max="1" width="13.81640625" customWidth="1"/>
    <col min="2" max="2" width="18.1796875" customWidth="1"/>
    <col min="3" max="3" width="9.453125" bestFit="1" customWidth="1"/>
    <col min="4" max="4" width="13" customWidth="1"/>
    <col min="5" max="5" width="11.1796875" customWidth="1"/>
    <col min="6" max="6" width="10.81640625" customWidth="1"/>
    <col min="7" max="7" width="11" customWidth="1"/>
    <col min="8" max="8" width="12.26953125" customWidth="1"/>
    <col min="9" max="9" width="7.453125" customWidth="1"/>
    <col min="10" max="10" width="8.1796875" customWidth="1"/>
  </cols>
  <sheetData>
    <row r="1" spans="1:10" ht="13" x14ac:dyDescent="0.3">
      <c r="A1" s="641" t="s">
        <v>427</v>
      </c>
      <c r="B1" s="641"/>
      <c r="C1" s="641"/>
      <c r="D1" s="641"/>
      <c r="E1" s="641"/>
      <c r="F1" s="641"/>
      <c r="G1" s="641"/>
      <c r="H1" s="641"/>
      <c r="I1" s="641"/>
      <c r="J1" s="641"/>
    </row>
    <row r="2" spans="1:10" ht="13.5" customHeight="1" x14ac:dyDescent="0.3">
      <c r="A2" s="243"/>
      <c r="B2" s="641" t="s">
        <v>113</v>
      </c>
      <c r="C2" s="641"/>
      <c r="D2" s="641"/>
      <c r="E2" s="641"/>
      <c r="F2" s="641"/>
      <c r="G2" s="641"/>
      <c r="H2" s="641"/>
      <c r="I2" s="641"/>
      <c r="J2" s="641"/>
    </row>
    <row r="3" spans="1:10" ht="18.75" customHeight="1" thickBot="1" x14ac:dyDescent="0.35">
      <c r="A3" s="243"/>
      <c r="B3" s="243"/>
      <c r="C3" s="243"/>
      <c r="D3" s="243"/>
      <c r="E3" s="243"/>
      <c r="F3" s="243"/>
      <c r="G3" s="243"/>
      <c r="H3" s="243"/>
      <c r="I3" s="243"/>
      <c r="J3" s="243"/>
    </row>
    <row r="4" spans="1:10" s="2" customFormat="1" ht="14.25" customHeight="1" x14ac:dyDescent="0.25">
      <c r="B4" s="680" t="s">
        <v>114</v>
      </c>
      <c r="C4" s="688" t="s">
        <v>157</v>
      </c>
      <c r="D4" s="689"/>
      <c r="E4" s="689"/>
      <c r="F4" s="689"/>
      <c r="G4" s="689"/>
      <c r="H4" s="689"/>
      <c r="I4" s="690"/>
      <c r="J4" s="592" t="s">
        <v>30</v>
      </c>
    </row>
    <row r="5" spans="1:10" s="2" customFormat="1" ht="12.75" customHeight="1" x14ac:dyDescent="0.25">
      <c r="B5" s="687"/>
      <c r="C5" s="692" t="s">
        <v>164</v>
      </c>
      <c r="D5" s="694" t="s">
        <v>165</v>
      </c>
      <c r="E5" s="694" t="s">
        <v>166</v>
      </c>
      <c r="F5" s="696" t="s">
        <v>167</v>
      </c>
      <c r="G5" s="697"/>
      <c r="H5" s="694" t="s">
        <v>168</v>
      </c>
      <c r="I5" s="698" t="s">
        <v>169</v>
      </c>
      <c r="J5" s="691"/>
    </row>
    <row r="6" spans="1:10" s="2" customFormat="1" ht="39" customHeight="1" thickBot="1" x14ac:dyDescent="0.3">
      <c r="A6" s="146"/>
      <c r="B6" s="681"/>
      <c r="C6" s="693"/>
      <c r="D6" s="695"/>
      <c r="E6" s="695"/>
      <c r="F6" s="423" t="s">
        <v>170</v>
      </c>
      <c r="G6" s="424" t="s">
        <v>171</v>
      </c>
      <c r="H6" s="695"/>
      <c r="I6" s="699"/>
      <c r="J6" s="593"/>
    </row>
    <row r="7" spans="1:10" s="2" customFormat="1" ht="9" x14ac:dyDescent="0.2">
      <c r="A7" s="675" t="s">
        <v>119</v>
      </c>
      <c r="B7" s="149" t="s">
        <v>120</v>
      </c>
      <c r="C7" s="150">
        <v>2684</v>
      </c>
      <c r="D7" s="150">
        <v>9570</v>
      </c>
      <c r="E7" s="151">
        <v>6717</v>
      </c>
      <c r="F7" s="152">
        <v>26258</v>
      </c>
      <c r="G7" s="153">
        <v>1471</v>
      </c>
      <c r="H7" s="154">
        <v>1585</v>
      </c>
      <c r="I7" s="150">
        <v>496</v>
      </c>
      <c r="J7" s="150">
        <v>48781</v>
      </c>
    </row>
    <row r="8" spans="1:10" s="2" customFormat="1" ht="9" x14ac:dyDescent="0.2">
      <c r="A8" s="676"/>
      <c r="B8" s="155" t="s">
        <v>121</v>
      </c>
      <c r="C8" s="156">
        <v>22</v>
      </c>
      <c r="D8" s="156">
        <v>34</v>
      </c>
      <c r="E8" s="157">
        <v>164</v>
      </c>
      <c r="F8" s="158">
        <v>231</v>
      </c>
      <c r="G8" s="159">
        <v>4</v>
      </c>
      <c r="H8" s="160"/>
      <c r="I8" s="156">
        <v>7</v>
      </c>
      <c r="J8" s="150">
        <v>462</v>
      </c>
    </row>
    <row r="9" spans="1:10" s="2" customFormat="1" ht="9" x14ac:dyDescent="0.2">
      <c r="A9" s="676"/>
      <c r="B9" s="155" t="s">
        <v>122</v>
      </c>
      <c r="C9" s="156">
        <v>120</v>
      </c>
      <c r="D9" s="156">
        <v>77</v>
      </c>
      <c r="E9" s="157">
        <v>432</v>
      </c>
      <c r="F9" s="158">
        <v>762</v>
      </c>
      <c r="G9" s="159">
        <v>51</v>
      </c>
      <c r="H9" s="160">
        <v>40</v>
      </c>
      <c r="I9" s="156">
        <v>2</v>
      </c>
      <c r="J9" s="150">
        <v>1484</v>
      </c>
    </row>
    <row r="10" spans="1:10" s="2" customFormat="1" ht="10.5" x14ac:dyDescent="0.2">
      <c r="A10" s="677"/>
      <c r="B10" s="410" t="s">
        <v>9</v>
      </c>
      <c r="C10" s="425">
        <v>2826</v>
      </c>
      <c r="D10" s="425">
        <v>9681</v>
      </c>
      <c r="E10" s="426">
        <v>7313</v>
      </c>
      <c r="F10" s="427">
        <v>27251</v>
      </c>
      <c r="G10" s="428">
        <v>1526</v>
      </c>
      <c r="H10" s="429">
        <v>1625</v>
      </c>
      <c r="I10" s="425">
        <v>505</v>
      </c>
      <c r="J10" s="425">
        <v>50727</v>
      </c>
    </row>
    <row r="11" spans="1:10" s="2" customFormat="1" ht="9" x14ac:dyDescent="0.2">
      <c r="A11" s="675" t="s">
        <v>123</v>
      </c>
      <c r="B11" s="155" t="s">
        <v>124</v>
      </c>
      <c r="C11" s="156"/>
      <c r="D11" s="156">
        <v>196</v>
      </c>
      <c r="E11" s="157">
        <v>14</v>
      </c>
      <c r="F11" s="158">
        <v>169</v>
      </c>
      <c r="G11" s="159">
        <v>2</v>
      </c>
      <c r="H11" s="160">
        <v>24</v>
      </c>
      <c r="I11" s="156"/>
      <c r="J11" s="156">
        <v>405</v>
      </c>
    </row>
    <row r="12" spans="1:10" s="2" customFormat="1" ht="9" x14ac:dyDescent="0.2">
      <c r="A12" s="676"/>
      <c r="B12" s="155" t="s">
        <v>125</v>
      </c>
      <c r="C12" s="156">
        <v>67</v>
      </c>
      <c r="D12" s="156">
        <v>1317</v>
      </c>
      <c r="E12" s="157">
        <v>436</v>
      </c>
      <c r="F12" s="158">
        <v>5752</v>
      </c>
      <c r="G12" s="159">
        <v>194</v>
      </c>
      <c r="H12" s="160">
        <v>331</v>
      </c>
      <c r="I12" s="156">
        <v>13</v>
      </c>
      <c r="J12" s="156">
        <v>8110</v>
      </c>
    </row>
    <row r="13" spans="1:10" s="2" customFormat="1" ht="9" x14ac:dyDescent="0.2">
      <c r="A13" s="676"/>
      <c r="B13" s="155" t="s">
        <v>126</v>
      </c>
      <c r="C13" s="156">
        <v>13</v>
      </c>
      <c r="D13" s="156">
        <v>257</v>
      </c>
      <c r="E13" s="157">
        <v>35</v>
      </c>
      <c r="F13" s="158">
        <v>510</v>
      </c>
      <c r="G13" s="159">
        <v>3</v>
      </c>
      <c r="H13" s="160">
        <v>96</v>
      </c>
      <c r="I13" s="156"/>
      <c r="J13" s="156">
        <v>914</v>
      </c>
    </row>
    <row r="14" spans="1:10" s="2" customFormat="1" ht="9" x14ac:dyDescent="0.2">
      <c r="A14" s="676"/>
      <c r="B14" s="155" t="s">
        <v>127</v>
      </c>
      <c r="C14" s="156">
        <v>8</v>
      </c>
      <c r="D14" s="156">
        <v>63</v>
      </c>
      <c r="E14" s="157">
        <v>46</v>
      </c>
      <c r="F14" s="158">
        <v>171</v>
      </c>
      <c r="G14" s="159">
        <v>24</v>
      </c>
      <c r="H14" s="160">
        <v>4</v>
      </c>
      <c r="I14" s="156"/>
      <c r="J14" s="156">
        <v>316</v>
      </c>
    </row>
    <row r="15" spans="1:10" s="2" customFormat="1" ht="9" x14ac:dyDescent="0.2">
      <c r="A15" s="676"/>
      <c r="B15" s="155" t="s">
        <v>128</v>
      </c>
      <c r="C15" s="156"/>
      <c r="D15" s="156">
        <v>11</v>
      </c>
      <c r="E15" s="157">
        <v>2</v>
      </c>
      <c r="F15" s="158">
        <v>25</v>
      </c>
      <c r="G15" s="159">
        <v>2</v>
      </c>
      <c r="H15" s="160"/>
      <c r="I15" s="156"/>
      <c r="J15" s="156">
        <v>40</v>
      </c>
    </row>
    <row r="16" spans="1:10" s="2" customFormat="1" ht="16" x14ac:dyDescent="0.2">
      <c r="A16" s="676"/>
      <c r="B16" s="155" t="s">
        <v>129</v>
      </c>
      <c r="C16" s="156"/>
      <c r="D16" s="156">
        <v>0</v>
      </c>
      <c r="E16" s="157">
        <v>0</v>
      </c>
      <c r="F16" s="158">
        <v>44</v>
      </c>
      <c r="G16" s="159">
        <v>0</v>
      </c>
      <c r="H16" s="160"/>
      <c r="I16" s="156"/>
      <c r="J16" s="156">
        <v>44</v>
      </c>
    </row>
    <row r="17" spans="1:10" s="2" customFormat="1" ht="24" x14ac:dyDescent="0.2">
      <c r="A17" s="676"/>
      <c r="B17" s="155" t="s">
        <v>130</v>
      </c>
      <c r="C17" s="156">
        <v>2</v>
      </c>
      <c r="D17" s="156">
        <v>101</v>
      </c>
      <c r="E17" s="157">
        <v>3</v>
      </c>
      <c r="F17" s="158">
        <v>124</v>
      </c>
      <c r="G17" s="159">
        <v>0</v>
      </c>
      <c r="H17" s="160"/>
      <c r="I17" s="156"/>
      <c r="J17" s="156">
        <v>230</v>
      </c>
    </row>
    <row r="18" spans="1:10" s="2" customFormat="1" ht="9" x14ac:dyDescent="0.2">
      <c r="A18" s="676"/>
      <c r="B18" s="155" t="s">
        <v>131</v>
      </c>
      <c r="C18" s="156">
        <v>4</v>
      </c>
      <c r="D18" s="156">
        <v>71</v>
      </c>
      <c r="E18" s="157">
        <v>18</v>
      </c>
      <c r="F18" s="158">
        <v>231</v>
      </c>
      <c r="G18" s="159">
        <v>2</v>
      </c>
      <c r="H18" s="160">
        <v>22</v>
      </c>
      <c r="I18" s="156"/>
      <c r="J18" s="156">
        <v>348</v>
      </c>
    </row>
    <row r="19" spans="1:10" s="2" customFormat="1" ht="10.5" x14ac:dyDescent="0.2">
      <c r="A19" s="677"/>
      <c r="B19" s="410" t="s">
        <v>9</v>
      </c>
      <c r="C19" s="425">
        <v>94</v>
      </c>
      <c r="D19" s="425">
        <v>2016</v>
      </c>
      <c r="E19" s="426">
        <v>554</v>
      </c>
      <c r="F19" s="427">
        <v>7026</v>
      </c>
      <c r="G19" s="428">
        <v>227</v>
      </c>
      <c r="H19" s="429">
        <v>477</v>
      </c>
      <c r="I19" s="425">
        <v>13</v>
      </c>
      <c r="J19" s="425">
        <v>10407</v>
      </c>
    </row>
    <row r="20" spans="1:10" s="2" customFormat="1" ht="9" x14ac:dyDescent="0.2">
      <c r="A20" s="675" t="s">
        <v>132</v>
      </c>
      <c r="B20" s="155" t="s">
        <v>145</v>
      </c>
      <c r="C20" s="156">
        <v>1</v>
      </c>
      <c r="D20" s="156">
        <v>40</v>
      </c>
      <c r="E20" s="157">
        <v>12</v>
      </c>
      <c r="F20" s="158">
        <v>825</v>
      </c>
      <c r="G20" s="159">
        <v>79</v>
      </c>
      <c r="H20" s="160">
        <v>55</v>
      </c>
      <c r="I20" s="156"/>
      <c r="J20" s="156">
        <v>1012</v>
      </c>
    </row>
    <row r="21" spans="1:10" s="2" customFormat="1" ht="9" x14ac:dyDescent="0.2">
      <c r="A21" s="676"/>
      <c r="B21" s="155" t="s">
        <v>134</v>
      </c>
      <c r="C21" s="156">
        <v>11</v>
      </c>
      <c r="D21" s="156">
        <v>91</v>
      </c>
      <c r="E21" s="157">
        <v>22</v>
      </c>
      <c r="F21" s="158">
        <v>153</v>
      </c>
      <c r="G21" s="159">
        <v>5</v>
      </c>
      <c r="H21" s="160">
        <v>7</v>
      </c>
      <c r="I21" s="156"/>
      <c r="J21" s="156">
        <v>289</v>
      </c>
    </row>
    <row r="22" spans="1:10" s="2" customFormat="1" ht="9" x14ac:dyDescent="0.2">
      <c r="A22" s="676"/>
      <c r="B22" s="155" t="s">
        <v>135</v>
      </c>
      <c r="C22" s="156"/>
      <c r="D22" s="156">
        <v>3</v>
      </c>
      <c r="E22" s="157">
        <v>9</v>
      </c>
      <c r="F22" s="158">
        <v>76</v>
      </c>
      <c r="G22" s="159">
        <v>3</v>
      </c>
      <c r="H22" s="160"/>
      <c r="I22" s="156"/>
      <c r="J22" s="156">
        <v>91</v>
      </c>
    </row>
    <row r="23" spans="1:10" s="2" customFormat="1" ht="9" x14ac:dyDescent="0.2">
      <c r="A23" s="676"/>
      <c r="B23" s="155" t="s">
        <v>140</v>
      </c>
      <c r="C23" s="156">
        <v>6</v>
      </c>
      <c r="D23" s="156">
        <v>23</v>
      </c>
      <c r="E23" s="157">
        <v>12</v>
      </c>
      <c r="F23" s="158">
        <v>23</v>
      </c>
      <c r="G23" s="159">
        <v>5</v>
      </c>
      <c r="H23" s="160">
        <v>1</v>
      </c>
      <c r="I23" s="156"/>
      <c r="J23" s="156">
        <v>70</v>
      </c>
    </row>
    <row r="24" spans="1:10" s="2" customFormat="1" ht="9" x14ac:dyDescent="0.2">
      <c r="A24" s="676"/>
      <c r="B24" s="155" t="s">
        <v>136</v>
      </c>
      <c r="C24" s="156"/>
      <c r="D24" s="156">
        <v>0</v>
      </c>
      <c r="E24" s="157">
        <v>2</v>
      </c>
      <c r="F24" s="158">
        <v>4</v>
      </c>
      <c r="G24" s="159">
        <v>0</v>
      </c>
      <c r="H24" s="160"/>
      <c r="I24" s="156"/>
      <c r="J24" s="156">
        <v>6</v>
      </c>
    </row>
    <row r="25" spans="1:10" s="2" customFormat="1" ht="16" x14ac:dyDescent="0.2">
      <c r="A25" s="676"/>
      <c r="B25" s="155" t="s">
        <v>137</v>
      </c>
      <c r="C25" s="156">
        <v>26</v>
      </c>
      <c r="D25" s="156">
        <v>74</v>
      </c>
      <c r="E25" s="157">
        <v>14</v>
      </c>
      <c r="F25" s="158">
        <v>122</v>
      </c>
      <c r="G25" s="159">
        <v>0</v>
      </c>
      <c r="H25" s="160"/>
      <c r="I25" s="156">
        <v>15</v>
      </c>
      <c r="J25" s="156">
        <v>251</v>
      </c>
    </row>
    <row r="26" spans="1:10" s="2" customFormat="1" ht="16" x14ac:dyDescent="0.2">
      <c r="A26" s="676"/>
      <c r="B26" s="155" t="s">
        <v>141</v>
      </c>
      <c r="C26" s="156">
        <v>187</v>
      </c>
      <c r="D26" s="156">
        <v>1074</v>
      </c>
      <c r="E26" s="157">
        <v>432</v>
      </c>
      <c r="F26" s="158">
        <v>877</v>
      </c>
      <c r="G26" s="159">
        <v>56</v>
      </c>
      <c r="H26" s="160">
        <v>73</v>
      </c>
      <c r="I26" s="156">
        <v>20</v>
      </c>
      <c r="J26" s="156">
        <v>2719</v>
      </c>
    </row>
    <row r="27" spans="1:10" s="2" customFormat="1" ht="16" x14ac:dyDescent="0.2">
      <c r="A27" s="676"/>
      <c r="B27" s="155" t="s">
        <v>142</v>
      </c>
      <c r="C27" s="156">
        <v>16</v>
      </c>
      <c r="D27" s="156">
        <v>150</v>
      </c>
      <c r="E27" s="157">
        <v>32</v>
      </c>
      <c r="F27" s="158">
        <v>102</v>
      </c>
      <c r="G27" s="159">
        <v>3</v>
      </c>
      <c r="H27" s="160">
        <v>10</v>
      </c>
      <c r="I27" s="156">
        <v>2</v>
      </c>
      <c r="J27" s="156">
        <v>315</v>
      </c>
    </row>
    <row r="28" spans="1:10" s="2" customFormat="1" ht="9" x14ac:dyDescent="0.2">
      <c r="A28" s="676"/>
      <c r="B28" s="155" t="s">
        <v>138</v>
      </c>
      <c r="C28" s="156"/>
      <c r="D28" s="156">
        <v>2</v>
      </c>
      <c r="E28" s="157">
        <v>1</v>
      </c>
      <c r="F28" s="158">
        <v>6</v>
      </c>
      <c r="G28" s="159">
        <v>0</v>
      </c>
      <c r="H28" s="160"/>
      <c r="I28" s="156"/>
      <c r="J28" s="156">
        <v>9</v>
      </c>
    </row>
    <row r="29" spans="1:10" s="2" customFormat="1" ht="9" x14ac:dyDescent="0.2">
      <c r="A29" s="676"/>
      <c r="B29" s="155" t="s">
        <v>146</v>
      </c>
      <c r="C29" s="156">
        <v>5</v>
      </c>
      <c r="D29" s="156">
        <v>18</v>
      </c>
      <c r="E29" s="157">
        <v>4</v>
      </c>
      <c r="F29" s="158">
        <v>45</v>
      </c>
      <c r="G29" s="159">
        <v>2</v>
      </c>
      <c r="H29" s="160">
        <v>1</v>
      </c>
      <c r="I29" s="156"/>
      <c r="J29" s="156">
        <v>75</v>
      </c>
    </row>
    <row r="30" spans="1:10" s="2" customFormat="1" ht="9" x14ac:dyDescent="0.2">
      <c r="A30" s="676"/>
      <c r="B30" s="155" t="s">
        <v>143</v>
      </c>
      <c r="C30" s="156">
        <v>176</v>
      </c>
      <c r="D30" s="156">
        <v>761</v>
      </c>
      <c r="E30" s="157">
        <v>476</v>
      </c>
      <c r="F30" s="158">
        <v>2035</v>
      </c>
      <c r="G30" s="159">
        <v>165</v>
      </c>
      <c r="H30" s="160">
        <v>76</v>
      </c>
      <c r="I30" s="156">
        <v>54</v>
      </c>
      <c r="J30" s="156">
        <v>3743</v>
      </c>
    </row>
    <row r="31" spans="1:10" s="2" customFormat="1" ht="10.5" x14ac:dyDescent="0.2">
      <c r="A31" s="678"/>
      <c r="B31" s="410" t="s">
        <v>9</v>
      </c>
      <c r="C31" s="425">
        <v>428</v>
      </c>
      <c r="D31" s="425">
        <v>2236</v>
      </c>
      <c r="E31" s="426">
        <v>1016</v>
      </c>
      <c r="F31" s="427">
        <v>4268</v>
      </c>
      <c r="G31" s="428">
        <v>318</v>
      </c>
      <c r="H31" s="429">
        <v>223</v>
      </c>
      <c r="I31" s="425">
        <v>91</v>
      </c>
      <c r="J31" s="425">
        <v>8580</v>
      </c>
    </row>
    <row r="32" spans="1:10" s="2" customFormat="1" ht="9" x14ac:dyDescent="0.2">
      <c r="A32" s="679" t="s">
        <v>147</v>
      </c>
      <c r="B32" s="155" t="s">
        <v>148</v>
      </c>
      <c r="C32" s="156">
        <v>2</v>
      </c>
      <c r="D32" s="156">
        <v>39</v>
      </c>
      <c r="E32" s="157">
        <v>38</v>
      </c>
      <c r="F32" s="158">
        <v>304</v>
      </c>
      <c r="G32" s="159">
        <v>15</v>
      </c>
      <c r="H32" s="160">
        <v>7</v>
      </c>
      <c r="I32" s="156"/>
      <c r="J32" s="156">
        <v>405</v>
      </c>
    </row>
    <row r="33" spans="1:10" s="2" customFormat="1" ht="16" x14ac:dyDescent="0.2">
      <c r="A33" s="676"/>
      <c r="B33" s="155" t="s">
        <v>149</v>
      </c>
      <c r="C33" s="156"/>
      <c r="D33" s="156">
        <v>0</v>
      </c>
      <c r="E33" s="157">
        <v>0</v>
      </c>
      <c r="F33" s="158">
        <v>22</v>
      </c>
      <c r="G33" s="159">
        <v>0</v>
      </c>
      <c r="H33" s="160"/>
      <c r="I33" s="156"/>
      <c r="J33" s="156">
        <v>22</v>
      </c>
    </row>
    <row r="34" spans="1:10" s="2" customFormat="1" ht="16" x14ac:dyDescent="0.2">
      <c r="A34" s="676"/>
      <c r="B34" s="155" t="s">
        <v>150</v>
      </c>
      <c r="C34" s="156"/>
      <c r="D34" s="156">
        <v>12</v>
      </c>
      <c r="E34" s="157">
        <v>6</v>
      </c>
      <c r="F34" s="158">
        <v>136</v>
      </c>
      <c r="G34" s="159">
        <v>2</v>
      </c>
      <c r="H34" s="160">
        <v>2</v>
      </c>
      <c r="I34" s="156"/>
      <c r="J34" s="156">
        <v>158</v>
      </c>
    </row>
    <row r="35" spans="1:10" s="2" customFormat="1" ht="9" x14ac:dyDescent="0.2">
      <c r="A35" s="676"/>
      <c r="B35" s="155" t="s">
        <v>151</v>
      </c>
      <c r="C35" s="156"/>
      <c r="D35" s="156">
        <v>2</v>
      </c>
      <c r="E35" s="157">
        <v>4</v>
      </c>
      <c r="F35" s="158">
        <v>8</v>
      </c>
      <c r="G35" s="159">
        <v>0</v>
      </c>
      <c r="H35" s="160"/>
      <c r="I35" s="156"/>
      <c r="J35" s="156">
        <v>14</v>
      </c>
    </row>
    <row r="36" spans="1:10" s="2" customFormat="1" ht="9" x14ac:dyDescent="0.2">
      <c r="A36" s="676"/>
      <c r="B36" s="155" t="s">
        <v>152</v>
      </c>
      <c r="C36" s="156"/>
      <c r="D36" s="156">
        <v>3</v>
      </c>
      <c r="E36" s="157">
        <v>2</v>
      </c>
      <c r="F36" s="158">
        <v>10</v>
      </c>
      <c r="G36" s="159">
        <v>0</v>
      </c>
      <c r="H36" s="160"/>
      <c r="I36" s="156"/>
      <c r="J36" s="156">
        <v>15</v>
      </c>
    </row>
    <row r="37" spans="1:10" s="2" customFormat="1" ht="9" x14ac:dyDescent="0.2">
      <c r="A37" s="676"/>
      <c r="B37" s="155" t="s">
        <v>153</v>
      </c>
      <c r="C37" s="156"/>
      <c r="D37" s="156">
        <v>1</v>
      </c>
      <c r="E37" s="157">
        <v>7</v>
      </c>
      <c r="F37" s="158">
        <v>5</v>
      </c>
      <c r="G37" s="159">
        <v>0</v>
      </c>
      <c r="H37" s="160"/>
      <c r="I37" s="156"/>
      <c r="J37" s="156">
        <v>13</v>
      </c>
    </row>
    <row r="38" spans="1:10" s="2" customFormat="1" ht="9" x14ac:dyDescent="0.2">
      <c r="A38" s="676"/>
      <c r="B38" s="155" t="s">
        <v>154</v>
      </c>
      <c r="C38" s="156">
        <v>3</v>
      </c>
      <c r="D38" s="156">
        <v>31</v>
      </c>
      <c r="E38" s="157">
        <v>40</v>
      </c>
      <c r="F38" s="158">
        <v>88</v>
      </c>
      <c r="G38" s="159">
        <v>9</v>
      </c>
      <c r="H38" s="160">
        <v>1</v>
      </c>
      <c r="I38" s="156"/>
      <c r="J38" s="156">
        <v>172</v>
      </c>
    </row>
    <row r="39" spans="1:10" s="2" customFormat="1" ht="24" x14ac:dyDescent="0.2">
      <c r="A39" s="676"/>
      <c r="B39" s="155" t="s">
        <v>155</v>
      </c>
      <c r="C39" s="156"/>
      <c r="D39" s="156">
        <v>23</v>
      </c>
      <c r="E39" s="157">
        <v>4</v>
      </c>
      <c r="F39" s="158">
        <v>78</v>
      </c>
      <c r="G39" s="159">
        <v>0</v>
      </c>
      <c r="H39" s="160"/>
      <c r="I39" s="156"/>
      <c r="J39" s="156">
        <v>105</v>
      </c>
    </row>
    <row r="40" spans="1:10" s="2" customFormat="1" ht="10.5" x14ac:dyDescent="0.2">
      <c r="A40" s="678"/>
      <c r="B40" s="410" t="s">
        <v>9</v>
      </c>
      <c r="C40" s="425">
        <v>5</v>
      </c>
      <c r="D40" s="425">
        <v>111</v>
      </c>
      <c r="E40" s="426">
        <v>101</v>
      </c>
      <c r="F40" s="427">
        <v>651</v>
      </c>
      <c r="G40" s="428">
        <v>26</v>
      </c>
      <c r="H40" s="429">
        <v>10</v>
      </c>
      <c r="I40" s="425"/>
      <c r="J40" s="425">
        <v>904</v>
      </c>
    </row>
    <row r="41" spans="1:10" s="2" customFormat="1" ht="11.5" x14ac:dyDescent="0.25">
      <c r="A41" s="284" t="s">
        <v>162</v>
      </c>
    </row>
  </sheetData>
  <mergeCells count="15">
    <mergeCell ref="A7:A10"/>
    <mergeCell ref="A11:A19"/>
    <mergeCell ref="A20:A31"/>
    <mergeCell ref="A32:A40"/>
    <mergeCell ref="A1:J1"/>
    <mergeCell ref="B2:J2"/>
    <mergeCell ref="B4:B6"/>
    <mergeCell ref="C4:I4"/>
    <mergeCell ref="J4:J6"/>
    <mergeCell ref="C5:C6"/>
    <mergeCell ref="D5:D6"/>
    <mergeCell ref="E5:E6"/>
    <mergeCell ref="F5:G5"/>
    <mergeCell ref="H5:H6"/>
    <mergeCell ref="I5:I6"/>
  </mergeCells>
  <pageMargins left="0.70866141732283472" right="0.70866141732283472" top="1.1417322834645669" bottom="0.74803149606299213" header="0.31496062992125984" footer="0.31496062992125984"/>
  <pageSetup paperSize="8" orientation="portrait"/>
  <headerFooter>
    <oddFooter>&amp;RFonte: Tab.1A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D7CE0-8514-445A-9609-F0DB3D411FCB}">
  <dimension ref="A1:I28"/>
  <sheetViews>
    <sheetView workbookViewId="0">
      <selection activeCell="C4" sqref="C4:I27"/>
    </sheetView>
  </sheetViews>
  <sheetFormatPr defaultColWidth="10.81640625" defaultRowHeight="12.5" x14ac:dyDescent="0.25"/>
  <cols>
    <col min="1" max="1" width="0.6328125" style="236" customWidth="1"/>
    <col min="2" max="2" width="6.7265625" style="236" bestFit="1" customWidth="1"/>
    <col min="3" max="3" width="13.90625" style="236" customWidth="1"/>
    <col min="4" max="4" width="18.26953125" style="236" bestFit="1" customWidth="1"/>
    <col min="5" max="5" width="12.26953125" style="236" bestFit="1" customWidth="1"/>
    <col min="6" max="6" width="10" style="236" bestFit="1" customWidth="1"/>
    <col min="7" max="7" width="13.26953125" style="236" bestFit="1" customWidth="1"/>
    <col min="8" max="8" width="9.81640625" style="236" bestFit="1" customWidth="1"/>
    <col min="9" max="9" width="14.1796875" style="236" bestFit="1" customWidth="1"/>
    <col min="10" max="16384" width="10.81640625" style="236"/>
  </cols>
  <sheetData>
    <row r="1" spans="2:9" s="2" customFormat="1" ht="12.75" customHeight="1" x14ac:dyDescent="0.3">
      <c r="C1" s="641" t="s">
        <v>428</v>
      </c>
      <c r="D1" s="641"/>
      <c r="E1" s="641"/>
      <c r="F1" s="641"/>
      <c r="G1" s="641"/>
      <c r="H1" s="641"/>
      <c r="I1" s="641"/>
    </row>
    <row r="2" spans="2:9" s="2" customFormat="1" ht="12.75" customHeight="1" x14ac:dyDescent="0.3">
      <c r="C2" s="641" t="s">
        <v>113</v>
      </c>
      <c r="D2" s="641"/>
      <c r="E2" s="641"/>
      <c r="F2" s="641"/>
      <c r="G2" s="641"/>
      <c r="H2" s="641"/>
      <c r="I2" s="641"/>
    </row>
    <row r="3" spans="2:9" s="229" customFormat="1" ht="19.25" customHeight="1" x14ac:dyDescent="0.2"/>
    <row r="4" spans="2:9" s="229" customFormat="1" ht="51.25" customHeight="1" x14ac:dyDescent="0.25">
      <c r="B4" s="239"/>
      <c r="C4" s="700" t="s">
        <v>314</v>
      </c>
      <c r="D4" s="702" t="s">
        <v>119</v>
      </c>
      <c r="E4" s="702" t="s">
        <v>123</v>
      </c>
      <c r="F4" s="704" t="s">
        <v>132</v>
      </c>
      <c r="G4" s="704"/>
      <c r="H4" s="704"/>
      <c r="I4" s="702" t="s">
        <v>147</v>
      </c>
    </row>
    <row r="5" spans="2:9" s="229" customFormat="1" ht="51.25" customHeight="1" x14ac:dyDescent="0.25">
      <c r="B5" s="239"/>
      <c r="C5" s="701"/>
      <c r="D5" s="703"/>
      <c r="E5" s="703"/>
      <c r="F5" s="420" t="s">
        <v>133</v>
      </c>
      <c r="G5" s="420" t="s">
        <v>144</v>
      </c>
      <c r="H5" s="420" t="s">
        <v>139</v>
      </c>
      <c r="I5" s="703"/>
    </row>
    <row r="6" spans="2:9" s="229" customFormat="1" ht="17" customHeight="1" x14ac:dyDescent="0.2">
      <c r="B6" s="413" t="s">
        <v>318</v>
      </c>
      <c r="C6" s="414" t="s">
        <v>368</v>
      </c>
      <c r="D6" s="415">
        <v>22773</v>
      </c>
      <c r="E6" s="415">
        <v>1630</v>
      </c>
      <c r="F6" s="415">
        <v>158</v>
      </c>
      <c r="G6" s="415">
        <v>629</v>
      </c>
      <c r="H6" s="415">
        <v>2975</v>
      </c>
      <c r="I6" s="415">
        <v>187</v>
      </c>
    </row>
    <row r="7" spans="2:9" s="229" customFormat="1" ht="17" customHeight="1" x14ac:dyDescent="0.2">
      <c r="B7" s="413" t="s">
        <v>320</v>
      </c>
      <c r="C7" s="416" t="s">
        <v>369</v>
      </c>
      <c r="D7" s="417">
        <v>686</v>
      </c>
      <c r="E7" s="417">
        <v>102</v>
      </c>
      <c r="F7" s="417">
        <v>10</v>
      </c>
      <c r="G7" s="417">
        <v>36</v>
      </c>
      <c r="H7" s="417">
        <v>127</v>
      </c>
      <c r="I7" s="417">
        <v>10</v>
      </c>
    </row>
    <row r="8" spans="2:9" s="229" customFormat="1" ht="17" customHeight="1" x14ac:dyDescent="0.2">
      <c r="B8" s="413" t="s">
        <v>322</v>
      </c>
      <c r="C8" s="416" t="s">
        <v>370</v>
      </c>
      <c r="D8" s="417">
        <v>40364</v>
      </c>
      <c r="E8" s="417">
        <v>3259</v>
      </c>
      <c r="F8" s="417">
        <v>277</v>
      </c>
      <c r="G8" s="417">
        <v>1887</v>
      </c>
      <c r="H8" s="417">
        <v>5397</v>
      </c>
      <c r="I8" s="417">
        <v>362</v>
      </c>
    </row>
    <row r="9" spans="2:9" s="229" customFormat="1" ht="17" customHeight="1" x14ac:dyDescent="0.2">
      <c r="B9" s="413" t="s">
        <v>324</v>
      </c>
      <c r="C9" s="416" t="s">
        <v>371</v>
      </c>
      <c r="D9" s="417">
        <v>4013</v>
      </c>
      <c r="E9" s="417">
        <v>524</v>
      </c>
      <c r="F9" s="417">
        <v>76</v>
      </c>
      <c r="G9" s="417">
        <v>187</v>
      </c>
      <c r="H9" s="417">
        <v>464</v>
      </c>
      <c r="I9" s="417">
        <v>54</v>
      </c>
    </row>
    <row r="10" spans="2:9" s="229" customFormat="1" ht="17" customHeight="1" x14ac:dyDescent="0.2">
      <c r="B10" s="413" t="s">
        <v>326</v>
      </c>
      <c r="C10" s="416" t="s">
        <v>372</v>
      </c>
      <c r="D10" s="417">
        <v>3316</v>
      </c>
      <c r="E10" s="417">
        <v>351</v>
      </c>
      <c r="F10" s="417">
        <v>73</v>
      </c>
      <c r="G10" s="417">
        <v>155</v>
      </c>
      <c r="H10" s="417">
        <v>447</v>
      </c>
      <c r="I10" s="417">
        <v>87</v>
      </c>
    </row>
    <row r="11" spans="2:9" s="229" customFormat="1" ht="17" customHeight="1" x14ac:dyDescent="0.2">
      <c r="B11" s="413" t="s">
        <v>328</v>
      </c>
      <c r="C11" s="416" t="s">
        <v>373</v>
      </c>
      <c r="D11" s="417">
        <v>26427</v>
      </c>
      <c r="E11" s="417">
        <v>2239</v>
      </c>
      <c r="F11" s="417">
        <v>190</v>
      </c>
      <c r="G11" s="417">
        <v>914</v>
      </c>
      <c r="H11" s="417">
        <v>3078</v>
      </c>
      <c r="I11" s="417">
        <v>50</v>
      </c>
    </row>
    <row r="12" spans="2:9" s="229" customFormat="1" ht="17" customHeight="1" x14ac:dyDescent="0.2">
      <c r="B12" s="413" t="s">
        <v>330</v>
      </c>
      <c r="C12" s="416" t="s">
        <v>374</v>
      </c>
      <c r="D12" s="417">
        <v>8225</v>
      </c>
      <c r="E12" s="417">
        <v>648</v>
      </c>
      <c r="F12" s="417">
        <v>85</v>
      </c>
      <c r="G12" s="417">
        <v>366</v>
      </c>
      <c r="H12" s="417">
        <v>1079</v>
      </c>
      <c r="I12" s="417">
        <v>122</v>
      </c>
    </row>
    <row r="13" spans="2:9" s="229" customFormat="1" ht="17" customHeight="1" x14ac:dyDescent="0.2">
      <c r="B13" s="413" t="s">
        <v>332</v>
      </c>
      <c r="C13" s="416" t="s">
        <v>375</v>
      </c>
      <c r="D13" s="417">
        <v>9771</v>
      </c>
      <c r="E13" s="417">
        <v>822</v>
      </c>
      <c r="F13" s="417">
        <v>49</v>
      </c>
      <c r="G13" s="417">
        <v>287</v>
      </c>
      <c r="H13" s="417">
        <v>1181</v>
      </c>
      <c r="I13" s="417">
        <v>22</v>
      </c>
    </row>
    <row r="14" spans="2:9" s="229" customFormat="1" ht="17" customHeight="1" x14ac:dyDescent="0.2">
      <c r="B14" s="413" t="s">
        <v>334</v>
      </c>
      <c r="C14" s="416" t="s">
        <v>376</v>
      </c>
      <c r="D14" s="417">
        <v>29959</v>
      </c>
      <c r="E14" s="417">
        <v>2342</v>
      </c>
      <c r="F14" s="417">
        <v>231</v>
      </c>
      <c r="G14" s="417">
        <v>1142</v>
      </c>
      <c r="H14" s="417">
        <v>3543</v>
      </c>
      <c r="I14" s="417">
        <v>206</v>
      </c>
    </row>
    <row r="15" spans="2:9" s="229" customFormat="1" ht="17" customHeight="1" x14ac:dyDescent="0.2">
      <c r="B15" s="413" t="s">
        <v>336</v>
      </c>
      <c r="C15" s="416" t="s">
        <v>377</v>
      </c>
      <c r="D15" s="417">
        <v>23360</v>
      </c>
      <c r="E15" s="417">
        <v>1540</v>
      </c>
      <c r="F15" s="417">
        <v>130</v>
      </c>
      <c r="G15" s="417">
        <v>1043</v>
      </c>
      <c r="H15" s="417">
        <v>2982</v>
      </c>
      <c r="I15" s="417">
        <v>70</v>
      </c>
    </row>
    <row r="16" spans="2:9" s="229" customFormat="1" ht="17" customHeight="1" x14ac:dyDescent="0.2">
      <c r="B16" s="413" t="s">
        <v>338</v>
      </c>
      <c r="C16" s="416" t="s">
        <v>378</v>
      </c>
      <c r="D16" s="417">
        <v>5498</v>
      </c>
      <c r="E16" s="417">
        <v>439</v>
      </c>
      <c r="F16" s="417">
        <v>43</v>
      </c>
      <c r="G16" s="417">
        <v>171</v>
      </c>
      <c r="H16" s="417">
        <v>699</v>
      </c>
      <c r="I16" s="417">
        <v>6</v>
      </c>
    </row>
    <row r="17" spans="1:9" s="229" customFormat="1" ht="17" customHeight="1" x14ac:dyDescent="0.2">
      <c r="B17" s="413" t="s">
        <v>340</v>
      </c>
      <c r="C17" s="416" t="s">
        <v>379</v>
      </c>
      <c r="D17" s="417">
        <v>9302</v>
      </c>
      <c r="E17" s="417">
        <v>609</v>
      </c>
      <c r="F17" s="417">
        <v>65</v>
      </c>
      <c r="G17" s="417">
        <v>346</v>
      </c>
      <c r="H17" s="417">
        <v>1085</v>
      </c>
      <c r="I17" s="417">
        <v>12</v>
      </c>
    </row>
    <row r="18" spans="1:9" s="229" customFormat="1" ht="17" customHeight="1" x14ac:dyDescent="0.2">
      <c r="B18" s="413" t="s">
        <v>342</v>
      </c>
      <c r="C18" s="416" t="s">
        <v>380</v>
      </c>
      <c r="D18" s="417">
        <v>24021</v>
      </c>
      <c r="E18" s="417">
        <v>1065</v>
      </c>
      <c r="F18" s="417">
        <v>144</v>
      </c>
      <c r="G18" s="417">
        <v>626</v>
      </c>
      <c r="H18" s="417">
        <v>2840</v>
      </c>
      <c r="I18" s="417">
        <v>80</v>
      </c>
    </row>
    <row r="19" spans="1:9" s="229" customFormat="1" ht="17" customHeight="1" x14ac:dyDescent="0.2">
      <c r="B19" s="413" t="s">
        <v>344</v>
      </c>
      <c r="C19" s="416" t="s">
        <v>381</v>
      </c>
      <c r="D19" s="417">
        <v>6774</v>
      </c>
      <c r="E19" s="417">
        <v>301</v>
      </c>
      <c r="F19" s="417">
        <v>40</v>
      </c>
      <c r="G19" s="417">
        <v>199</v>
      </c>
      <c r="H19" s="417">
        <v>828</v>
      </c>
      <c r="I19" s="417">
        <v>21</v>
      </c>
    </row>
    <row r="20" spans="1:9" s="229" customFormat="1" ht="17" customHeight="1" x14ac:dyDescent="0.2">
      <c r="B20" s="413" t="s">
        <v>346</v>
      </c>
      <c r="C20" s="416" t="s">
        <v>382</v>
      </c>
      <c r="D20" s="417">
        <v>1502</v>
      </c>
      <c r="E20" s="417">
        <v>48</v>
      </c>
      <c r="F20" s="417">
        <v>16</v>
      </c>
      <c r="G20" s="417">
        <v>32</v>
      </c>
      <c r="H20" s="417">
        <v>178</v>
      </c>
      <c r="I20" s="417">
        <v>10</v>
      </c>
    </row>
    <row r="21" spans="1:9" s="229" customFormat="1" ht="17" customHeight="1" x14ac:dyDescent="0.2">
      <c r="B21" s="413" t="s">
        <v>348</v>
      </c>
      <c r="C21" s="416" t="s">
        <v>383</v>
      </c>
      <c r="D21" s="417">
        <v>20729</v>
      </c>
      <c r="E21" s="417">
        <v>559</v>
      </c>
      <c r="F21" s="417">
        <v>116</v>
      </c>
      <c r="G21" s="417">
        <v>327</v>
      </c>
      <c r="H21" s="417">
        <v>2241</v>
      </c>
      <c r="I21" s="417">
        <v>207</v>
      </c>
    </row>
    <row r="22" spans="1:9" s="229" customFormat="1" ht="17" customHeight="1" x14ac:dyDescent="0.2">
      <c r="B22" s="413" t="s">
        <v>350</v>
      </c>
      <c r="C22" s="416" t="s">
        <v>384</v>
      </c>
      <c r="D22" s="417">
        <v>19163</v>
      </c>
      <c r="E22" s="417">
        <v>1381</v>
      </c>
      <c r="F22" s="417">
        <v>101</v>
      </c>
      <c r="G22" s="417">
        <v>667</v>
      </c>
      <c r="H22" s="417">
        <v>2204</v>
      </c>
      <c r="I22" s="417">
        <v>168</v>
      </c>
    </row>
    <row r="23" spans="1:9" s="229" customFormat="1" ht="17" customHeight="1" x14ac:dyDescent="0.2">
      <c r="B23" s="413" t="s">
        <v>352</v>
      </c>
      <c r="C23" s="416" t="s">
        <v>385</v>
      </c>
      <c r="D23" s="417">
        <v>2943</v>
      </c>
      <c r="E23" s="417">
        <v>246</v>
      </c>
      <c r="F23" s="417">
        <v>33</v>
      </c>
      <c r="G23" s="417">
        <v>72</v>
      </c>
      <c r="H23" s="417">
        <v>392</v>
      </c>
      <c r="I23" s="417">
        <v>3</v>
      </c>
    </row>
    <row r="24" spans="1:9" s="229" customFormat="1" ht="17" customHeight="1" x14ac:dyDescent="0.2">
      <c r="B24" s="413" t="s">
        <v>354</v>
      </c>
      <c r="C24" s="416" t="s">
        <v>386</v>
      </c>
      <c r="D24" s="417">
        <v>7337</v>
      </c>
      <c r="E24" s="417">
        <v>447</v>
      </c>
      <c r="F24" s="417">
        <v>47</v>
      </c>
      <c r="G24" s="417">
        <v>213</v>
      </c>
      <c r="H24" s="417">
        <v>815</v>
      </c>
      <c r="I24" s="417">
        <v>77</v>
      </c>
    </row>
    <row r="25" spans="1:9" s="229" customFormat="1" ht="17" customHeight="1" x14ac:dyDescent="0.2">
      <c r="B25" s="413" t="s">
        <v>356</v>
      </c>
      <c r="C25" s="416" t="s">
        <v>387</v>
      </c>
      <c r="D25" s="417">
        <v>19511</v>
      </c>
      <c r="E25" s="417">
        <v>934</v>
      </c>
      <c r="F25" s="417">
        <v>65</v>
      </c>
      <c r="G25" s="417">
        <v>485</v>
      </c>
      <c r="H25" s="417">
        <v>2195</v>
      </c>
      <c r="I25" s="417">
        <v>186</v>
      </c>
    </row>
    <row r="26" spans="1:9" s="229" customFormat="1" ht="17" customHeight="1" x14ac:dyDescent="0.2">
      <c r="B26" s="418" t="s">
        <v>358</v>
      </c>
      <c r="C26" s="416" t="s">
        <v>388</v>
      </c>
      <c r="D26" s="417">
        <v>9013</v>
      </c>
      <c r="E26" s="417">
        <v>586</v>
      </c>
      <c r="F26" s="417">
        <v>41</v>
      </c>
      <c r="G26" s="417">
        <v>414</v>
      </c>
      <c r="H26" s="417">
        <v>1193</v>
      </c>
      <c r="I26" s="417">
        <v>24</v>
      </c>
    </row>
    <row r="27" spans="1:9" s="229" customFormat="1" ht="24.25" customHeight="1" x14ac:dyDescent="0.25">
      <c r="B27" s="419" t="s">
        <v>360</v>
      </c>
      <c r="C27" s="287" t="s">
        <v>30</v>
      </c>
      <c r="D27" s="421">
        <v>294687</v>
      </c>
      <c r="E27" s="421">
        <v>20072</v>
      </c>
      <c r="F27" s="421">
        <v>1990</v>
      </c>
      <c r="G27" s="421">
        <v>10198</v>
      </c>
      <c r="H27" s="421">
        <v>35943</v>
      </c>
      <c r="I27" s="421">
        <v>1964</v>
      </c>
    </row>
    <row r="28" spans="1:9" s="2" customFormat="1" ht="12.75" customHeight="1" x14ac:dyDescent="0.25">
      <c r="A28" s="284" t="s">
        <v>156</v>
      </c>
      <c r="H28" s="402"/>
    </row>
  </sheetData>
  <mergeCells count="7">
    <mergeCell ref="C4:C5"/>
    <mergeCell ref="D4:D5"/>
    <mergeCell ref="C1:I1"/>
    <mergeCell ref="C2:I2"/>
    <mergeCell ref="E4:E5"/>
    <mergeCell ref="F4:H4"/>
    <mergeCell ref="I4:I5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613ED-7CCA-4C20-A669-4CFFBD9D423D}">
  <dimension ref="A1:H29"/>
  <sheetViews>
    <sheetView workbookViewId="0">
      <selection activeCell="B4" sqref="B4:H28"/>
    </sheetView>
  </sheetViews>
  <sheetFormatPr defaultColWidth="10.81640625" defaultRowHeight="12.5" x14ac:dyDescent="0.25"/>
  <cols>
    <col min="1" max="1" width="6" style="236" bestFit="1" customWidth="1"/>
    <col min="2" max="2" width="17.26953125" style="236" customWidth="1"/>
    <col min="3" max="3" width="18.7265625" style="236" customWidth="1"/>
    <col min="4" max="4" width="13" style="236" customWidth="1"/>
    <col min="5" max="5" width="14.26953125" style="236" customWidth="1"/>
    <col min="6" max="6" width="15.7265625" style="236" customWidth="1"/>
    <col min="7" max="7" width="14" style="236" customWidth="1"/>
    <col min="8" max="8" width="16.81640625" style="236" customWidth="1"/>
    <col min="9" max="9" width="4.7265625" style="236" customWidth="1"/>
    <col min="10" max="16384" width="10.81640625" style="236"/>
  </cols>
  <sheetData>
    <row r="1" spans="1:8" customFormat="1" ht="27" customHeight="1" x14ac:dyDescent="0.3">
      <c r="B1" s="641" t="s">
        <v>429</v>
      </c>
      <c r="C1" s="641"/>
      <c r="D1" s="641"/>
      <c r="E1" s="641"/>
      <c r="F1" s="641"/>
      <c r="G1" s="641"/>
      <c r="H1" s="641"/>
    </row>
    <row r="2" spans="1:8" customFormat="1" ht="25" customHeight="1" x14ac:dyDescent="0.3">
      <c r="B2" s="243"/>
      <c r="C2" s="641" t="s">
        <v>113</v>
      </c>
      <c r="D2" s="641"/>
      <c r="E2" s="641"/>
      <c r="F2" s="641"/>
    </row>
    <row r="3" spans="1:8" s="229" customFormat="1" ht="29.15" customHeight="1" x14ac:dyDescent="0.2"/>
    <row r="4" spans="1:8" s="229" customFormat="1" ht="32.15" customHeight="1" x14ac:dyDescent="0.25">
      <c r="A4" s="239"/>
      <c r="B4" s="705" t="s">
        <v>314</v>
      </c>
      <c r="C4" s="706" t="s">
        <v>119</v>
      </c>
      <c r="D4" s="706" t="s">
        <v>123</v>
      </c>
      <c r="E4" s="704" t="s">
        <v>132</v>
      </c>
      <c r="F4" s="704"/>
      <c r="G4" s="704"/>
      <c r="H4" s="704" t="s">
        <v>147</v>
      </c>
    </row>
    <row r="5" spans="1:8" s="229" customFormat="1" ht="32.15" customHeight="1" x14ac:dyDescent="0.25">
      <c r="A5" s="239"/>
      <c r="B5" s="705"/>
      <c r="C5" s="706"/>
      <c r="D5" s="706"/>
      <c r="E5" s="704"/>
      <c r="F5" s="704"/>
      <c r="G5" s="704"/>
      <c r="H5" s="704"/>
    </row>
    <row r="6" spans="1:8" s="229" customFormat="1" ht="32.15" customHeight="1" x14ac:dyDescent="0.25">
      <c r="A6" s="239"/>
      <c r="B6" s="705"/>
      <c r="C6" s="706"/>
      <c r="D6" s="706"/>
      <c r="E6" s="420" t="s">
        <v>133</v>
      </c>
      <c r="F6" s="420" t="s">
        <v>144</v>
      </c>
      <c r="G6" s="420" t="s">
        <v>139</v>
      </c>
      <c r="H6" s="704"/>
    </row>
    <row r="7" spans="1:8" s="229" customFormat="1" ht="17.149999999999999" customHeight="1" x14ac:dyDescent="0.2">
      <c r="A7" s="413" t="s">
        <v>318</v>
      </c>
      <c r="B7" s="414" t="s">
        <v>368</v>
      </c>
      <c r="C7" s="415">
        <v>2559</v>
      </c>
      <c r="D7" s="415">
        <v>861</v>
      </c>
      <c r="E7" s="415">
        <v>43</v>
      </c>
      <c r="F7" s="415">
        <v>59</v>
      </c>
      <c r="G7" s="415">
        <v>333</v>
      </c>
      <c r="H7" s="415">
        <v>95</v>
      </c>
    </row>
    <row r="8" spans="1:8" s="229" customFormat="1" ht="17.149999999999999" customHeight="1" x14ac:dyDescent="0.2">
      <c r="A8" s="413" t="s">
        <v>320</v>
      </c>
      <c r="B8" s="416" t="s">
        <v>369</v>
      </c>
      <c r="C8" s="417">
        <v>32</v>
      </c>
      <c r="D8" s="417">
        <v>13</v>
      </c>
      <c r="E8" s="417"/>
      <c r="F8" s="417">
        <v>13</v>
      </c>
      <c r="G8" s="417">
        <v>2</v>
      </c>
      <c r="H8" s="417"/>
    </row>
    <row r="9" spans="1:8" s="229" customFormat="1" ht="17.149999999999999" customHeight="1" x14ac:dyDescent="0.2">
      <c r="A9" s="413" t="s">
        <v>322</v>
      </c>
      <c r="B9" s="416" t="s">
        <v>370</v>
      </c>
      <c r="C9" s="417">
        <v>13002</v>
      </c>
      <c r="D9" s="417">
        <v>2641</v>
      </c>
      <c r="E9" s="417">
        <v>181</v>
      </c>
      <c r="F9" s="417">
        <v>115</v>
      </c>
      <c r="G9" s="417">
        <v>2113</v>
      </c>
      <c r="H9" s="417">
        <v>157</v>
      </c>
    </row>
    <row r="10" spans="1:8" s="229" customFormat="1" ht="17.149999999999999" customHeight="1" x14ac:dyDescent="0.2">
      <c r="A10" s="413" t="s">
        <v>324</v>
      </c>
      <c r="B10" s="416" t="s">
        <v>371</v>
      </c>
      <c r="C10" s="417">
        <v>207</v>
      </c>
      <c r="D10" s="417">
        <v>60</v>
      </c>
      <c r="E10" s="417"/>
      <c r="F10" s="417"/>
      <c r="G10" s="417">
        <v>18</v>
      </c>
      <c r="H10" s="417">
        <v>2</v>
      </c>
    </row>
    <row r="11" spans="1:8" s="229" customFormat="1" ht="17.149999999999999" customHeight="1" x14ac:dyDescent="0.2">
      <c r="A11" s="413" t="s">
        <v>326</v>
      </c>
      <c r="B11" s="416" t="s">
        <v>372</v>
      </c>
      <c r="C11" s="417">
        <v>272</v>
      </c>
      <c r="D11" s="417">
        <v>68</v>
      </c>
      <c r="E11" s="417">
        <v>4</v>
      </c>
      <c r="F11" s="417"/>
      <c r="G11" s="417">
        <v>15</v>
      </c>
      <c r="H11" s="417">
        <v>2</v>
      </c>
    </row>
    <row r="12" spans="1:8" s="229" customFormat="1" ht="17.149999999999999" customHeight="1" x14ac:dyDescent="0.2">
      <c r="A12" s="413" t="s">
        <v>328</v>
      </c>
      <c r="B12" s="416" t="s">
        <v>373</v>
      </c>
      <c r="C12" s="417">
        <v>2790</v>
      </c>
      <c r="D12" s="417">
        <v>532</v>
      </c>
      <c r="E12" s="417">
        <v>24</v>
      </c>
      <c r="F12" s="417">
        <v>56</v>
      </c>
      <c r="G12" s="417">
        <v>356</v>
      </c>
      <c r="H12" s="417">
        <v>51</v>
      </c>
    </row>
    <row r="13" spans="1:8" s="229" customFormat="1" ht="17.149999999999999" customHeight="1" x14ac:dyDescent="0.2">
      <c r="A13" s="413" t="s">
        <v>330</v>
      </c>
      <c r="B13" s="416" t="s">
        <v>374</v>
      </c>
      <c r="C13" s="417">
        <v>274</v>
      </c>
      <c r="D13" s="417">
        <v>59</v>
      </c>
      <c r="E13" s="417"/>
      <c r="F13" s="417">
        <v>2</v>
      </c>
      <c r="G13" s="417">
        <v>45</v>
      </c>
      <c r="H13" s="417">
        <v>4</v>
      </c>
    </row>
    <row r="14" spans="1:8" s="229" customFormat="1" ht="17.149999999999999" customHeight="1" x14ac:dyDescent="0.2">
      <c r="A14" s="413" t="s">
        <v>332</v>
      </c>
      <c r="B14" s="416" t="s">
        <v>375</v>
      </c>
      <c r="C14" s="417">
        <v>1294</v>
      </c>
      <c r="D14" s="417">
        <v>176</v>
      </c>
      <c r="E14" s="417">
        <v>10</v>
      </c>
      <c r="F14" s="417">
        <v>5</v>
      </c>
      <c r="G14" s="417">
        <v>253</v>
      </c>
      <c r="H14" s="417"/>
    </row>
    <row r="15" spans="1:8" s="229" customFormat="1" ht="17.149999999999999" customHeight="1" x14ac:dyDescent="0.2">
      <c r="A15" s="413" t="s">
        <v>334</v>
      </c>
      <c r="B15" s="416" t="s">
        <v>376</v>
      </c>
      <c r="C15" s="417">
        <v>3045</v>
      </c>
      <c r="D15" s="417">
        <v>564</v>
      </c>
      <c r="E15" s="417">
        <v>43</v>
      </c>
      <c r="F15" s="417">
        <v>188</v>
      </c>
      <c r="G15" s="417">
        <v>329</v>
      </c>
      <c r="H15" s="417">
        <v>52</v>
      </c>
    </row>
    <row r="16" spans="1:8" s="229" customFormat="1" ht="17.149999999999999" customHeight="1" x14ac:dyDescent="0.2">
      <c r="A16" s="413" t="s">
        <v>336</v>
      </c>
      <c r="B16" s="416" t="s">
        <v>377</v>
      </c>
      <c r="C16" s="417">
        <v>1431</v>
      </c>
      <c r="D16" s="417">
        <v>472</v>
      </c>
      <c r="E16" s="417">
        <v>17</v>
      </c>
      <c r="F16" s="417">
        <v>30</v>
      </c>
      <c r="G16" s="417">
        <v>153</v>
      </c>
      <c r="H16" s="417">
        <v>95</v>
      </c>
    </row>
    <row r="17" spans="1:8" s="229" customFormat="1" ht="17.149999999999999" customHeight="1" x14ac:dyDescent="0.2">
      <c r="A17" s="413" t="s">
        <v>338</v>
      </c>
      <c r="B17" s="416" t="s">
        <v>378</v>
      </c>
      <c r="C17" s="417">
        <v>110</v>
      </c>
      <c r="D17" s="417">
        <v>28</v>
      </c>
      <c r="E17" s="417">
        <v>1</v>
      </c>
      <c r="F17" s="417">
        <v>3</v>
      </c>
      <c r="G17" s="417">
        <v>17</v>
      </c>
      <c r="H17" s="417">
        <v>3</v>
      </c>
    </row>
    <row r="18" spans="1:8" s="229" customFormat="1" ht="17.149999999999999" customHeight="1" x14ac:dyDescent="0.2">
      <c r="A18" s="413" t="s">
        <v>340</v>
      </c>
      <c r="B18" s="416" t="s">
        <v>379</v>
      </c>
      <c r="C18" s="417">
        <v>495</v>
      </c>
      <c r="D18" s="417">
        <v>130</v>
      </c>
      <c r="E18" s="417">
        <v>4</v>
      </c>
      <c r="F18" s="417">
        <v>46</v>
      </c>
      <c r="G18" s="417">
        <v>68</v>
      </c>
      <c r="H18" s="417">
        <v>33</v>
      </c>
    </row>
    <row r="19" spans="1:8" s="229" customFormat="1" ht="17.149999999999999" customHeight="1" x14ac:dyDescent="0.2">
      <c r="A19" s="413" t="s">
        <v>342</v>
      </c>
      <c r="B19" s="416" t="s">
        <v>380</v>
      </c>
      <c r="C19" s="417">
        <v>11612</v>
      </c>
      <c r="D19" s="417">
        <v>2384</v>
      </c>
      <c r="E19" s="417">
        <v>161</v>
      </c>
      <c r="F19" s="417">
        <v>210</v>
      </c>
      <c r="G19" s="417">
        <v>1526</v>
      </c>
      <c r="H19" s="417">
        <v>89</v>
      </c>
    </row>
    <row r="20" spans="1:8" s="229" customFormat="1" ht="17.149999999999999" customHeight="1" x14ac:dyDescent="0.2">
      <c r="A20" s="413" t="s">
        <v>344</v>
      </c>
      <c r="B20" s="416" t="s">
        <v>381</v>
      </c>
      <c r="C20" s="417">
        <v>722</v>
      </c>
      <c r="D20" s="417">
        <v>186</v>
      </c>
      <c r="E20" s="417">
        <v>6</v>
      </c>
      <c r="F20" s="417">
        <v>1</v>
      </c>
      <c r="G20" s="417">
        <v>75</v>
      </c>
      <c r="H20" s="417">
        <v>8</v>
      </c>
    </row>
    <row r="21" spans="1:8" s="229" customFormat="1" ht="17.149999999999999" customHeight="1" x14ac:dyDescent="0.2">
      <c r="A21" s="413" t="s">
        <v>346</v>
      </c>
      <c r="B21" s="416" t="s">
        <v>382</v>
      </c>
      <c r="C21" s="417">
        <v>517</v>
      </c>
      <c r="D21" s="417">
        <v>60</v>
      </c>
      <c r="E21" s="417">
        <v>6</v>
      </c>
      <c r="F21" s="417">
        <v>1</v>
      </c>
      <c r="G21" s="417">
        <v>102</v>
      </c>
      <c r="H21" s="417"/>
    </row>
    <row r="22" spans="1:8" s="229" customFormat="1" ht="17.149999999999999" customHeight="1" x14ac:dyDescent="0.2">
      <c r="A22" s="413" t="s">
        <v>348</v>
      </c>
      <c r="B22" s="416" t="s">
        <v>383</v>
      </c>
      <c r="C22" s="417">
        <v>3902</v>
      </c>
      <c r="D22" s="417">
        <v>751</v>
      </c>
      <c r="E22" s="417">
        <v>33</v>
      </c>
      <c r="F22" s="417">
        <v>264</v>
      </c>
      <c r="G22" s="417">
        <v>427</v>
      </c>
      <c r="H22" s="417">
        <v>105</v>
      </c>
    </row>
    <row r="23" spans="1:8" s="229" customFormat="1" ht="17.149999999999999" customHeight="1" x14ac:dyDescent="0.2">
      <c r="A23" s="413" t="s">
        <v>350</v>
      </c>
      <c r="B23" s="416" t="s">
        <v>384</v>
      </c>
      <c r="C23" s="417">
        <v>4003</v>
      </c>
      <c r="D23" s="417">
        <v>469</v>
      </c>
      <c r="E23" s="417">
        <v>45</v>
      </c>
      <c r="F23" s="417">
        <v>1</v>
      </c>
      <c r="G23" s="417">
        <v>539</v>
      </c>
      <c r="H23" s="417">
        <v>82</v>
      </c>
    </row>
    <row r="24" spans="1:8" s="229" customFormat="1" ht="17.149999999999999" customHeight="1" x14ac:dyDescent="0.2">
      <c r="A24" s="413" t="s">
        <v>352</v>
      </c>
      <c r="B24" s="416" t="s">
        <v>385</v>
      </c>
      <c r="C24" s="417">
        <v>58</v>
      </c>
      <c r="D24" s="417">
        <v>31</v>
      </c>
      <c r="E24" s="417"/>
      <c r="F24" s="417"/>
      <c r="G24" s="417">
        <v>1</v>
      </c>
      <c r="H24" s="417"/>
    </row>
    <row r="25" spans="1:8" s="229" customFormat="1" ht="17.149999999999999" customHeight="1" x14ac:dyDescent="0.2">
      <c r="A25" s="413" t="s">
        <v>354</v>
      </c>
      <c r="B25" s="416" t="s">
        <v>386</v>
      </c>
      <c r="C25" s="417">
        <v>735</v>
      </c>
      <c r="D25" s="417">
        <v>284</v>
      </c>
      <c r="E25" s="417">
        <v>32</v>
      </c>
      <c r="F25" s="417">
        <v>14</v>
      </c>
      <c r="G25" s="417">
        <v>68</v>
      </c>
      <c r="H25" s="417">
        <v>69</v>
      </c>
    </row>
    <row r="26" spans="1:8" s="229" customFormat="1" ht="17.149999999999999" customHeight="1" x14ac:dyDescent="0.2">
      <c r="A26" s="413" t="s">
        <v>356</v>
      </c>
      <c r="B26" s="416" t="s">
        <v>387</v>
      </c>
      <c r="C26" s="417">
        <v>3150</v>
      </c>
      <c r="D26" s="417">
        <v>558</v>
      </c>
      <c r="E26" s="417">
        <v>35</v>
      </c>
      <c r="F26" s="417">
        <v>60</v>
      </c>
      <c r="G26" s="417">
        <v>362</v>
      </c>
      <c r="H26" s="417">
        <v>56</v>
      </c>
    </row>
    <row r="27" spans="1:8" s="229" customFormat="1" ht="17.149999999999999" customHeight="1" x14ac:dyDescent="0.2">
      <c r="A27" s="413" t="s">
        <v>358</v>
      </c>
      <c r="B27" s="416" t="s">
        <v>388</v>
      </c>
      <c r="C27" s="417">
        <v>517</v>
      </c>
      <c r="D27" s="417">
        <v>80</v>
      </c>
      <c r="E27" s="417">
        <v>1</v>
      </c>
      <c r="F27" s="417">
        <v>19</v>
      </c>
      <c r="G27" s="417">
        <v>45</v>
      </c>
      <c r="H27" s="417">
        <v>1</v>
      </c>
    </row>
    <row r="28" spans="1:8" s="229" customFormat="1" ht="17.149999999999999" customHeight="1" x14ac:dyDescent="0.25">
      <c r="A28" s="413" t="s">
        <v>360</v>
      </c>
      <c r="B28" s="287" t="s">
        <v>30</v>
      </c>
      <c r="C28" s="421">
        <v>50727</v>
      </c>
      <c r="D28" s="421">
        <v>10407</v>
      </c>
      <c r="E28" s="421">
        <v>646</v>
      </c>
      <c r="F28" s="421">
        <v>1087</v>
      </c>
      <c r="G28" s="421">
        <v>6847</v>
      </c>
      <c r="H28" s="421">
        <v>904</v>
      </c>
    </row>
    <row r="29" spans="1:8" s="229" customFormat="1" ht="38.25" customHeight="1" x14ac:dyDescent="0.25">
      <c r="B29" s="377" t="s">
        <v>430</v>
      </c>
    </row>
  </sheetData>
  <mergeCells count="7">
    <mergeCell ref="B4:B6"/>
    <mergeCell ref="C4:C6"/>
    <mergeCell ref="B1:H1"/>
    <mergeCell ref="C2:F2"/>
    <mergeCell ref="D4:D6"/>
    <mergeCell ref="E4:G5"/>
    <mergeCell ref="H4:H6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99907-E4F6-4B28-B922-4C7F34889E9E}">
  <sheetPr>
    <pageSetUpPr fitToPage="1"/>
  </sheetPr>
  <dimension ref="A2:H13"/>
  <sheetViews>
    <sheetView topLeftCell="B1" zoomScaleNormal="100" workbookViewId="0">
      <selection activeCell="C4" sqref="C4:F4"/>
    </sheetView>
  </sheetViews>
  <sheetFormatPr defaultColWidth="8.81640625" defaultRowHeight="12.5" x14ac:dyDescent="0.25"/>
  <cols>
    <col min="1" max="1" width="5" hidden="1" customWidth="1"/>
    <col min="2" max="2" width="28.6328125" customWidth="1"/>
    <col min="3" max="3" width="11.36328125" customWidth="1"/>
    <col min="4" max="4" width="13.36328125" customWidth="1"/>
    <col min="5" max="5" width="13.6328125" customWidth="1"/>
    <col min="6" max="6" width="14.36328125" customWidth="1"/>
    <col min="7" max="7" width="12.81640625" customWidth="1"/>
    <col min="8" max="8" width="13.453125" style="431" customWidth="1"/>
  </cols>
  <sheetData>
    <row r="2" spans="1:8" ht="15.5" x14ac:dyDescent="0.35">
      <c r="A2" s="283" t="s">
        <v>172</v>
      </c>
      <c r="B2" s="283" t="s">
        <v>431</v>
      </c>
      <c r="C2" s="283"/>
      <c r="D2" s="283"/>
      <c r="E2" s="283"/>
      <c r="F2" s="283"/>
      <c r="G2" s="283"/>
      <c r="H2" s="430"/>
    </row>
    <row r="3" spans="1:8" ht="13" thickBot="1" x14ac:dyDescent="0.3"/>
    <row r="4" spans="1:8" s="2" customFormat="1" ht="58" thickBot="1" x14ac:dyDescent="0.3">
      <c r="A4" s="161"/>
      <c r="B4" s="434" t="s">
        <v>173</v>
      </c>
      <c r="C4" s="435" t="s">
        <v>63</v>
      </c>
      <c r="D4" s="435" t="s">
        <v>158</v>
      </c>
      <c r="E4" s="435" t="s">
        <v>174</v>
      </c>
      <c r="F4" s="435" t="s">
        <v>160</v>
      </c>
      <c r="G4" s="436" t="s">
        <v>9</v>
      </c>
      <c r="H4" s="337" t="s">
        <v>99</v>
      </c>
    </row>
    <row r="5" spans="1:8" s="2" customFormat="1" ht="26.25" customHeight="1" x14ac:dyDescent="0.25">
      <c r="A5" s="55"/>
      <c r="B5" s="162" t="s">
        <v>175</v>
      </c>
      <c r="C5" s="163">
        <v>6707</v>
      </c>
      <c r="D5" s="163">
        <v>4935</v>
      </c>
      <c r="E5" s="163">
        <v>1464</v>
      </c>
      <c r="F5" s="163">
        <v>17761</v>
      </c>
      <c r="G5" s="164">
        <v>30867</v>
      </c>
      <c r="H5" s="432">
        <v>12386</v>
      </c>
    </row>
    <row r="6" spans="1:8" s="2" customFormat="1" ht="26.25" customHeight="1" x14ac:dyDescent="0.25">
      <c r="A6" s="165"/>
      <c r="B6" s="166" t="s">
        <v>176</v>
      </c>
      <c r="C6" s="167">
        <v>6544</v>
      </c>
      <c r="D6" s="167">
        <v>4304</v>
      </c>
      <c r="E6" s="167">
        <v>1120</v>
      </c>
      <c r="F6" s="167">
        <v>13755</v>
      </c>
      <c r="G6" s="168">
        <v>25723</v>
      </c>
      <c r="H6" s="433">
        <v>12570</v>
      </c>
    </row>
    <row r="7" spans="1:8" s="2" customFormat="1" ht="26.25" customHeight="1" x14ac:dyDescent="0.25">
      <c r="A7" s="169"/>
      <c r="B7" s="166" t="s">
        <v>177</v>
      </c>
      <c r="C7" s="167">
        <v>10531</v>
      </c>
      <c r="D7" s="167">
        <v>6889</v>
      </c>
      <c r="E7" s="167">
        <v>1832</v>
      </c>
      <c r="F7" s="167">
        <v>28027</v>
      </c>
      <c r="G7" s="168">
        <v>47279</v>
      </c>
      <c r="H7" s="433">
        <v>20016</v>
      </c>
    </row>
    <row r="8" spans="1:8" s="2" customFormat="1" ht="26.25" customHeight="1" x14ac:dyDescent="0.25">
      <c r="A8" s="170" t="s">
        <v>178</v>
      </c>
      <c r="B8" s="171" t="s">
        <v>179</v>
      </c>
      <c r="C8" s="167">
        <v>1249</v>
      </c>
      <c r="D8" s="167">
        <v>1163</v>
      </c>
      <c r="E8" s="167">
        <v>193</v>
      </c>
      <c r="F8" s="167">
        <v>5493</v>
      </c>
      <c r="G8" s="168">
        <v>8098</v>
      </c>
      <c r="H8" s="433">
        <v>2830</v>
      </c>
    </row>
    <row r="9" spans="1:8" s="2" customFormat="1" ht="26.25" customHeight="1" thickBot="1" x14ac:dyDescent="0.3">
      <c r="A9" s="170" t="s">
        <v>180</v>
      </c>
      <c r="B9" s="171" t="s">
        <v>181</v>
      </c>
      <c r="C9" s="167">
        <v>116</v>
      </c>
      <c r="D9" s="167">
        <v>31</v>
      </c>
      <c r="E9" s="167">
        <v>22</v>
      </c>
      <c r="F9" s="167">
        <v>845</v>
      </c>
      <c r="G9" s="168">
        <v>1014</v>
      </c>
      <c r="H9" s="433">
        <v>326</v>
      </c>
    </row>
    <row r="10" spans="1:8" s="2" customFormat="1" ht="24.75" customHeight="1" thickBot="1" x14ac:dyDescent="0.3">
      <c r="B10" s="437" t="s">
        <v>93</v>
      </c>
      <c r="C10" s="438">
        <v>25147</v>
      </c>
      <c r="D10" s="438">
        <v>17322</v>
      </c>
      <c r="E10" s="438">
        <v>4631</v>
      </c>
      <c r="F10" s="438">
        <v>65881</v>
      </c>
      <c r="G10" s="438">
        <v>112981</v>
      </c>
      <c r="H10" s="439">
        <v>48128</v>
      </c>
    </row>
    <row r="11" spans="1:8" x14ac:dyDescent="0.25">
      <c r="B11" s="256" t="s">
        <v>182</v>
      </c>
    </row>
    <row r="13" spans="1:8" x14ac:dyDescent="0.25">
      <c r="B13" s="6" t="s">
        <v>183</v>
      </c>
    </row>
  </sheetData>
  <pageMargins left="0.9055118110236221" right="0.9055118110236221" top="0.35433070866141736" bottom="0.55118110236220474" header="0.31496062992125984" footer="0.31496062992125984"/>
  <pageSetup paperSize="8" scale="88" fitToWidth="0" orientation="portrait"/>
  <headerFooter>
    <oddFooter>&amp;RFonte: Tab. 1F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A070A-DB6B-4B14-9F9B-EE7F4645BF41}">
  <sheetPr>
    <pageSetUpPr fitToPage="1"/>
  </sheetPr>
  <dimension ref="A2:H13"/>
  <sheetViews>
    <sheetView topLeftCell="B1" zoomScaleNormal="100" workbookViewId="0">
      <selection activeCell="B4" sqref="B4:H10"/>
    </sheetView>
  </sheetViews>
  <sheetFormatPr defaultColWidth="8.81640625" defaultRowHeight="12.5" x14ac:dyDescent="0.25"/>
  <cols>
    <col min="1" max="1" width="5" hidden="1" customWidth="1"/>
    <col min="2" max="2" width="28.6328125" customWidth="1"/>
    <col min="3" max="3" width="11.36328125" customWidth="1"/>
    <col min="4" max="4" width="13.36328125" customWidth="1"/>
    <col min="5" max="5" width="13.6328125" customWidth="1"/>
    <col min="6" max="6" width="14.36328125" customWidth="1"/>
    <col min="7" max="7" width="12.81640625" customWidth="1"/>
    <col min="8" max="8" width="13.453125" style="431" customWidth="1"/>
  </cols>
  <sheetData>
    <row r="2" spans="1:8" ht="15.5" x14ac:dyDescent="0.35">
      <c r="A2" s="283" t="s">
        <v>172</v>
      </c>
      <c r="B2" s="283" t="s">
        <v>432</v>
      </c>
      <c r="C2" s="283"/>
      <c r="D2" s="283"/>
      <c r="E2" s="283"/>
      <c r="F2" s="283"/>
      <c r="G2" s="283"/>
      <c r="H2" s="430"/>
    </row>
    <row r="3" spans="1:8" ht="13" thickBot="1" x14ac:dyDescent="0.3"/>
    <row r="4" spans="1:8" s="2" customFormat="1" ht="58" thickBot="1" x14ac:dyDescent="0.3">
      <c r="A4" s="161"/>
      <c r="B4" s="434" t="s">
        <v>173</v>
      </c>
      <c r="C4" s="435" t="s">
        <v>63</v>
      </c>
      <c r="D4" s="435" t="s">
        <v>158</v>
      </c>
      <c r="E4" s="435" t="s">
        <v>174</v>
      </c>
      <c r="F4" s="435" t="s">
        <v>160</v>
      </c>
      <c r="G4" s="436" t="s">
        <v>9</v>
      </c>
      <c r="H4" s="337" t="s">
        <v>99</v>
      </c>
    </row>
    <row r="5" spans="1:8" s="2" customFormat="1" ht="26.25" customHeight="1" x14ac:dyDescent="0.25">
      <c r="A5" s="55"/>
      <c r="B5" s="162" t="s">
        <v>175</v>
      </c>
      <c r="C5" s="441">
        <v>76</v>
      </c>
      <c r="D5" s="441">
        <v>53</v>
      </c>
      <c r="E5" s="441">
        <v>4</v>
      </c>
      <c r="F5" s="441">
        <v>853</v>
      </c>
      <c r="G5" s="516">
        <v>986</v>
      </c>
      <c r="H5" s="517">
        <v>210</v>
      </c>
    </row>
    <row r="6" spans="1:8" s="2" customFormat="1" ht="26.25" customHeight="1" x14ac:dyDescent="0.25">
      <c r="A6" s="165"/>
      <c r="B6" s="166" t="s">
        <v>176</v>
      </c>
      <c r="C6" s="443">
        <v>461</v>
      </c>
      <c r="D6" s="443">
        <v>37</v>
      </c>
      <c r="E6" s="443">
        <v>7</v>
      </c>
      <c r="F6" s="443">
        <v>2119</v>
      </c>
      <c r="G6" s="518">
        <v>2624</v>
      </c>
      <c r="H6" s="519">
        <v>529</v>
      </c>
    </row>
    <row r="7" spans="1:8" s="2" customFormat="1" ht="26.25" customHeight="1" x14ac:dyDescent="0.25">
      <c r="A7" s="169"/>
      <c r="B7" s="166" t="s">
        <v>177</v>
      </c>
      <c r="C7" s="443">
        <v>392</v>
      </c>
      <c r="D7" s="443">
        <v>104</v>
      </c>
      <c r="E7" s="443">
        <v>9</v>
      </c>
      <c r="F7" s="443">
        <v>3022</v>
      </c>
      <c r="G7" s="518">
        <v>3527</v>
      </c>
      <c r="H7" s="519">
        <v>643</v>
      </c>
    </row>
    <row r="8" spans="1:8" s="2" customFormat="1" ht="26.25" customHeight="1" x14ac:dyDescent="0.25">
      <c r="A8" s="170" t="s">
        <v>178</v>
      </c>
      <c r="B8" s="166" t="s">
        <v>179</v>
      </c>
      <c r="C8" s="443">
        <v>257</v>
      </c>
      <c r="D8" s="443">
        <v>31</v>
      </c>
      <c r="E8" s="443">
        <v>3</v>
      </c>
      <c r="F8" s="443">
        <v>975</v>
      </c>
      <c r="G8" s="518">
        <v>1266</v>
      </c>
      <c r="H8" s="519">
        <v>205</v>
      </c>
    </row>
    <row r="9" spans="1:8" s="2" customFormat="1" ht="26.25" customHeight="1" thickBot="1" x14ac:dyDescent="0.3">
      <c r="A9" s="170" t="s">
        <v>180</v>
      </c>
      <c r="B9" s="166" t="s">
        <v>181</v>
      </c>
      <c r="C9" s="443">
        <v>21</v>
      </c>
      <c r="D9" s="443">
        <v>0</v>
      </c>
      <c r="E9" s="443">
        <v>0</v>
      </c>
      <c r="F9" s="443">
        <v>74</v>
      </c>
      <c r="G9" s="518">
        <v>95</v>
      </c>
      <c r="H9" s="520">
        <v>4</v>
      </c>
    </row>
    <row r="10" spans="1:8" s="2" customFormat="1" ht="24.75" customHeight="1" thickBot="1" x14ac:dyDescent="0.3">
      <c r="B10" s="437" t="s">
        <v>93</v>
      </c>
      <c r="C10" s="438">
        <f t="shared" ref="C10:H10" si="0">SUM(C5:C9)</f>
        <v>1207</v>
      </c>
      <c r="D10" s="438">
        <f t="shared" si="0"/>
        <v>225</v>
      </c>
      <c r="E10" s="438">
        <f t="shared" si="0"/>
        <v>23</v>
      </c>
      <c r="F10" s="438">
        <f t="shared" si="0"/>
        <v>7043</v>
      </c>
      <c r="G10" s="440">
        <f t="shared" si="0"/>
        <v>8498</v>
      </c>
      <c r="H10" s="439">
        <f t="shared" si="0"/>
        <v>1591</v>
      </c>
    </row>
    <row r="11" spans="1:8" x14ac:dyDescent="0.25">
      <c r="B11" s="256" t="s">
        <v>182</v>
      </c>
    </row>
    <row r="13" spans="1:8" x14ac:dyDescent="0.25">
      <c r="B13" s="6" t="s">
        <v>183</v>
      </c>
    </row>
  </sheetData>
  <pageMargins left="0.9055118110236221" right="0.9055118110236221" top="0.35433070866141736" bottom="0.55118110236220474" header="0.31496062992125984" footer="0.31496062992125984"/>
  <pageSetup paperSize="8" scale="88" fitToWidth="0" orientation="portrait" r:id="rId1"/>
  <headerFooter>
    <oddFooter>&amp;RFonte: Tab. 1F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F20B5-CE9C-42BD-81B1-E977205E11C6}">
  <dimension ref="A1:F23"/>
  <sheetViews>
    <sheetView topLeftCell="A4" workbookViewId="0">
      <selection activeCell="A16" sqref="A16:F23"/>
    </sheetView>
  </sheetViews>
  <sheetFormatPr defaultColWidth="8.81640625" defaultRowHeight="12.5" x14ac:dyDescent="0.25"/>
  <cols>
    <col min="1" max="1" width="25.453125" customWidth="1"/>
    <col min="2" max="2" width="11" bestFit="1" customWidth="1"/>
    <col min="3" max="4" width="9.6328125" bestFit="1" customWidth="1"/>
    <col min="5" max="6" width="9.1796875" customWidth="1"/>
  </cols>
  <sheetData>
    <row r="1" spans="1:6" ht="13" x14ac:dyDescent="0.3">
      <c r="A1" s="255" t="s">
        <v>396</v>
      </c>
      <c r="B1" s="2"/>
    </row>
    <row r="3" spans="1:6" x14ac:dyDescent="0.25">
      <c r="A3" s="272"/>
      <c r="B3" s="272"/>
    </row>
    <row r="4" spans="1:6" ht="13" thickBot="1" x14ac:dyDescent="0.3">
      <c r="A4" s="2"/>
      <c r="B4" s="2"/>
    </row>
    <row r="5" spans="1:6" ht="12.75" customHeight="1" x14ac:dyDescent="0.25">
      <c r="A5" s="554" t="s">
        <v>44</v>
      </c>
      <c r="B5" s="550" t="s">
        <v>39</v>
      </c>
      <c r="C5" s="550" t="s">
        <v>40</v>
      </c>
      <c r="D5" s="552" t="s">
        <v>41</v>
      </c>
      <c r="E5" s="550" t="s">
        <v>42</v>
      </c>
      <c r="F5" s="536" t="s">
        <v>30</v>
      </c>
    </row>
    <row r="6" spans="1:6" ht="13" thickBot="1" x14ac:dyDescent="0.3">
      <c r="A6" s="555"/>
      <c r="B6" s="551"/>
      <c r="C6" s="551"/>
      <c r="D6" s="553"/>
      <c r="E6" s="551"/>
      <c r="F6" s="537"/>
    </row>
    <row r="7" spans="1:6" ht="20.25" customHeight="1" x14ac:dyDescent="0.25">
      <c r="A7" s="34" t="s">
        <v>45</v>
      </c>
      <c r="B7" s="5">
        <v>100316</v>
      </c>
      <c r="C7" s="5">
        <v>55681</v>
      </c>
      <c r="D7" s="5">
        <v>17184</v>
      </c>
      <c r="E7" s="5">
        <v>291642</v>
      </c>
      <c r="F7" s="40">
        <v>464823</v>
      </c>
    </row>
    <row r="8" spans="1:6" ht="20.25" customHeight="1" x14ac:dyDescent="0.25">
      <c r="A8" s="34" t="s">
        <v>46</v>
      </c>
      <c r="B8" s="5">
        <v>288</v>
      </c>
      <c r="C8" s="5">
        <v>148</v>
      </c>
      <c r="D8" s="5">
        <v>70</v>
      </c>
      <c r="E8" s="5">
        <v>947</v>
      </c>
      <c r="F8" s="40">
        <v>1453</v>
      </c>
    </row>
    <row r="9" spans="1:6" ht="20.25" customHeight="1" x14ac:dyDescent="0.25">
      <c r="A9" s="34" t="s">
        <v>47</v>
      </c>
      <c r="B9" s="5">
        <v>24321</v>
      </c>
      <c r="C9" s="5">
        <v>13947</v>
      </c>
      <c r="D9" s="5">
        <v>4168</v>
      </c>
      <c r="E9" s="5">
        <v>72881</v>
      </c>
      <c r="F9" s="40">
        <v>115317</v>
      </c>
    </row>
    <row r="10" spans="1:6" ht="20.25" customHeight="1" x14ac:dyDescent="0.25">
      <c r="A10" s="34" t="s">
        <v>48</v>
      </c>
      <c r="B10" s="5">
        <v>12249</v>
      </c>
      <c r="C10" s="5">
        <v>5829</v>
      </c>
      <c r="D10" s="5">
        <v>2346</v>
      </c>
      <c r="E10" s="5">
        <v>42438</v>
      </c>
      <c r="F10" s="40">
        <v>62862</v>
      </c>
    </row>
    <row r="11" spans="1:6" ht="20.25" customHeight="1" thickBot="1" x14ac:dyDescent="0.3">
      <c r="A11" s="34" t="s">
        <v>29</v>
      </c>
      <c r="B11" s="5">
        <v>174</v>
      </c>
      <c r="C11" s="5">
        <v>68</v>
      </c>
      <c r="D11" s="5">
        <v>68</v>
      </c>
      <c r="E11" s="5">
        <v>397</v>
      </c>
      <c r="F11" s="40">
        <v>707</v>
      </c>
    </row>
    <row r="12" spans="1:6" ht="20.25" customHeight="1" thickBot="1" x14ac:dyDescent="0.3">
      <c r="A12" s="266" t="s">
        <v>30</v>
      </c>
      <c r="B12" s="261">
        <f>SUM(B7:B11)</f>
        <v>137348</v>
      </c>
      <c r="C12" s="261">
        <f>SUM(C7:C11)</f>
        <v>75673</v>
      </c>
      <c r="D12" s="261">
        <f>SUM(D7:D11)</f>
        <v>23836</v>
      </c>
      <c r="E12" s="261">
        <f>SUM(E7:E11)</f>
        <v>408305</v>
      </c>
      <c r="F12" s="261">
        <f>SUM(F7:F11)</f>
        <v>645162</v>
      </c>
    </row>
    <row r="13" spans="1:6" x14ac:dyDescent="0.25">
      <c r="A13" s="256" t="s">
        <v>31</v>
      </c>
    </row>
    <row r="15" spans="1:6" ht="13" thickBot="1" x14ac:dyDescent="0.3"/>
    <row r="16" spans="1:6" ht="12.75" customHeight="1" x14ac:dyDescent="0.25">
      <c r="A16" s="554" t="s">
        <v>44</v>
      </c>
      <c r="B16" s="550" t="s">
        <v>39</v>
      </c>
      <c r="C16" s="550" t="s">
        <v>40</v>
      </c>
      <c r="D16" s="552" t="s">
        <v>41</v>
      </c>
      <c r="E16" s="550" t="s">
        <v>42</v>
      </c>
      <c r="F16" s="536" t="s">
        <v>30</v>
      </c>
    </row>
    <row r="17" spans="1:6" ht="13" thickBot="1" x14ac:dyDescent="0.3">
      <c r="A17" s="555"/>
      <c r="B17" s="551"/>
      <c r="C17" s="551"/>
      <c r="D17" s="553"/>
      <c r="E17" s="551"/>
      <c r="F17" s="537"/>
    </row>
    <row r="18" spans="1:6" ht="23.25" customHeight="1" x14ac:dyDescent="0.25">
      <c r="A18" s="34" t="s">
        <v>45</v>
      </c>
      <c r="B18" s="25">
        <f>B7/B$12*100</f>
        <v>73.037830911261906</v>
      </c>
      <c r="C18" s="25">
        <f>C7/C$12*100</f>
        <v>73.581065901972963</v>
      </c>
      <c r="D18" s="25">
        <f>D7/D$12*100</f>
        <v>72.092632992112769</v>
      </c>
      <c r="E18" s="25">
        <f>E7/E$12*100</f>
        <v>71.427486805206897</v>
      </c>
      <c r="F18" s="25">
        <f>F7/F$12*100</f>
        <v>72.047485747765677</v>
      </c>
    </row>
    <row r="19" spans="1:6" ht="23.25" customHeight="1" x14ac:dyDescent="0.25">
      <c r="A19" s="34" t="s">
        <v>46</v>
      </c>
      <c r="B19" s="25">
        <f t="shared" ref="B19:F22" si="0">B8/B$12*100</f>
        <v>0.20968634417683549</v>
      </c>
      <c r="C19" s="25">
        <f t="shared" si="0"/>
        <v>0.1955783436628652</v>
      </c>
      <c r="D19" s="25">
        <f t="shared" si="0"/>
        <v>0.29367343514012417</v>
      </c>
      <c r="E19" s="25">
        <f t="shared" si="0"/>
        <v>0.23193446075850163</v>
      </c>
      <c r="F19" s="25">
        <f t="shared" si="0"/>
        <v>0.22521475226377252</v>
      </c>
    </row>
    <row r="20" spans="1:6" ht="23.25" customHeight="1" x14ac:dyDescent="0.25">
      <c r="A20" s="34" t="s">
        <v>47</v>
      </c>
      <c r="B20" s="25">
        <f t="shared" si="0"/>
        <v>17.70757491918339</v>
      </c>
      <c r="C20" s="25">
        <f t="shared" si="0"/>
        <v>18.430615939635008</v>
      </c>
      <c r="D20" s="25">
        <f t="shared" si="0"/>
        <v>17.486155395200537</v>
      </c>
      <c r="E20" s="25">
        <f t="shared" si="0"/>
        <v>17.84964671017989</v>
      </c>
      <c r="F20" s="25">
        <f t="shared" si="0"/>
        <v>17.874115338473128</v>
      </c>
    </row>
    <row r="21" spans="1:6" ht="23.25" customHeight="1" x14ac:dyDescent="0.25">
      <c r="A21" s="34" t="s">
        <v>48</v>
      </c>
      <c r="B21" s="25">
        <f t="shared" si="0"/>
        <v>8.9182223257710351</v>
      </c>
      <c r="C21" s="25">
        <f t="shared" si="0"/>
        <v>7.7028794946678474</v>
      </c>
      <c r="D21" s="25">
        <f t="shared" si="0"/>
        <v>9.8422554119818759</v>
      </c>
      <c r="E21" s="25">
        <f t="shared" si="0"/>
        <v>10.393700787401574</v>
      </c>
      <c r="F21" s="25">
        <f t="shared" si="0"/>
        <v>9.7435992820407886</v>
      </c>
    </row>
    <row r="22" spans="1:6" ht="23.25" customHeight="1" thickBot="1" x14ac:dyDescent="0.3">
      <c r="A22" s="34" t="s">
        <v>29</v>
      </c>
      <c r="B22" s="25">
        <f t="shared" si="0"/>
        <v>0.12668549960683809</v>
      </c>
      <c r="C22" s="25">
        <f t="shared" si="0"/>
        <v>8.9860320061316445E-2</v>
      </c>
      <c r="D22" s="25">
        <f t="shared" si="0"/>
        <v>0.28528276556469206</v>
      </c>
      <c r="E22" s="25">
        <f t="shared" si="0"/>
        <v>9.7231236453141648E-2</v>
      </c>
      <c r="F22" s="25">
        <f t="shared" si="0"/>
        <v>0.10958487945663259</v>
      </c>
    </row>
    <row r="23" spans="1:6" ht="23.25" customHeight="1" thickBot="1" x14ac:dyDescent="0.3">
      <c r="A23" s="266" t="s">
        <v>30</v>
      </c>
      <c r="B23" s="264">
        <f>SUM(B18:B22)</f>
        <v>100</v>
      </c>
      <c r="C23" s="264">
        <f>SUM(C18:C22)</f>
        <v>100</v>
      </c>
      <c r="D23" s="264">
        <f>SUM(D18:D22)</f>
        <v>100</v>
      </c>
      <c r="E23" s="264">
        <f>SUM(E18:E22)</f>
        <v>99.999999999999986</v>
      </c>
      <c r="F23" s="264">
        <f>SUM(F18:F22)</f>
        <v>100</v>
      </c>
    </row>
  </sheetData>
  <mergeCells count="12">
    <mergeCell ref="F16:F17"/>
    <mergeCell ref="A5:A6"/>
    <mergeCell ref="B5:B6"/>
    <mergeCell ref="C5:C6"/>
    <mergeCell ref="D5:D6"/>
    <mergeCell ref="E5:E6"/>
    <mergeCell ref="F5:F6"/>
    <mergeCell ref="A16:A17"/>
    <mergeCell ref="B16:B17"/>
    <mergeCell ref="C16:C17"/>
    <mergeCell ref="D16:D17"/>
    <mergeCell ref="E16:E17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989D4-6C89-411F-BDE8-6B66A16FB292}">
  <sheetPr>
    <pageSetUpPr fitToPage="1"/>
  </sheetPr>
  <dimension ref="A1:J14"/>
  <sheetViews>
    <sheetView workbookViewId="0">
      <selection activeCell="A11" sqref="A11:XFD12"/>
    </sheetView>
  </sheetViews>
  <sheetFormatPr defaultColWidth="8.81640625" defaultRowHeight="12.5" x14ac:dyDescent="0.25"/>
  <cols>
    <col min="1" max="1" width="28.453125" customWidth="1"/>
    <col min="2" max="2" width="15.453125" customWidth="1"/>
    <col min="3" max="3" width="14.6328125" customWidth="1"/>
    <col min="4" max="4" width="12.1796875" style="431" customWidth="1"/>
    <col min="5" max="5" width="12.453125" customWidth="1"/>
    <col min="6" max="6" width="13.36328125" customWidth="1"/>
    <col min="7" max="7" width="11.1796875" customWidth="1"/>
    <col min="8" max="9" width="9.453125" customWidth="1"/>
    <col min="10" max="10" width="8.453125" bestFit="1" customWidth="1"/>
  </cols>
  <sheetData>
    <row r="1" spans="1:10" s="2" customFormat="1" ht="16.5" customHeight="1" x14ac:dyDescent="0.35">
      <c r="B1" s="707"/>
      <c r="C1" s="707"/>
      <c r="D1" s="707"/>
      <c r="E1" s="707"/>
      <c r="F1" s="707"/>
      <c r="G1" s="707"/>
      <c r="H1" s="707"/>
      <c r="I1" s="707"/>
      <c r="J1" s="707"/>
    </row>
    <row r="2" spans="1:10" s="2" customFormat="1" ht="18" customHeight="1" thickBot="1" x14ac:dyDescent="0.4">
      <c r="A2" s="707" t="s">
        <v>431</v>
      </c>
      <c r="B2" s="707"/>
      <c r="C2" s="707"/>
      <c r="D2" s="707"/>
      <c r="E2" s="707"/>
      <c r="F2" s="707"/>
      <c r="G2" s="707"/>
      <c r="H2" s="707"/>
      <c r="I2" s="707"/>
    </row>
    <row r="3" spans="1:10" x14ac:dyDescent="0.25">
      <c r="A3" s="708" t="s">
        <v>173</v>
      </c>
      <c r="B3" s="710" t="s">
        <v>184</v>
      </c>
      <c r="C3" s="711"/>
      <c r="D3" s="711"/>
      <c r="E3" s="711"/>
      <c r="F3" s="711"/>
      <c r="G3" s="711"/>
      <c r="H3" s="711"/>
      <c r="I3" s="712"/>
    </row>
    <row r="4" spans="1:10" ht="58" thickBot="1" x14ac:dyDescent="0.3">
      <c r="A4" s="709"/>
      <c r="B4" s="445" t="s">
        <v>164</v>
      </c>
      <c r="C4" s="445" t="s">
        <v>165</v>
      </c>
      <c r="D4" s="445" t="s">
        <v>166</v>
      </c>
      <c r="E4" s="445" t="s">
        <v>170</v>
      </c>
      <c r="F4" s="445" t="s">
        <v>171</v>
      </c>
      <c r="G4" s="445" t="s">
        <v>168</v>
      </c>
      <c r="H4" s="445" t="s">
        <v>169</v>
      </c>
      <c r="I4" s="446" t="s">
        <v>30</v>
      </c>
    </row>
    <row r="5" spans="1:10" ht="33" customHeight="1" x14ac:dyDescent="0.25">
      <c r="A5" s="162" t="s">
        <v>175</v>
      </c>
      <c r="B5" s="441">
        <v>466</v>
      </c>
      <c r="C5" s="441">
        <v>1742</v>
      </c>
      <c r="D5" s="441">
        <v>1066</v>
      </c>
      <c r="E5" s="441">
        <v>5739</v>
      </c>
      <c r="F5" s="441">
        <v>1094</v>
      </c>
      <c r="G5" s="441">
        <v>189</v>
      </c>
      <c r="H5" s="441">
        <v>85</v>
      </c>
      <c r="I5" s="442">
        <f>SUM(B5:H5)</f>
        <v>10381</v>
      </c>
    </row>
    <row r="6" spans="1:10" ht="33" customHeight="1" x14ac:dyDescent="0.25">
      <c r="A6" s="166" t="s">
        <v>176</v>
      </c>
      <c r="B6" s="443">
        <v>407</v>
      </c>
      <c r="C6" s="443">
        <v>1653</v>
      </c>
      <c r="D6" s="443">
        <v>1381</v>
      </c>
      <c r="E6" s="443">
        <v>11163</v>
      </c>
      <c r="F6" s="443">
        <v>2477</v>
      </c>
      <c r="G6" s="443">
        <v>166</v>
      </c>
      <c r="H6" s="443">
        <v>54</v>
      </c>
      <c r="I6" s="442">
        <f>SUM(B6:H6)</f>
        <v>17301</v>
      </c>
    </row>
    <row r="7" spans="1:10" ht="33" customHeight="1" x14ac:dyDescent="0.25">
      <c r="A7" s="166" t="s">
        <v>177</v>
      </c>
      <c r="B7" s="443">
        <v>645</v>
      </c>
      <c r="C7" s="443">
        <v>2707</v>
      </c>
      <c r="D7" s="443">
        <v>1444</v>
      </c>
      <c r="E7" s="443">
        <v>6243</v>
      </c>
      <c r="F7" s="443">
        <v>912</v>
      </c>
      <c r="G7" s="443">
        <v>272</v>
      </c>
      <c r="H7" s="443">
        <v>102</v>
      </c>
      <c r="I7" s="442">
        <f t="shared" ref="I7:I10" si="0">SUM(B7:H7)</f>
        <v>12325</v>
      </c>
    </row>
    <row r="8" spans="1:10" ht="33" customHeight="1" x14ac:dyDescent="0.25">
      <c r="A8" s="166" t="s">
        <v>179</v>
      </c>
      <c r="B8" s="443">
        <v>25</v>
      </c>
      <c r="C8" s="443">
        <v>319</v>
      </c>
      <c r="D8" s="443">
        <v>227</v>
      </c>
      <c r="E8" s="443">
        <v>1216</v>
      </c>
      <c r="F8" s="443">
        <v>133</v>
      </c>
      <c r="G8" s="443">
        <v>40</v>
      </c>
      <c r="H8" s="443">
        <v>1</v>
      </c>
      <c r="I8" s="442">
        <f t="shared" si="0"/>
        <v>1961</v>
      </c>
    </row>
    <row r="9" spans="1:10" ht="33" customHeight="1" thickBot="1" x14ac:dyDescent="0.3">
      <c r="A9" s="166" t="s">
        <v>181</v>
      </c>
      <c r="B9" s="443"/>
      <c r="C9" s="443">
        <v>299</v>
      </c>
      <c r="D9" s="443">
        <v>48</v>
      </c>
      <c r="E9" s="443">
        <v>1969</v>
      </c>
      <c r="F9" s="443">
        <v>74</v>
      </c>
      <c r="G9" s="443">
        <v>25</v>
      </c>
      <c r="H9" s="443"/>
      <c r="I9" s="442">
        <f t="shared" si="0"/>
        <v>2415</v>
      </c>
    </row>
    <row r="10" spans="1:10" ht="22.5" customHeight="1" thickBot="1" x14ac:dyDescent="0.3">
      <c r="A10" s="437" t="s">
        <v>9</v>
      </c>
      <c r="B10" s="438">
        <f>SUM(B5:B9)</f>
        <v>1543</v>
      </c>
      <c r="C10" s="438">
        <f t="shared" ref="C10:H10" si="1">SUM(C5:C9)</f>
        <v>6720</v>
      </c>
      <c r="D10" s="438">
        <f t="shared" si="1"/>
        <v>4166</v>
      </c>
      <c r="E10" s="438">
        <f t="shared" si="1"/>
        <v>26330</v>
      </c>
      <c r="F10" s="438">
        <f t="shared" si="1"/>
        <v>4690</v>
      </c>
      <c r="G10" s="438">
        <f t="shared" si="1"/>
        <v>692</v>
      </c>
      <c r="H10" s="438">
        <f t="shared" si="1"/>
        <v>242</v>
      </c>
      <c r="I10" s="447">
        <f t="shared" si="0"/>
        <v>44383</v>
      </c>
    </row>
    <row r="11" spans="1:10" x14ac:dyDescent="0.25">
      <c r="A11" s="284" t="s">
        <v>185</v>
      </c>
    </row>
    <row r="12" spans="1:10" x14ac:dyDescent="0.25">
      <c r="A12" s="422" t="s">
        <v>163</v>
      </c>
    </row>
    <row r="14" spans="1:10" x14ac:dyDescent="0.25">
      <c r="A14" s="444" t="s">
        <v>186</v>
      </c>
    </row>
  </sheetData>
  <mergeCells count="4">
    <mergeCell ref="B1:J1"/>
    <mergeCell ref="A2:I2"/>
    <mergeCell ref="A3:A4"/>
    <mergeCell ref="B3:I3"/>
  </mergeCells>
  <pageMargins left="0.51181102362204722" right="0" top="0.78740157480314965" bottom="0" header="0.31496062992125984" footer="0.31496062992125984"/>
  <pageSetup paperSize="8" scale="92" fitToHeight="0" orientation="portrait"/>
  <headerFooter alignWithMargins="0">
    <oddFooter>&amp;RFonte: Tab. 1F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74317-F7A2-4285-988A-C741BC3B0AA9}">
  <dimension ref="B1:T62"/>
  <sheetViews>
    <sheetView workbookViewId="0">
      <selection activeCell="C3" sqref="C3:T60"/>
    </sheetView>
  </sheetViews>
  <sheetFormatPr defaultColWidth="8.81640625" defaultRowHeight="13" x14ac:dyDescent="0.3"/>
  <cols>
    <col min="1" max="1" width="0.6328125" style="209" customWidth="1"/>
    <col min="2" max="2" width="0.36328125" style="209" customWidth="1"/>
    <col min="3" max="3" width="23.81640625" style="209" customWidth="1"/>
    <col min="4" max="4" width="6.453125" style="209" hidden="1" customWidth="1"/>
    <col min="5" max="5" width="18.453125" style="211" customWidth="1"/>
    <col min="6" max="14" width="11.1796875" style="209" hidden="1" customWidth="1"/>
    <col min="15" max="20" width="11.1796875" style="209" customWidth="1"/>
    <col min="21" max="16384" width="8.81640625" style="209"/>
  </cols>
  <sheetData>
    <row r="1" spans="2:20" s="199" customFormat="1" ht="16.5" customHeight="1" x14ac:dyDescent="0.35">
      <c r="C1" s="713" t="s">
        <v>433</v>
      </c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</row>
    <row r="2" spans="2:20" s="199" customFormat="1" ht="18" customHeight="1" x14ac:dyDescent="0.2">
      <c r="E2" s="200"/>
    </row>
    <row r="3" spans="2:20" s="199" customFormat="1" ht="14.25" customHeight="1" x14ac:dyDescent="0.2">
      <c r="C3" s="201" t="s">
        <v>261</v>
      </c>
      <c r="D3" s="202"/>
      <c r="E3" s="714" t="s">
        <v>173</v>
      </c>
      <c r="F3" s="715" t="s">
        <v>202</v>
      </c>
      <c r="G3" s="715"/>
      <c r="H3" s="715"/>
      <c r="I3" s="715" t="s">
        <v>203</v>
      </c>
      <c r="J3" s="715"/>
      <c r="K3" s="715"/>
      <c r="L3" s="715" t="s">
        <v>204</v>
      </c>
      <c r="M3" s="715"/>
      <c r="N3" s="715"/>
      <c r="O3" s="715" t="s">
        <v>262</v>
      </c>
      <c r="P3" s="715"/>
      <c r="Q3" s="715"/>
      <c r="R3" s="715" t="s">
        <v>205</v>
      </c>
      <c r="S3" s="715"/>
      <c r="T3" s="715"/>
    </row>
    <row r="4" spans="2:20" s="199" customFormat="1" ht="33.75" customHeight="1" x14ac:dyDescent="0.25">
      <c r="B4" s="203" t="s">
        <v>210</v>
      </c>
      <c r="C4" s="717" t="s">
        <v>175</v>
      </c>
      <c r="D4" s="449" t="s">
        <v>263</v>
      </c>
      <c r="E4" s="714"/>
      <c r="F4" s="448" t="s">
        <v>7</v>
      </c>
      <c r="G4" s="448" t="s">
        <v>8</v>
      </c>
      <c r="H4" s="448" t="s">
        <v>9</v>
      </c>
      <c r="I4" s="448" t="s">
        <v>7</v>
      </c>
      <c r="J4" s="448" t="s">
        <v>8</v>
      </c>
      <c r="K4" s="448" t="s">
        <v>9</v>
      </c>
      <c r="L4" s="448" t="s">
        <v>7</v>
      </c>
      <c r="M4" s="448" t="s">
        <v>8</v>
      </c>
      <c r="N4" s="448" t="s">
        <v>9</v>
      </c>
      <c r="O4" s="448" t="s">
        <v>7</v>
      </c>
      <c r="P4" s="448" t="s">
        <v>8</v>
      </c>
      <c r="Q4" s="448" t="s">
        <v>9</v>
      </c>
      <c r="R4" s="448" t="s">
        <v>7</v>
      </c>
      <c r="S4" s="448" t="s">
        <v>8</v>
      </c>
      <c r="T4" s="448" t="s">
        <v>9</v>
      </c>
    </row>
    <row r="5" spans="2:20" s="199" customFormat="1" ht="12.5" customHeight="1" x14ac:dyDescent="0.25">
      <c r="B5" s="204">
        <v>2</v>
      </c>
      <c r="C5" s="717"/>
      <c r="D5" s="450" t="s">
        <v>264</v>
      </c>
      <c r="E5" s="205" t="s">
        <v>211</v>
      </c>
      <c r="F5" s="206">
        <v>464</v>
      </c>
      <c r="G5" s="206">
        <v>751</v>
      </c>
      <c r="H5" s="206">
        <v>1215</v>
      </c>
      <c r="I5" s="206">
        <v>0</v>
      </c>
      <c r="J5" s="206">
        <v>0</v>
      </c>
      <c r="K5" s="206">
        <v>0</v>
      </c>
      <c r="L5" s="206">
        <v>118</v>
      </c>
      <c r="M5" s="206">
        <v>86</v>
      </c>
      <c r="N5" s="206">
        <v>204</v>
      </c>
      <c r="O5" s="206">
        <v>582</v>
      </c>
      <c r="P5" s="206">
        <v>837</v>
      </c>
      <c r="Q5" s="206">
        <v>1419</v>
      </c>
      <c r="R5" s="206">
        <v>13</v>
      </c>
      <c r="S5" s="206">
        <v>10</v>
      </c>
      <c r="T5" s="206">
        <v>23</v>
      </c>
    </row>
    <row r="6" spans="2:20" s="199" customFormat="1" ht="16.5" customHeight="1" x14ac:dyDescent="0.25">
      <c r="B6" s="204">
        <v>3</v>
      </c>
      <c r="C6" s="717"/>
      <c r="D6" s="450" t="s">
        <v>265</v>
      </c>
      <c r="E6" s="205" t="s">
        <v>212</v>
      </c>
      <c r="F6" s="206">
        <v>5118</v>
      </c>
      <c r="G6" s="206">
        <v>6670</v>
      </c>
      <c r="H6" s="206">
        <v>11788</v>
      </c>
      <c r="I6" s="206">
        <v>5</v>
      </c>
      <c r="J6" s="206">
        <v>24</v>
      </c>
      <c r="K6" s="206">
        <v>29</v>
      </c>
      <c r="L6" s="206">
        <v>113</v>
      </c>
      <c r="M6" s="206">
        <v>47</v>
      </c>
      <c r="N6" s="206">
        <v>160</v>
      </c>
      <c r="O6" s="206">
        <v>5236</v>
      </c>
      <c r="P6" s="206">
        <v>6741</v>
      </c>
      <c r="Q6" s="206">
        <v>11977</v>
      </c>
      <c r="R6" s="206">
        <v>22</v>
      </c>
      <c r="S6" s="206">
        <v>26</v>
      </c>
      <c r="T6" s="206">
        <v>48</v>
      </c>
    </row>
    <row r="7" spans="2:20" s="199" customFormat="1" ht="10.5" customHeight="1" x14ac:dyDescent="0.25">
      <c r="B7" s="204">
        <v>4</v>
      </c>
      <c r="C7" s="717"/>
      <c r="D7" s="450" t="s">
        <v>266</v>
      </c>
      <c r="E7" s="205" t="s">
        <v>213</v>
      </c>
      <c r="F7" s="206">
        <v>41</v>
      </c>
      <c r="G7" s="206">
        <v>18</v>
      </c>
      <c r="H7" s="206">
        <v>59</v>
      </c>
      <c r="I7" s="206">
        <v>0</v>
      </c>
      <c r="J7" s="206">
        <v>0</v>
      </c>
      <c r="K7" s="206">
        <v>0</v>
      </c>
      <c r="L7" s="206">
        <v>11</v>
      </c>
      <c r="M7" s="206">
        <v>6</v>
      </c>
      <c r="N7" s="206">
        <v>17</v>
      </c>
      <c r="O7" s="206">
        <v>52</v>
      </c>
      <c r="P7" s="206">
        <v>24</v>
      </c>
      <c r="Q7" s="206">
        <v>76</v>
      </c>
      <c r="R7" s="206">
        <v>23</v>
      </c>
      <c r="S7" s="206">
        <v>16</v>
      </c>
      <c r="T7" s="206">
        <v>39</v>
      </c>
    </row>
    <row r="8" spans="2:20" s="199" customFormat="1" ht="17" customHeight="1" x14ac:dyDescent="0.25">
      <c r="B8" s="204">
        <v>5</v>
      </c>
      <c r="C8" s="717"/>
      <c r="D8" s="450" t="s">
        <v>267</v>
      </c>
      <c r="E8" s="205" t="s">
        <v>214</v>
      </c>
      <c r="F8" s="206">
        <v>190</v>
      </c>
      <c r="G8" s="206">
        <v>201</v>
      </c>
      <c r="H8" s="206">
        <v>391</v>
      </c>
      <c r="I8" s="206">
        <v>0</v>
      </c>
      <c r="J8" s="206">
        <v>0</v>
      </c>
      <c r="K8" s="206">
        <v>0</v>
      </c>
      <c r="L8" s="206">
        <v>21</v>
      </c>
      <c r="M8" s="206">
        <v>8</v>
      </c>
      <c r="N8" s="206">
        <v>29</v>
      </c>
      <c r="O8" s="206">
        <v>211</v>
      </c>
      <c r="P8" s="206">
        <v>209</v>
      </c>
      <c r="Q8" s="206">
        <v>420</v>
      </c>
      <c r="R8" s="206">
        <v>8</v>
      </c>
      <c r="S8" s="206">
        <v>7</v>
      </c>
      <c r="T8" s="206">
        <v>15</v>
      </c>
    </row>
    <row r="9" spans="2:20" s="199" customFormat="1" ht="9" customHeight="1" x14ac:dyDescent="0.25">
      <c r="B9" s="204">
        <v>18</v>
      </c>
      <c r="C9" s="717"/>
      <c r="D9" s="450" t="s">
        <v>268</v>
      </c>
      <c r="E9" s="205" t="s">
        <v>215</v>
      </c>
      <c r="F9" s="206">
        <v>40</v>
      </c>
      <c r="G9" s="206">
        <v>98</v>
      </c>
      <c r="H9" s="206">
        <v>138</v>
      </c>
      <c r="I9" s="206">
        <v>0</v>
      </c>
      <c r="J9" s="206">
        <v>0</v>
      </c>
      <c r="K9" s="206">
        <v>0</v>
      </c>
      <c r="L9" s="206">
        <v>20</v>
      </c>
      <c r="M9" s="206">
        <v>16</v>
      </c>
      <c r="N9" s="206">
        <v>36</v>
      </c>
      <c r="O9" s="206">
        <v>60</v>
      </c>
      <c r="P9" s="206">
        <v>114</v>
      </c>
      <c r="Q9" s="206">
        <v>174</v>
      </c>
      <c r="R9" s="206">
        <v>11</v>
      </c>
      <c r="S9" s="206">
        <v>10</v>
      </c>
      <c r="T9" s="206">
        <v>21</v>
      </c>
    </row>
    <row r="10" spans="2:20" s="199" customFormat="1" ht="10" customHeight="1" x14ac:dyDescent="0.25">
      <c r="B10" s="204">
        <v>20</v>
      </c>
      <c r="C10" s="717"/>
      <c r="D10" s="450" t="s">
        <v>269</v>
      </c>
      <c r="E10" s="205" t="s">
        <v>216</v>
      </c>
      <c r="F10" s="206">
        <v>1417</v>
      </c>
      <c r="G10" s="206">
        <v>1582</v>
      </c>
      <c r="H10" s="206">
        <v>2999</v>
      </c>
      <c r="I10" s="206">
        <v>3</v>
      </c>
      <c r="J10" s="206">
        <v>3</v>
      </c>
      <c r="K10" s="206">
        <v>6</v>
      </c>
      <c r="L10" s="206">
        <v>41</v>
      </c>
      <c r="M10" s="206">
        <v>17</v>
      </c>
      <c r="N10" s="206">
        <v>58</v>
      </c>
      <c r="O10" s="206">
        <v>1461</v>
      </c>
      <c r="P10" s="206">
        <v>1602</v>
      </c>
      <c r="Q10" s="206">
        <v>3063</v>
      </c>
      <c r="R10" s="206">
        <v>29</v>
      </c>
      <c r="S10" s="206">
        <v>23</v>
      </c>
      <c r="T10" s="206">
        <v>52</v>
      </c>
    </row>
    <row r="11" spans="2:20" s="199" customFormat="1" ht="11.5" customHeight="1" x14ac:dyDescent="0.25">
      <c r="B11" s="204">
        <v>23</v>
      </c>
      <c r="C11" s="717"/>
      <c r="D11" s="450" t="s">
        <v>270</v>
      </c>
      <c r="E11" s="205" t="s">
        <v>217</v>
      </c>
      <c r="F11" s="206">
        <v>494</v>
      </c>
      <c r="G11" s="206">
        <v>494</v>
      </c>
      <c r="H11" s="206">
        <v>988</v>
      </c>
      <c r="I11" s="206">
        <v>0</v>
      </c>
      <c r="J11" s="206">
        <v>1</v>
      </c>
      <c r="K11" s="206">
        <v>1</v>
      </c>
      <c r="L11" s="206">
        <v>40</v>
      </c>
      <c r="M11" s="206">
        <v>25</v>
      </c>
      <c r="N11" s="206">
        <v>65</v>
      </c>
      <c r="O11" s="206">
        <v>534</v>
      </c>
      <c r="P11" s="206">
        <v>520</v>
      </c>
      <c r="Q11" s="206">
        <v>1054</v>
      </c>
      <c r="R11" s="206">
        <v>40</v>
      </c>
      <c r="S11" s="206">
        <v>39</v>
      </c>
      <c r="T11" s="206">
        <v>79</v>
      </c>
    </row>
    <row r="12" spans="2:20" s="199" customFormat="1" ht="11" customHeight="1" x14ac:dyDescent="0.25">
      <c r="B12" s="204">
        <v>26</v>
      </c>
      <c r="C12" s="717"/>
      <c r="D12" s="450" t="s">
        <v>271</v>
      </c>
      <c r="E12" s="205" t="s">
        <v>218</v>
      </c>
      <c r="F12" s="206">
        <v>613</v>
      </c>
      <c r="G12" s="206">
        <v>1030</v>
      </c>
      <c r="H12" s="206">
        <v>1643</v>
      </c>
      <c r="I12" s="206">
        <v>0</v>
      </c>
      <c r="J12" s="206">
        <v>0</v>
      </c>
      <c r="K12" s="206">
        <v>0</v>
      </c>
      <c r="L12" s="206">
        <v>24</v>
      </c>
      <c r="M12" s="206">
        <v>13</v>
      </c>
      <c r="N12" s="206">
        <v>37</v>
      </c>
      <c r="O12" s="206">
        <v>637</v>
      </c>
      <c r="P12" s="206">
        <v>1043</v>
      </c>
      <c r="Q12" s="206">
        <v>1680</v>
      </c>
      <c r="R12" s="206">
        <v>112</v>
      </c>
      <c r="S12" s="206">
        <v>92</v>
      </c>
      <c r="T12" s="206">
        <v>204</v>
      </c>
    </row>
    <row r="13" spans="2:20" s="199" customFormat="1" ht="13" customHeight="1" x14ac:dyDescent="0.25">
      <c r="B13" s="204">
        <v>29</v>
      </c>
      <c r="C13" s="717"/>
      <c r="D13" s="450" t="s">
        <v>272</v>
      </c>
      <c r="E13" s="205" t="s">
        <v>219</v>
      </c>
      <c r="F13" s="206">
        <v>470</v>
      </c>
      <c r="G13" s="206">
        <v>360</v>
      </c>
      <c r="H13" s="206">
        <v>830</v>
      </c>
      <c r="I13" s="206">
        <v>1</v>
      </c>
      <c r="J13" s="206">
        <v>0</v>
      </c>
      <c r="K13" s="206">
        <v>1</v>
      </c>
      <c r="L13" s="206">
        <v>52</v>
      </c>
      <c r="M13" s="206">
        <v>25</v>
      </c>
      <c r="N13" s="206">
        <v>77</v>
      </c>
      <c r="O13" s="206">
        <v>523</v>
      </c>
      <c r="P13" s="206">
        <v>385</v>
      </c>
      <c r="Q13" s="206">
        <v>908</v>
      </c>
      <c r="R13" s="206">
        <v>69</v>
      </c>
      <c r="S13" s="206">
        <v>46</v>
      </c>
      <c r="T13" s="206">
        <v>115</v>
      </c>
    </row>
    <row r="14" spans="2:20" s="199" customFormat="1" ht="10" customHeight="1" x14ac:dyDescent="0.25">
      <c r="B14" s="204">
        <v>31</v>
      </c>
      <c r="C14" s="717"/>
      <c r="D14" s="450" t="s">
        <v>273</v>
      </c>
      <c r="E14" s="205" t="s">
        <v>220</v>
      </c>
      <c r="F14" s="206">
        <v>276</v>
      </c>
      <c r="G14" s="206">
        <v>264</v>
      </c>
      <c r="H14" s="206">
        <v>540</v>
      </c>
      <c r="I14" s="206">
        <v>1</v>
      </c>
      <c r="J14" s="206">
        <v>1</v>
      </c>
      <c r="K14" s="206">
        <v>2</v>
      </c>
      <c r="L14" s="206">
        <v>23</v>
      </c>
      <c r="M14" s="206">
        <v>10</v>
      </c>
      <c r="N14" s="206">
        <v>33</v>
      </c>
      <c r="O14" s="206">
        <v>300</v>
      </c>
      <c r="P14" s="206">
        <v>275</v>
      </c>
      <c r="Q14" s="206">
        <v>575</v>
      </c>
      <c r="R14" s="206">
        <v>6</v>
      </c>
      <c r="S14" s="206">
        <v>4</v>
      </c>
      <c r="T14" s="206">
        <v>10</v>
      </c>
    </row>
    <row r="15" spans="2:20" s="199" customFormat="1" ht="11" customHeight="1" x14ac:dyDescent="0.25">
      <c r="B15" s="204">
        <v>32</v>
      </c>
      <c r="C15" s="717"/>
      <c r="D15" s="450" t="s">
        <v>274</v>
      </c>
      <c r="E15" s="205" t="s">
        <v>221</v>
      </c>
      <c r="F15" s="206">
        <v>90</v>
      </c>
      <c r="G15" s="206">
        <v>110</v>
      </c>
      <c r="H15" s="206">
        <v>200</v>
      </c>
      <c r="I15" s="206">
        <v>0</v>
      </c>
      <c r="J15" s="206">
        <v>0</v>
      </c>
      <c r="K15" s="206">
        <v>0</v>
      </c>
      <c r="L15" s="206">
        <v>38</v>
      </c>
      <c r="M15" s="206">
        <v>34</v>
      </c>
      <c r="N15" s="206">
        <v>72</v>
      </c>
      <c r="O15" s="206">
        <v>128</v>
      </c>
      <c r="P15" s="206">
        <v>144</v>
      </c>
      <c r="Q15" s="206">
        <v>272</v>
      </c>
      <c r="R15" s="206">
        <v>7</v>
      </c>
      <c r="S15" s="206">
        <v>2</v>
      </c>
      <c r="T15" s="206">
        <v>9</v>
      </c>
    </row>
    <row r="16" spans="2:20" s="199" customFormat="1" ht="16.5" customHeight="1" x14ac:dyDescent="0.25">
      <c r="B16" s="204">
        <v>34</v>
      </c>
      <c r="C16" s="717"/>
      <c r="D16" s="450" t="s">
        <v>275</v>
      </c>
      <c r="E16" s="205" t="s">
        <v>222</v>
      </c>
      <c r="F16" s="206">
        <v>576</v>
      </c>
      <c r="G16" s="206">
        <v>700</v>
      </c>
      <c r="H16" s="206">
        <v>1276</v>
      </c>
      <c r="I16" s="206">
        <v>1</v>
      </c>
      <c r="J16" s="206">
        <v>0</v>
      </c>
      <c r="K16" s="206">
        <v>1</v>
      </c>
      <c r="L16" s="206">
        <v>53</v>
      </c>
      <c r="M16" s="206">
        <v>40</v>
      </c>
      <c r="N16" s="206">
        <v>93</v>
      </c>
      <c r="O16" s="206">
        <v>630</v>
      </c>
      <c r="P16" s="206">
        <v>740</v>
      </c>
      <c r="Q16" s="206">
        <v>1370</v>
      </c>
      <c r="R16" s="206">
        <v>43</v>
      </c>
      <c r="S16" s="206">
        <v>48</v>
      </c>
      <c r="T16" s="206">
        <v>91</v>
      </c>
    </row>
    <row r="17" spans="2:20" s="199" customFormat="1" ht="12.5" customHeight="1" x14ac:dyDescent="0.25">
      <c r="B17" s="204">
        <v>44</v>
      </c>
      <c r="C17" s="717"/>
      <c r="D17" s="450" t="s">
        <v>276</v>
      </c>
      <c r="E17" s="205" t="s">
        <v>223</v>
      </c>
      <c r="F17" s="206">
        <v>3195</v>
      </c>
      <c r="G17" s="206">
        <v>3372</v>
      </c>
      <c r="H17" s="206">
        <v>6567</v>
      </c>
      <c r="I17" s="206">
        <v>1</v>
      </c>
      <c r="J17" s="206">
        <v>0</v>
      </c>
      <c r="K17" s="206">
        <v>1</v>
      </c>
      <c r="L17" s="206">
        <v>114</v>
      </c>
      <c r="M17" s="206">
        <v>50</v>
      </c>
      <c r="N17" s="206">
        <v>164</v>
      </c>
      <c r="O17" s="206">
        <v>3310</v>
      </c>
      <c r="P17" s="206">
        <v>3422</v>
      </c>
      <c r="Q17" s="206">
        <v>6732</v>
      </c>
      <c r="R17" s="206">
        <v>106</v>
      </c>
      <c r="S17" s="206">
        <v>114</v>
      </c>
      <c r="T17" s="206">
        <v>220</v>
      </c>
    </row>
    <row r="18" spans="2:20" s="199" customFormat="1" ht="13" customHeight="1" x14ac:dyDescent="0.25">
      <c r="B18" s="204">
        <v>48</v>
      </c>
      <c r="C18" s="717"/>
      <c r="D18" s="450" t="s">
        <v>277</v>
      </c>
      <c r="E18" s="205" t="s">
        <v>224</v>
      </c>
      <c r="F18" s="206">
        <v>325</v>
      </c>
      <c r="G18" s="206">
        <v>450</v>
      </c>
      <c r="H18" s="206">
        <v>775</v>
      </c>
      <c r="I18" s="206">
        <v>0</v>
      </c>
      <c r="J18" s="206">
        <v>0</v>
      </c>
      <c r="K18" s="206">
        <v>0</v>
      </c>
      <c r="L18" s="206">
        <v>33</v>
      </c>
      <c r="M18" s="206">
        <v>16</v>
      </c>
      <c r="N18" s="206">
        <v>49</v>
      </c>
      <c r="O18" s="206">
        <v>358</v>
      </c>
      <c r="P18" s="206">
        <v>466</v>
      </c>
      <c r="Q18" s="206">
        <v>824</v>
      </c>
      <c r="R18" s="206">
        <v>5</v>
      </c>
      <c r="S18" s="206">
        <v>6</v>
      </c>
      <c r="T18" s="206">
        <v>11</v>
      </c>
    </row>
    <row r="19" spans="2:20" s="199" customFormat="1" ht="13" customHeight="1" x14ac:dyDescent="0.25">
      <c r="B19" s="204">
        <v>49</v>
      </c>
      <c r="C19" s="717"/>
      <c r="D19" s="450" t="s">
        <v>278</v>
      </c>
      <c r="E19" s="205" t="s">
        <v>225</v>
      </c>
      <c r="F19" s="206">
        <v>68</v>
      </c>
      <c r="G19" s="206">
        <v>123</v>
      </c>
      <c r="H19" s="206">
        <v>191</v>
      </c>
      <c r="I19" s="206">
        <v>0</v>
      </c>
      <c r="J19" s="206">
        <v>0</v>
      </c>
      <c r="K19" s="206">
        <v>0</v>
      </c>
      <c r="L19" s="206">
        <v>13</v>
      </c>
      <c r="M19" s="206">
        <v>5</v>
      </c>
      <c r="N19" s="206">
        <v>18</v>
      </c>
      <c r="O19" s="206">
        <v>81</v>
      </c>
      <c r="P19" s="206">
        <v>128</v>
      </c>
      <c r="Q19" s="206">
        <v>209</v>
      </c>
      <c r="R19" s="206">
        <v>23</v>
      </c>
      <c r="S19" s="206">
        <v>26</v>
      </c>
      <c r="T19" s="206">
        <v>49</v>
      </c>
    </row>
    <row r="20" spans="2:20" s="199" customFormat="1" ht="17.25" customHeight="1" x14ac:dyDescent="0.25">
      <c r="B20" s="204">
        <v>51</v>
      </c>
      <c r="C20" s="717"/>
      <c r="D20" s="450" t="s">
        <v>279</v>
      </c>
      <c r="E20" s="205" t="s">
        <v>226</v>
      </c>
      <c r="F20" s="206">
        <v>44</v>
      </c>
      <c r="G20" s="206">
        <v>67</v>
      </c>
      <c r="H20" s="206">
        <v>111</v>
      </c>
      <c r="I20" s="206">
        <v>1</v>
      </c>
      <c r="J20" s="206">
        <v>0</v>
      </c>
      <c r="K20" s="206">
        <v>1</v>
      </c>
      <c r="L20" s="206">
        <v>2</v>
      </c>
      <c r="M20" s="206">
        <v>0</v>
      </c>
      <c r="N20" s="206">
        <v>2</v>
      </c>
      <c r="O20" s="206">
        <v>47</v>
      </c>
      <c r="P20" s="206">
        <v>67</v>
      </c>
      <c r="Q20" s="206">
        <v>114</v>
      </c>
      <c r="R20" s="206">
        <v>0</v>
      </c>
      <c r="S20" s="206">
        <v>0</v>
      </c>
      <c r="T20" s="206">
        <v>0</v>
      </c>
    </row>
    <row r="21" spans="2:20" s="199" customFormat="1" ht="18" customHeight="1" x14ac:dyDescent="0.2">
      <c r="B21" s="207"/>
      <c r="C21" s="716"/>
      <c r="D21" s="716"/>
      <c r="E21" s="451" t="s">
        <v>9</v>
      </c>
      <c r="F21" s="452">
        <v>13421</v>
      </c>
      <c r="G21" s="452">
        <v>16290</v>
      </c>
      <c r="H21" s="452">
        <v>29711</v>
      </c>
      <c r="I21" s="452">
        <v>13</v>
      </c>
      <c r="J21" s="452">
        <v>29</v>
      </c>
      <c r="K21" s="452">
        <v>42</v>
      </c>
      <c r="L21" s="452">
        <v>716</v>
      </c>
      <c r="M21" s="452">
        <v>398</v>
      </c>
      <c r="N21" s="452">
        <v>1114</v>
      </c>
      <c r="O21" s="452">
        <v>14150</v>
      </c>
      <c r="P21" s="452">
        <v>16717</v>
      </c>
      <c r="Q21" s="452">
        <v>30867</v>
      </c>
      <c r="R21" s="452">
        <v>517</v>
      </c>
      <c r="S21" s="452">
        <v>469</v>
      </c>
      <c r="T21" s="452">
        <v>986</v>
      </c>
    </row>
    <row r="22" spans="2:20" s="199" customFormat="1" ht="12.5" customHeight="1" x14ac:dyDescent="0.25">
      <c r="B22" s="204">
        <v>6</v>
      </c>
      <c r="C22" s="717" t="s">
        <v>176</v>
      </c>
      <c r="D22" s="450" t="s">
        <v>280</v>
      </c>
      <c r="E22" s="205" t="s">
        <v>227</v>
      </c>
      <c r="F22" s="206">
        <v>508</v>
      </c>
      <c r="G22" s="206">
        <v>118</v>
      </c>
      <c r="H22" s="206">
        <v>626</v>
      </c>
      <c r="I22" s="206">
        <v>4</v>
      </c>
      <c r="J22" s="206">
        <v>0</v>
      </c>
      <c r="K22" s="206">
        <v>4</v>
      </c>
      <c r="L22" s="206">
        <v>71</v>
      </c>
      <c r="M22" s="206">
        <v>12</v>
      </c>
      <c r="N22" s="206">
        <v>83</v>
      </c>
      <c r="O22" s="206">
        <v>583</v>
      </c>
      <c r="P22" s="206">
        <v>130</v>
      </c>
      <c r="Q22" s="206">
        <v>713</v>
      </c>
      <c r="R22" s="206">
        <v>35</v>
      </c>
      <c r="S22" s="206">
        <v>20</v>
      </c>
      <c r="T22" s="206">
        <v>55</v>
      </c>
    </row>
    <row r="23" spans="2:20" s="199" customFormat="1" ht="14" customHeight="1" x14ac:dyDescent="0.25">
      <c r="B23" s="204">
        <v>8</v>
      </c>
      <c r="C23" s="717"/>
      <c r="D23" s="450" t="s">
        <v>281</v>
      </c>
      <c r="E23" s="205" t="s">
        <v>228</v>
      </c>
      <c r="F23" s="206">
        <v>4400</v>
      </c>
      <c r="G23" s="206">
        <v>1681</v>
      </c>
      <c r="H23" s="206">
        <v>6081</v>
      </c>
      <c r="I23" s="206">
        <v>1</v>
      </c>
      <c r="J23" s="206">
        <v>1</v>
      </c>
      <c r="K23" s="206">
        <v>2</v>
      </c>
      <c r="L23" s="206">
        <v>475</v>
      </c>
      <c r="M23" s="206">
        <v>77</v>
      </c>
      <c r="N23" s="206">
        <v>552</v>
      </c>
      <c r="O23" s="206">
        <v>4876</v>
      </c>
      <c r="P23" s="206">
        <v>1759</v>
      </c>
      <c r="Q23" s="206">
        <v>6635</v>
      </c>
      <c r="R23" s="206">
        <v>58</v>
      </c>
      <c r="S23" s="206">
        <v>46</v>
      </c>
      <c r="T23" s="206">
        <v>104</v>
      </c>
    </row>
    <row r="24" spans="2:20" s="199" customFormat="1" ht="15" customHeight="1" x14ac:dyDescent="0.25">
      <c r="B24" s="204">
        <v>9</v>
      </c>
      <c r="C24" s="717"/>
      <c r="D24" s="450" t="s">
        <v>282</v>
      </c>
      <c r="E24" s="205" t="s">
        <v>229</v>
      </c>
      <c r="F24" s="206">
        <v>240</v>
      </c>
      <c r="G24" s="206">
        <v>52</v>
      </c>
      <c r="H24" s="206">
        <v>292</v>
      </c>
      <c r="I24" s="206">
        <v>0</v>
      </c>
      <c r="J24" s="206">
        <v>0</v>
      </c>
      <c r="K24" s="206">
        <v>0</v>
      </c>
      <c r="L24" s="206">
        <v>73</v>
      </c>
      <c r="M24" s="206">
        <v>20</v>
      </c>
      <c r="N24" s="206">
        <v>93</v>
      </c>
      <c r="O24" s="206">
        <v>313</v>
      </c>
      <c r="P24" s="206">
        <v>72</v>
      </c>
      <c r="Q24" s="206">
        <v>385</v>
      </c>
      <c r="R24" s="206">
        <v>32</v>
      </c>
      <c r="S24" s="206">
        <v>37</v>
      </c>
      <c r="T24" s="206">
        <v>69</v>
      </c>
    </row>
    <row r="25" spans="2:20" s="199" customFormat="1" ht="11.5" customHeight="1" x14ac:dyDescent="0.25">
      <c r="B25" s="204">
        <v>10</v>
      </c>
      <c r="C25" s="717"/>
      <c r="D25" s="450" t="s">
        <v>283</v>
      </c>
      <c r="E25" s="205" t="s">
        <v>230</v>
      </c>
      <c r="F25" s="206">
        <v>207</v>
      </c>
      <c r="G25" s="206">
        <v>162</v>
      </c>
      <c r="H25" s="206">
        <v>369</v>
      </c>
      <c r="I25" s="206">
        <v>0</v>
      </c>
      <c r="J25" s="206">
        <v>0</v>
      </c>
      <c r="K25" s="206">
        <v>0</v>
      </c>
      <c r="L25" s="206">
        <v>27</v>
      </c>
      <c r="M25" s="206">
        <v>10</v>
      </c>
      <c r="N25" s="206">
        <v>37</v>
      </c>
      <c r="O25" s="206">
        <v>234</v>
      </c>
      <c r="P25" s="206">
        <v>172</v>
      </c>
      <c r="Q25" s="206">
        <v>406</v>
      </c>
      <c r="R25" s="206">
        <v>0</v>
      </c>
      <c r="S25" s="206">
        <v>2</v>
      </c>
      <c r="T25" s="206">
        <v>2</v>
      </c>
    </row>
    <row r="26" spans="2:20" s="199" customFormat="1" ht="17.25" customHeight="1" x14ac:dyDescent="0.25">
      <c r="B26" s="204">
        <v>11</v>
      </c>
      <c r="C26" s="717"/>
      <c r="D26" s="450" t="s">
        <v>284</v>
      </c>
      <c r="E26" s="205" t="s">
        <v>231</v>
      </c>
      <c r="F26" s="206">
        <v>327</v>
      </c>
      <c r="G26" s="206">
        <v>168</v>
      </c>
      <c r="H26" s="206">
        <v>495</v>
      </c>
      <c r="I26" s="206">
        <v>0</v>
      </c>
      <c r="J26" s="206">
        <v>0</v>
      </c>
      <c r="K26" s="206">
        <v>0</v>
      </c>
      <c r="L26" s="206">
        <v>52</v>
      </c>
      <c r="M26" s="206">
        <v>5</v>
      </c>
      <c r="N26" s="206">
        <v>57</v>
      </c>
      <c r="O26" s="206">
        <v>379</v>
      </c>
      <c r="P26" s="206">
        <v>173</v>
      </c>
      <c r="Q26" s="206">
        <v>552</v>
      </c>
      <c r="R26" s="206">
        <v>15</v>
      </c>
      <c r="S26" s="206">
        <v>13</v>
      </c>
      <c r="T26" s="206">
        <v>28</v>
      </c>
    </row>
    <row r="27" spans="2:20" s="199" customFormat="1" ht="10" customHeight="1" x14ac:dyDescent="0.25">
      <c r="B27" s="204">
        <v>12</v>
      </c>
      <c r="C27" s="717"/>
      <c r="D27" s="450" t="s">
        <v>285</v>
      </c>
      <c r="E27" s="205" t="s">
        <v>232</v>
      </c>
      <c r="F27" s="206">
        <v>261</v>
      </c>
      <c r="G27" s="206">
        <v>113</v>
      </c>
      <c r="H27" s="206">
        <v>374</v>
      </c>
      <c r="I27" s="206">
        <v>0</v>
      </c>
      <c r="J27" s="206">
        <v>0</v>
      </c>
      <c r="K27" s="206">
        <v>0</v>
      </c>
      <c r="L27" s="206">
        <v>61</v>
      </c>
      <c r="M27" s="206">
        <v>3</v>
      </c>
      <c r="N27" s="206">
        <v>64</v>
      </c>
      <c r="O27" s="206">
        <v>322</v>
      </c>
      <c r="P27" s="206">
        <v>116</v>
      </c>
      <c r="Q27" s="206">
        <v>438</v>
      </c>
      <c r="R27" s="206">
        <v>4</v>
      </c>
      <c r="S27" s="206">
        <v>1</v>
      </c>
      <c r="T27" s="206">
        <v>5</v>
      </c>
    </row>
    <row r="28" spans="2:20" s="199" customFormat="1" ht="13.5" customHeight="1" x14ac:dyDescent="0.25">
      <c r="B28" s="204">
        <v>13</v>
      </c>
      <c r="C28" s="717"/>
      <c r="D28" s="450" t="s">
        <v>286</v>
      </c>
      <c r="E28" s="205" t="s">
        <v>233</v>
      </c>
      <c r="F28" s="206">
        <v>592</v>
      </c>
      <c r="G28" s="206">
        <v>234</v>
      </c>
      <c r="H28" s="206">
        <v>826</v>
      </c>
      <c r="I28" s="206">
        <v>0</v>
      </c>
      <c r="J28" s="206">
        <v>1</v>
      </c>
      <c r="K28" s="206">
        <v>1</v>
      </c>
      <c r="L28" s="206">
        <v>66</v>
      </c>
      <c r="M28" s="206">
        <v>11</v>
      </c>
      <c r="N28" s="206">
        <v>77</v>
      </c>
      <c r="O28" s="206">
        <v>658</v>
      </c>
      <c r="P28" s="206">
        <v>246</v>
      </c>
      <c r="Q28" s="206">
        <v>904</v>
      </c>
      <c r="R28" s="206">
        <v>24</v>
      </c>
      <c r="S28" s="206">
        <v>16</v>
      </c>
      <c r="T28" s="206">
        <v>40</v>
      </c>
    </row>
    <row r="29" spans="2:20" s="199" customFormat="1" ht="14" customHeight="1" x14ac:dyDescent="0.25">
      <c r="B29" s="204">
        <v>14</v>
      </c>
      <c r="C29" s="717"/>
      <c r="D29" s="450" t="s">
        <v>287</v>
      </c>
      <c r="E29" s="205" t="s">
        <v>234</v>
      </c>
      <c r="F29" s="206">
        <v>1909</v>
      </c>
      <c r="G29" s="206">
        <v>2876</v>
      </c>
      <c r="H29" s="206">
        <v>4785</v>
      </c>
      <c r="I29" s="206">
        <v>1</v>
      </c>
      <c r="J29" s="206">
        <v>0</v>
      </c>
      <c r="K29" s="206">
        <v>1</v>
      </c>
      <c r="L29" s="206">
        <v>136</v>
      </c>
      <c r="M29" s="206">
        <v>73</v>
      </c>
      <c r="N29" s="206">
        <v>209</v>
      </c>
      <c r="O29" s="206">
        <v>2046</v>
      </c>
      <c r="P29" s="206">
        <v>2949</v>
      </c>
      <c r="Q29" s="206">
        <v>4995</v>
      </c>
      <c r="R29" s="206">
        <v>423</v>
      </c>
      <c r="S29" s="206">
        <v>213</v>
      </c>
      <c r="T29" s="206">
        <v>636</v>
      </c>
    </row>
    <row r="30" spans="2:20" s="199" customFormat="1" ht="13" customHeight="1" x14ac:dyDescent="0.25">
      <c r="B30" s="204">
        <v>22</v>
      </c>
      <c r="C30" s="717"/>
      <c r="D30" s="450" t="s">
        <v>288</v>
      </c>
      <c r="E30" s="205" t="s">
        <v>235</v>
      </c>
      <c r="F30" s="206">
        <v>671</v>
      </c>
      <c r="G30" s="206">
        <v>221</v>
      </c>
      <c r="H30" s="206">
        <v>892</v>
      </c>
      <c r="I30" s="206">
        <v>0</v>
      </c>
      <c r="J30" s="206">
        <v>0</v>
      </c>
      <c r="K30" s="206">
        <v>0</v>
      </c>
      <c r="L30" s="206">
        <v>69</v>
      </c>
      <c r="M30" s="206">
        <v>9</v>
      </c>
      <c r="N30" s="206">
        <v>78</v>
      </c>
      <c r="O30" s="206">
        <v>740</v>
      </c>
      <c r="P30" s="206">
        <v>230</v>
      </c>
      <c r="Q30" s="206">
        <v>970</v>
      </c>
      <c r="R30" s="206">
        <v>1</v>
      </c>
      <c r="S30" s="206">
        <v>0</v>
      </c>
      <c r="T30" s="206">
        <v>1</v>
      </c>
    </row>
    <row r="31" spans="2:20" s="199" customFormat="1" ht="11" customHeight="1" x14ac:dyDescent="0.25">
      <c r="B31" s="204">
        <v>36</v>
      </c>
      <c r="C31" s="717"/>
      <c r="D31" s="450" t="s">
        <v>289</v>
      </c>
      <c r="E31" s="205" t="s">
        <v>236</v>
      </c>
      <c r="F31" s="206">
        <v>1146</v>
      </c>
      <c r="G31" s="206">
        <v>650</v>
      </c>
      <c r="H31" s="206">
        <v>1796</v>
      </c>
      <c r="I31" s="206">
        <v>0</v>
      </c>
      <c r="J31" s="206">
        <v>0</v>
      </c>
      <c r="K31" s="206">
        <v>0</v>
      </c>
      <c r="L31" s="206">
        <v>105</v>
      </c>
      <c r="M31" s="206">
        <v>43</v>
      </c>
      <c r="N31" s="206">
        <v>148</v>
      </c>
      <c r="O31" s="206">
        <v>1251</v>
      </c>
      <c r="P31" s="206">
        <v>693</v>
      </c>
      <c r="Q31" s="206">
        <v>1944</v>
      </c>
      <c r="R31" s="206">
        <v>428</v>
      </c>
      <c r="S31" s="206">
        <v>401</v>
      </c>
      <c r="T31" s="206">
        <v>829</v>
      </c>
    </row>
    <row r="32" spans="2:20" s="199" customFormat="1" ht="10.5" customHeight="1" x14ac:dyDescent="0.25">
      <c r="B32" s="204">
        <v>40</v>
      </c>
      <c r="C32" s="717"/>
      <c r="D32" s="450" t="s">
        <v>290</v>
      </c>
      <c r="E32" s="205" t="s">
        <v>237</v>
      </c>
      <c r="F32" s="206">
        <v>3269</v>
      </c>
      <c r="G32" s="206">
        <v>675</v>
      </c>
      <c r="H32" s="206">
        <v>3944</v>
      </c>
      <c r="I32" s="206">
        <v>3</v>
      </c>
      <c r="J32" s="206">
        <v>0</v>
      </c>
      <c r="K32" s="206">
        <v>3</v>
      </c>
      <c r="L32" s="206">
        <v>118</v>
      </c>
      <c r="M32" s="206">
        <v>7</v>
      </c>
      <c r="N32" s="206">
        <v>125</v>
      </c>
      <c r="O32" s="206">
        <v>3390</v>
      </c>
      <c r="P32" s="206">
        <v>682</v>
      </c>
      <c r="Q32" s="206">
        <v>4072</v>
      </c>
      <c r="R32" s="206">
        <v>83</v>
      </c>
      <c r="S32" s="206">
        <v>124</v>
      </c>
      <c r="T32" s="206">
        <v>207</v>
      </c>
    </row>
    <row r="33" spans="2:20" s="199" customFormat="1" ht="9" customHeight="1" x14ac:dyDescent="0.25">
      <c r="B33" s="204">
        <v>42</v>
      </c>
      <c r="C33" s="717"/>
      <c r="D33" s="450" t="s">
        <v>291</v>
      </c>
      <c r="E33" s="205" t="s">
        <v>238</v>
      </c>
      <c r="F33" s="206">
        <v>1202</v>
      </c>
      <c r="G33" s="206">
        <v>497</v>
      </c>
      <c r="H33" s="206">
        <v>1699</v>
      </c>
      <c r="I33" s="206">
        <v>2</v>
      </c>
      <c r="J33" s="206">
        <v>0</v>
      </c>
      <c r="K33" s="206">
        <v>2</v>
      </c>
      <c r="L33" s="206">
        <v>103</v>
      </c>
      <c r="M33" s="206">
        <v>26</v>
      </c>
      <c r="N33" s="206">
        <v>129</v>
      </c>
      <c r="O33" s="206">
        <v>1307</v>
      </c>
      <c r="P33" s="206">
        <v>523</v>
      </c>
      <c r="Q33" s="206">
        <v>1830</v>
      </c>
      <c r="R33" s="206">
        <v>268</v>
      </c>
      <c r="S33" s="206">
        <v>238</v>
      </c>
      <c r="T33" s="206">
        <v>506</v>
      </c>
    </row>
    <row r="34" spans="2:20" s="199" customFormat="1" ht="8.5" customHeight="1" x14ac:dyDescent="0.25">
      <c r="B34" s="204">
        <v>43</v>
      </c>
      <c r="C34" s="717"/>
      <c r="D34" s="450" t="s">
        <v>292</v>
      </c>
      <c r="E34" s="205" t="s">
        <v>239</v>
      </c>
      <c r="F34" s="206">
        <v>1501</v>
      </c>
      <c r="G34" s="206">
        <v>284</v>
      </c>
      <c r="H34" s="206">
        <v>1785</v>
      </c>
      <c r="I34" s="206">
        <v>1</v>
      </c>
      <c r="J34" s="206">
        <v>0</v>
      </c>
      <c r="K34" s="206">
        <v>1</v>
      </c>
      <c r="L34" s="206">
        <v>87</v>
      </c>
      <c r="M34" s="206">
        <v>6</v>
      </c>
      <c r="N34" s="206">
        <v>93</v>
      </c>
      <c r="O34" s="206">
        <v>1589</v>
      </c>
      <c r="P34" s="206">
        <v>290</v>
      </c>
      <c r="Q34" s="206">
        <v>1879</v>
      </c>
      <c r="R34" s="206">
        <v>62</v>
      </c>
      <c r="S34" s="206">
        <v>80</v>
      </c>
      <c r="T34" s="206">
        <v>142</v>
      </c>
    </row>
    <row r="35" spans="2:20" s="199" customFormat="1" ht="18" customHeight="1" x14ac:dyDescent="0.2">
      <c r="B35" s="207"/>
      <c r="C35" s="716"/>
      <c r="D35" s="716"/>
      <c r="E35" s="451" t="s">
        <v>9</v>
      </c>
      <c r="F35" s="452">
        <v>16233</v>
      </c>
      <c r="G35" s="452">
        <v>7731</v>
      </c>
      <c r="H35" s="452">
        <v>23964</v>
      </c>
      <c r="I35" s="452">
        <v>12</v>
      </c>
      <c r="J35" s="452">
        <v>2</v>
      </c>
      <c r="K35" s="452">
        <v>14</v>
      </c>
      <c r="L35" s="452">
        <v>1443</v>
      </c>
      <c r="M35" s="452">
        <v>302</v>
      </c>
      <c r="N35" s="452">
        <v>1745</v>
      </c>
      <c r="O35" s="452">
        <v>17688</v>
      </c>
      <c r="P35" s="452">
        <v>8035</v>
      </c>
      <c r="Q35" s="452">
        <v>25723</v>
      </c>
      <c r="R35" s="452">
        <v>1433</v>
      </c>
      <c r="S35" s="452">
        <v>1191</v>
      </c>
      <c r="T35" s="452">
        <v>2624</v>
      </c>
    </row>
    <row r="36" spans="2:20" s="199" customFormat="1" ht="17.25" customHeight="1" x14ac:dyDescent="0.25">
      <c r="B36" s="204">
        <v>1</v>
      </c>
      <c r="C36" s="717" t="s">
        <v>177</v>
      </c>
      <c r="D36" s="450" t="s">
        <v>293</v>
      </c>
      <c r="E36" s="205" t="s">
        <v>240</v>
      </c>
      <c r="F36" s="206">
        <v>88</v>
      </c>
      <c r="G36" s="206">
        <v>112</v>
      </c>
      <c r="H36" s="206">
        <v>200</v>
      </c>
      <c r="I36" s="206">
        <v>0</v>
      </c>
      <c r="J36" s="206">
        <v>1</v>
      </c>
      <c r="K36" s="206">
        <v>1</v>
      </c>
      <c r="L36" s="206">
        <v>18</v>
      </c>
      <c r="M36" s="206">
        <v>18</v>
      </c>
      <c r="N36" s="206">
        <v>36</v>
      </c>
      <c r="O36" s="206">
        <v>106</v>
      </c>
      <c r="P36" s="206">
        <v>131</v>
      </c>
      <c r="Q36" s="206">
        <v>237</v>
      </c>
      <c r="R36" s="206">
        <v>68</v>
      </c>
      <c r="S36" s="206">
        <v>68</v>
      </c>
      <c r="T36" s="206">
        <v>136</v>
      </c>
    </row>
    <row r="37" spans="2:20" s="199" customFormat="1" ht="17.25" customHeight="1" x14ac:dyDescent="0.25">
      <c r="B37" s="204">
        <v>7</v>
      </c>
      <c r="C37" s="717"/>
      <c r="D37" s="450" t="s">
        <v>294</v>
      </c>
      <c r="E37" s="205" t="s">
        <v>241</v>
      </c>
      <c r="F37" s="206">
        <v>3171</v>
      </c>
      <c r="G37" s="206">
        <v>2353</v>
      </c>
      <c r="H37" s="206">
        <v>5524</v>
      </c>
      <c r="I37" s="206">
        <v>6</v>
      </c>
      <c r="J37" s="206">
        <v>5</v>
      </c>
      <c r="K37" s="206">
        <v>11</v>
      </c>
      <c r="L37" s="206">
        <v>124</v>
      </c>
      <c r="M37" s="206">
        <v>43</v>
      </c>
      <c r="N37" s="206">
        <v>167</v>
      </c>
      <c r="O37" s="206">
        <v>3301</v>
      </c>
      <c r="P37" s="206">
        <v>2401</v>
      </c>
      <c r="Q37" s="206">
        <v>5702</v>
      </c>
      <c r="R37" s="206">
        <v>296</v>
      </c>
      <c r="S37" s="206">
        <v>215</v>
      </c>
      <c r="T37" s="206">
        <v>511</v>
      </c>
    </row>
    <row r="38" spans="2:20" s="199" customFormat="1" ht="11" customHeight="1" x14ac:dyDescent="0.25">
      <c r="B38" s="204">
        <v>15</v>
      </c>
      <c r="C38" s="717"/>
      <c r="D38" s="450" t="s">
        <v>295</v>
      </c>
      <c r="E38" s="205" t="s">
        <v>242</v>
      </c>
      <c r="F38" s="206">
        <v>295</v>
      </c>
      <c r="G38" s="206">
        <v>282</v>
      </c>
      <c r="H38" s="206">
        <v>577</v>
      </c>
      <c r="I38" s="206">
        <v>0</v>
      </c>
      <c r="J38" s="206">
        <v>0</v>
      </c>
      <c r="K38" s="206">
        <v>0</v>
      </c>
      <c r="L38" s="206">
        <v>50</v>
      </c>
      <c r="M38" s="206">
        <v>61</v>
      </c>
      <c r="N38" s="206">
        <v>111</v>
      </c>
      <c r="O38" s="206">
        <v>345</v>
      </c>
      <c r="P38" s="206">
        <v>343</v>
      </c>
      <c r="Q38" s="206">
        <v>688</v>
      </c>
      <c r="R38" s="206">
        <v>272</v>
      </c>
      <c r="S38" s="206">
        <v>229</v>
      </c>
      <c r="T38" s="206">
        <v>501</v>
      </c>
    </row>
    <row r="39" spans="2:20" s="199" customFormat="1" ht="11" customHeight="1" x14ac:dyDescent="0.25">
      <c r="B39" s="204">
        <v>16</v>
      </c>
      <c r="C39" s="717"/>
      <c r="D39" s="450" t="s">
        <v>296</v>
      </c>
      <c r="E39" s="205" t="s">
        <v>243</v>
      </c>
      <c r="F39" s="206">
        <v>543</v>
      </c>
      <c r="G39" s="206">
        <v>941</v>
      </c>
      <c r="H39" s="206">
        <v>1484</v>
      </c>
      <c r="I39" s="206">
        <v>4</v>
      </c>
      <c r="J39" s="206">
        <v>0</v>
      </c>
      <c r="K39" s="206">
        <v>4</v>
      </c>
      <c r="L39" s="206">
        <v>98</v>
      </c>
      <c r="M39" s="206">
        <v>58</v>
      </c>
      <c r="N39" s="206">
        <v>156</v>
      </c>
      <c r="O39" s="206">
        <v>645</v>
      </c>
      <c r="P39" s="206">
        <v>999</v>
      </c>
      <c r="Q39" s="206">
        <v>1644</v>
      </c>
      <c r="R39" s="206">
        <v>23</v>
      </c>
      <c r="S39" s="206">
        <v>22</v>
      </c>
      <c r="T39" s="206">
        <v>45</v>
      </c>
    </row>
    <row r="40" spans="2:20" s="199" customFormat="1" ht="17.25" customHeight="1" x14ac:dyDescent="0.25">
      <c r="B40" s="204">
        <v>17</v>
      </c>
      <c r="C40" s="717"/>
      <c r="D40" s="450" t="s">
        <v>297</v>
      </c>
      <c r="E40" s="205" t="s">
        <v>244</v>
      </c>
      <c r="F40" s="206">
        <v>279</v>
      </c>
      <c r="G40" s="206">
        <v>414</v>
      </c>
      <c r="H40" s="206">
        <v>693</v>
      </c>
      <c r="I40" s="206">
        <v>0</v>
      </c>
      <c r="J40" s="206">
        <v>0</v>
      </c>
      <c r="K40" s="206">
        <v>0</v>
      </c>
      <c r="L40" s="206">
        <v>103</v>
      </c>
      <c r="M40" s="206">
        <v>68</v>
      </c>
      <c r="N40" s="206">
        <v>171</v>
      </c>
      <c r="O40" s="206">
        <v>382</v>
      </c>
      <c r="P40" s="206">
        <v>482</v>
      </c>
      <c r="Q40" s="206">
        <v>864</v>
      </c>
      <c r="R40" s="206">
        <v>222</v>
      </c>
      <c r="S40" s="206">
        <v>106</v>
      </c>
      <c r="T40" s="206">
        <v>328</v>
      </c>
    </row>
    <row r="41" spans="2:20" s="199" customFormat="1" ht="12.5" customHeight="1" x14ac:dyDescent="0.25">
      <c r="B41" s="204">
        <v>19</v>
      </c>
      <c r="C41" s="717"/>
      <c r="D41" s="450" t="s">
        <v>298</v>
      </c>
      <c r="E41" s="205" t="s">
        <v>245</v>
      </c>
      <c r="F41" s="206">
        <v>788</v>
      </c>
      <c r="G41" s="206">
        <v>736</v>
      </c>
      <c r="H41" s="206">
        <v>1524</v>
      </c>
      <c r="I41" s="206">
        <v>2</v>
      </c>
      <c r="J41" s="206">
        <v>1</v>
      </c>
      <c r="K41" s="206">
        <v>3</v>
      </c>
      <c r="L41" s="206">
        <v>98</v>
      </c>
      <c r="M41" s="206">
        <v>41</v>
      </c>
      <c r="N41" s="206">
        <v>139</v>
      </c>
      <c r="O41" s="206">
        <v>888</v>
      </c>
      <c r="P41" s="206">
        <v>778</v>
      </c>
      <c r="Q41" s="206">
        <v>1666</v>
      </c>
      <c r="R41" s="206">
        <v>57</v>
      </c>
      <c r="S41" s="206">
        <v>27</v>
      </c>
      <c r="T41" s="206">
        <v>84</v>
      </c>
    </row>
    <row r="42" spans="2:20" s="199" customFormat="1" ht="13.5" customHeight="1" x14ac:dyDescent="0.25">
      <c r="B42" s="204">
        <v>21</v>
      </c>
      <c r="C42" s="717"/>
      <c r="D42" s="450" t="s">
        <v>299</v>
      </c>
      <c r="E42" s="205" t="s">
        <v>246</v>
      </c>
      <c r="F42" s="206">
        <v>604</v>
      </c>
      <c r="G42" s="206">
        <v>812</v>
      </c>
      <c r="H42" s="206">
        <v>1416</v>
      </c>
      <c r="I42" s="206">
        <v>0</v>
      </c>
      <c r="J42" s="206">
        <v>0</v>
      </c>
      <c r="K42" s="206">
        <v>0</v>
      </c>
      <c r="L42" s="206">
        <v>37</v>
      </c>
      <c r="M42" s="206">
        <v>16</v>
      </c>
      <c r="N42" s="206">
        <v>53</v>
      </c>
      <c r="O42" s="206">
        <v>641</v>
      </c>
      <c r="P42" s="206">
        <v>828</v>
      </c>
      <c r="Q42" s="206">
        <v>1469</v>
      </c>
      <c r="R42" s="206">
        <v>72</v>
      </c>
      <c r="S42" s="206">
        <v>58</v>
      </c>
      <c r="T42" s="206">
        <v>130</v>
      </c>
    </row>
    <row r="43" spans="2:20" s="199" customFormat="1" ht="17.25" customHeight="1" x14ac:dyDescent="0.25">
      <c r="B43" s="204">
        <v>24</v>
      </c>
      <c r="C43" s="717"/>
      <c r="D43" s="450" t="s">
        <v>300</v>
      </c>
      <c r="E43" s="205" t="s">
        <v>247</v>
      </c>
      <c r="F43" s="206">
        <v>767</v>
      </c>
      <c r="G43" s="206">
        <v>679</v>
      </c>
      <c r="H43" s="206">
        <v>1446</v>
      </c>
      <c r="I43" s="206">
        <v>2</v>
      </c>
      <c r="J43" s="206">
        <v>1</v>
      </c>
      <c r="K43" s="206">
        <v>3</v>
      </c>
      <c r="L43" s="206">
        <v>55</v>
      </c>
      <c r="M43" s="206">
        <v>26</v>
      </c>
      <c r="N43" s="206">
        <v>81</v>
      </c>
      <c r="O43" s="206">
        <v>824</v>
      </c>
      <c r="P43" s="206">
        <v>706</v>
      </c>
      <c r="Q43" s="206">
        <v>1530</v>
      </c>
      <c r="R43" s="206">
        <v>68</v>
      </c>
      <c r="S43" s="206">
        <v>55</v>
      </c>
      <c r="T43" s="206">
        <v>123</v>
      </c>
    </row>
    <row r="44" spans="2:20" s="199" customFormat="1" ht="12.5" customHeight="1" x14ac:dyDescent="0.25">
      <c r="B44" s="204">
        <v>25</v>
      </c>
      <c r="C44" s="717"/>
      <c r="D44" s="450" t="s">
        <v>301</v>
      </c>
      <c r="E44" s="205" t="s">
        <v>248</v>
      </c>
      <c r="F44" s="206">
        <v>555</v>
      </c>
      <c r="G44" s="206">
        <v>658</v>
      </c>
      <c r="H44" s="206">
        <v>1213</v>
      </c>
      <c r="I44" s="206">
        <v>1</v>
      </c>
      <c r="J44" s="206">
        <v>0</v>
      </c>
      <c r="K44" s="206">
        <v>1</v>
      </c>
      <c r="L44" s="206">
        <v>75</v>
      </c>
      <c r="M44" s="206">
        <v>51</v>
      </c>
      <c r="N44" s="206">
        <v>126</v>
      </c>
      <c r="O44" s="206">
        <v>631</v>
      </c>
      <c r="P44" s="206">
        <v>709</v>
      </c>
      <c r="Q44" s="206">
        <v>1340</v>
      </c>
      <c r="R44" s="206">
        <v>13</v>
      </c>
      <c r="S44" s="206">
        <v>12</v>
      </c>
      <c r="T44" s="206">
        <v>25</v>
      </c>
    </row>
    <row r="45" spans="2:20" s="199" customFormat="1" ht="17.25" customHeight="1" x14ac:dyDescent="0.25">
      <c r="B45" s="204">
        <v>27</v>
      </c>
      <c r="C45" s="717"/>
      <c r="D45" s="450" t="s">
        <v>302</v>
      </c>
      <c r="E45" s="205" t="s">
        <v>249</v>
      </c>
      <c r="F45" s="206">
        <v>119</v>
      </c>
      <c r="G45" s="206">
        <v>26</v>
      </c>
      <c r="H45" s="206">
        <v>145</v>
      </c>
      <c r="I45" s="206">
        <v>0</v>
      </c>
      <c r="J45" s="206">
        <v>0</v>
      </c>
      <c r="K45" s="206">
        <v>0</v>
      </c>
      <c r="L45" s="206">
        <v>24</v>
      </c>
      <c r="M45" s="206">
        <v>8</v>
      </c>
      <c r="N45" s="206">
        <v>32</v>
      </c>
      <c r="O45" s="206">
        <v>143</v>
      </c>
      <c r="P45" s="206">
        <v>34</v>
      </c>
      <c r="Q45" s="206">
        <v>177</v>
      </c>
      <c r="R45" s="206">
        <v>66</v>
      </c>
      <c r="S45" s="206">
        <v>81</v>
      </c>
      <c r="T45" s="206">
        <v>147</v>
      </c>
    </row>
    <row r="46" spans="2:20" s="199" customFormat="1" ht="17.25" customHeight="1" x14ac:dyDescent="0.25">
      <c r="B46" s="204">
        <v>28</v>
      </c>
      <c r="C46" s="717"/>
      <c r="D46" s="450" t="s">
        <v>303</v>
      </c>
      <c r="E46" s="205" t="s">
        <v>250</v>
      </c>
      <c r="F46" s="206">
        <v>53</v>
      </c>
      <c r="G46" s="206">
        <v>42</v>
      </c>
      <c r="H46" s="206">
        <v>95</v>
      </c>
      <c r="I46" s="206">
        <v>0</v>
      </c>
      <c r="J46" s="206">
        <v>0</v>
      </c>
      <c r="K46" s="206">
        <v>0</v>
      </c>
      <c r="L46" s="206">
        <v>0</v>
      </c>
      <c r="M46" s="206">
        <v>0</v>
      </c>
      <c r="N46" s="206">
        <v>0</v>
      </c>
      <c r="O46" s="206">
        <v>53</v>
      </c>
      <c r="P46" s="206">
        <v>42</v>
      </c>
      <c r="Q46" s="206">
        <v>95</v>
      </c>
      <c r="R46" s="206">
        <v>8</v>
      </c>
      <c r="S46" s="206">
        <v>5</v>
      </c>
      <c r="T46" s="206">
        <v>13</v>
      </c>
    </row>
    <row r="47" spans="2:20" s="199" customFormat="1" ht="11.5" customHeight="1" x14ac:dyDescent="0.25">
      <c r="B47" s="204">
        <v>30</v>
      </c>
      <c r="C47" s="717"/>
      <c r="D47" s="450" t="s">
        <v>304</v>
      </c>
      <c r="E47" s="205" t="s">
        <v>251</v>
      </c>
      <c r="F47" s="206">
        <v>3373</v>
      </c>
      <c r="G47" s="206">
        <v>4143</v>
      </c>
      <c r="H47" s="206">
        <v>7516</v>
      </c>
      <c r="I47" s="206">
        <v>1</v>
      </c>
      <c r="J47" s="206">
        <v>1</v>
      </c>
      <c r="K47" s="206">
        <v>2</v>
      </c>
      <c r="L47" s="206">
        <v>302</v>
      </c>
      <c r="M47" s="206">
        <v>142</v>
      </c>
      <c r="N47" s="206">
        <v>444</v>
      </c>
      <c r="O47" s="206">
        <v>3676</v>
      </c>
      <c r="P47" s="206">
        <v>4286</v>
      </c>
      <c r="Q47" s="206">
        <v>7962</v>
      </c>
      <c r="R47" s="206">
        <v>29</v>
      </c>
      <c r="S47" s="206">
        <v>33</v>
      </c>
      <c r="T47" s="206">
        <v>62</v>
      </c>
    </row>
    <row r="48" spans="2:20" s="199" customFormat="1" ht="12" customHeight="1" x14ac:dyDescent="0.25">
      <c r="B48" s="204">
        <v>33</v>
      </c>
      <c r="C48" s="717"/>
      <c r="D48" s="450" t="s">
        <v>305</v>
      </c>
      <c r="E48" s="205" t="s">
        <v>252</v>
      </c>
      <c r="F48" s="206">
        <v>994</v>
      </c>
      <c r="G48" s="206">
        <v>1239</v>
      </c>
      <c r="H48" s="206">
        <v>2233</v>
      </c>
      <c r="I48" s="206">
        <v>0</v>
      </c>
      <c r="J48" s="206">
        <v>0</v>
      </c>
      <c r="K48" s="206">
        <v>0</v>
      </c>
      <c r="L48" s="206">
        <v>60</v>
      </c>
      <c r="M48" s="206">
        <v>20</v>
      </c>
      <c r="N48" s="206">
        <v>80</v>
      </c>
      <c r="O48" s="206">
        <v>1054</v>
      </c>
      <c r="P48" s="206">
        <v>1259</v>
      </c>
      <c r="Q48" s="206">
        <v>2313</v>
      </c>
      <c r="R48" s="206">
        <v>23</v>
      </c>
      <c r="S48" s="206">
        <v>28</v>
      </c>
      <c r="T48" s="206">
        <v>51</v>
      </c>
    </row>
    <row r="49" spans="2:20" s="199" customFormat="1" ht="10" customHeight="1" x14ac:dyDescent="0.25">
      <c r="B49" s="204">
        <v>35</v>
      </c>
      <c r="C49" s="717"/>
      <c r="D49" s="450" t="s">
        <v>306</v>
      </c>
      <c r="E49" s="205" t="s">
        <v>253</v>
      </c>
      <c r="F49" s="206">
        <v>997</v>
      </c>
      <c r="G49" s="206">
        <v>1324</v>
      </c>
      <c r="H49" s="206">
        <v>2321</v>
      </c>
      <c r="I49" s="206">
        <v>2</v>
      </c>
      <c r="J49" s="206">
        <v>0</v>
      </c>
      <c r="K49" s="206">
        <v>2</v>
      </c>
      <c r="L49" s="206">
        <v>176</v>
      </c>
      <c r="M49" s="206">
        <v>102</v>
      </c>
      <c r="N49" s="206">
        <v>278</v>
      </c>
      <c r="O49" s="206">
        <v>1175</v>
      </c>
      <c r="P49" s="206">
        <v>1426</v>
      </c>
      <c r="Q49" s="206">
        <v>2601</v>
      </c>
      <c r="R49" s="206">
        <v>228</v>
      </c>
      <c r="S49" s="206">
        <v>161</v>
      </c>
      <c r="T49" s="206">
        <v>389</v>
      </c>
    </row>
    <row r="50" spans="2:20" s="199" customFormat="1" ht="11.5" customHeight="1" x14ac:dyDescent="0.25">
      <c r="B50" s="204">
        <v>37</v>
      </c>
      <c r="C50" s="717"/>
      <c r="D50" s="450" t="s">
        <v>307</v>
      </c>
      <c r="E50" s="205" t="s">
        <v>254</v>
      </c>
      <c r="F50" s="206">
        <v>243</v>
      </c>
      <c r="G50" s="206">
        <v>961</v>
      </c>
      <c r="H50" s="206">
        <v>1204</v>
      </c>
      <c r="I50" s="206">
        <v>0</v>
      </c>
      <c r="J50" s="206">
        <v>0</v>
      </c>
      <c r="K50" s="206">
        <v>0</v>
      </c>
      <c r="L50" s="206">
        <v>25</v>
      </c>
      <c r="M50" s="206">
        <v>31</v>
      </c>
      <c r="N50" s="206">
        <v>56</v>
      </c>
      <c r="O50" s="206">
        <v>268</v>
      </c>
      <c r="P50" s="206">
        <v>992</v>
      </c>
      <c r="Q50" s="206">
        <v>1260</v>
      </c>
      <c r="R50" s="206">
        <v>174</v>
      </c>
      <c r="S50" s="206">
        <v>71</v>
      </c>
      <c r="T50" s="206">
        <v>245</v>
      </c>
    </row>
    <row r="51" spans="2:20" s="199" customFormat="1" ht="12" customHeight="1" x14ac:dyDescent="0.25">
      <c r="B51" s="204">
        <v>38</v>
      </c>
      <c r="C51" s="717"/>
      <c r="D51" s="450" t="s">
        <v>308</v>
      </c>
      <c r="E51" s="205" t="s">
        <v>255</v>
      </c>
      <c r="F51" s="206">
        <v>777</v>
      </c>
      <c r="G51" s="206">
        <v>1422</v>
      </c>
      <c r="H51" s="206">
        <v>2199</v>
      </c>
      <c r="I51" s="206">
        <v>1</v>
      </c>
      <c r="J51" s="206">
        <v>0</v>
      </c>
      <c r="K51" s="206">
        <v>1</v>
      </c>
      <c r="L51" s="206">
        <v>78</v>
      </c>
      <c r="M51" s="206">
        <v>47</v>
      </c>
      <c r="N51" s="206">
        <v>125</v>
      </c>
      <c r="O51" s="206">
        <v>856</v>
      </c>
      <c r="P51" s="206">
        <v>1469</v>
      </c>
      <c r="Q51" s="206">
        <v>2325</v>
      </c>
      <c r="R51" s="206">
        <v>40</v>
      </c>
      <c r="S51" s="206">
        <v>28</v>
      </c>
      <c r="T51" s="206">
        <v>68</v>
      </c>
    </row>
    <row r="52" spans="2:20" s="199" customFormat="1" ht="12.5" customHeight="1" x14ac:dyDescent="0.25">
      <c r="B52" s="204">
        <v>39</v>
      </c>
      <c r="C52" s="717"/>
      <c r="D52" s="450" t="s">
        <v>309</v>
      </c>
      <c r="E52" s="205" t="s">
        <v>256</v>
      </c>
      <c r="F52" s="206">
        <v>1174</v>
      </c>
      <c r="G52" s="206">
        <v>3343</v>
      </c>
      <c r="H52" s="206">
        <v>4517</v>
      </c>
      <c r="I52" s="206">
        <v>2</v>
      </c>
      <c r="J52" s="206">
        <v>0</v>
      </c>
      <c r="K52" s="206">
        <v>2</v>
      </c>
      <c r="L52" s="206">
        <v>104</v>
      </c>
      <c r="M52" s="206">
        <v>107</v>
      </c>
      <c r="N52" s="206">
        <v>211</v>
      </c>
      <c r="O52" s="206">
        <v>1280</v>
      </c>
      <c r="P52" s="206">
        <v>3450</v>
      </c>
      <c r="Q52" s="206">
        <v>4730</v>
      </c>
      <c r="R52" s="206">
        <v>122</v>
      </c>
      <c r="S52" s="206">
        <v>72</v>
      </c>
      <c r="T52" s="206">
        <v>194</v>
      </c>
    </row>
    <row r="53" spans="2:20" s="199" customFormat="1" ht="11.5" customHeight="1" x14ac:dyDescent="0.25">
      <c r="B53" s="204">
        <v>41</v>
      </c>
      <c r="C53" s="717"/>
      <c r="D53" s="450" t="s">
        <v>310</v>
      </c>
      <c r="E53" s="205" t="s">
        <v>257</v>
      </c>
      <c r="F53" s="206">
        <v>2242</v>
      </c>
      <c r="G53" s="206">
        <v>2919</v>
      </c>
      <c r="H53" s="206">
        <v>5161</v>
      </c>
      <c r="I53" s="206">
        <v>1</v>
      </c>
      <c r="J53" s="206">
        <v>0</v>
      </c>
      <c r="K53" s="206">
        <v>1</v>
      </c>
      <c r="L53" s="206">
        <v>95</v>
      </c>
      <c r="M53" s="206">
        <v>55</v>
      </c>
      <c r="N53" s="206">
        <v>150</v>
      </c>
      <c r="O53" s="206">
        <v>2338</v>
      </c>
      <c r="P53" s="206">
        <v>2974</v>
      </c>
      <c r="Q53" s="206">
        <v>5312</v>
      </c>
      <c r="R53" s="206">
        <v>215</v>
      </c>
      <c r="S53" s="206">
        <v>104</v>
      </c>
      <c r="T53" s="206">
        <v>319</v>
      </c>
    </row>
    <row r="54" spans="2:20" s="199" customFormat="1" ht="13.5" customHeight="1" x14ac:dyDescent="0.25">
      <c r="B54" s="204">
        <v>45</v>
      </c>
      <c r="C54" s="717"/>
      <c r="D54" s="450" t="s">
        <v>311</v>
      </c>
      <c r="E54" s="205" t="s">
        <v>258</v>
      </c>
      <c r="F54" s="206">
        <v>107</v>
      </c>
      <c r="G54" s="206">
        <v>146</v>
      </c>
      <c r="H54" s="206">
        <v>253</v>
      </c>
      <c r="I54" s="206">
        <v>1</v>
      </c>
      <c r="J54" s="206">
        <v>0</v>
      </c>
      <c r="K54" s="206">
        <v>1</v>
      </c>
      <c r="L54" s="206">
        <v>43</v>
      </c>
      <c r="M54" s="206">
        <v>25</v>
      </c>
      <c r="N54" s="206">
        <v>68</v>
      </c>
      <c r="O54" s="206">
        <v>151</v>
      </c>
      <c r="P54" s="206">
        <v>171</v>
      </c>
      <c r="Q54" s="206">
        <v>322</v>
      </c>
      <c r="R54" s="206">
        <v>81</v>
      </c>
      <c r="S54" s="206">
        <v>61</v>
      </c>
      <c r="T54" s="206">
        <v>142</v>
      </c>
    </row>
    <row r="55" spans="2:20" s="199" customFormat="1" ht="17.25" customHeight="1" x14ac:dyDescent="0.25">
      <c r="B55" s="204">
        <v>46</v>
      </c>
      <c r="C55" s="717"/>
      <c r="D55" s="450" t="s">
        <v>312</v>
      </c>
      <c r="E55" s="205" t="s">
        <v>259</v>
      </c>
      <c r="F55" s="206">
        <v>2463</v>
      </c>
      <c r="G55" s="206">
        <v>2565</v>
      </c>
      <c r="H55" s="206">
        <v>5028</v>
      </c>
      <c r="I55" s="206">
        <v>1</v>
      </c>
      <c r="J55" s="206">
        <v>0</v>
      </c>
      <c r="K55" s="206">
        <v>1</v>
      </c>
      <c r="L55" s="206">
        <v>5</v>
      </c>
      <c r="M55" s="206">
        <v>0</v>
      </c>
      <c r="N55" s="206">
        <v>5</v>
      </c>
      <c r="O55" s="206">
        <v>2469</v>
      </c>
      <c r="P55" s="206">
        <v>2565</v>
      </c>
      <c r="Q55" s="206">
        <v>5034</v>
      </c>
      <c r="R55" s="206">
        <v>2</v>
      </c>
      <c r="S55" s="206">
        <v>7</v>
      </c>
      <c r="T55" s="206">
        <v>9</v>
      </c>
    </row>
    <row r="56" spans="2:20" s="199" customFormat="1" ht="17.25" customHeight="1" x14ac:dyDescent="0.25">
      <c r="B56" s="204">
        <v>47</v>
      </c>
      <c r="C56" s="717"/>
      <c r="D56" s="450" t="s">
        <v>313</v>
      </c>
      <c r="E56" s="205" t="s">
        <v>260</v>
      </c>
      <c r="F56" s="206">
        <v>6</v>
      </c>
      <c r="G56" s="206">
        <v>2</v>
      </c>
      <c r="H56" s="206">
        <v>8</v>
      </c>
      <c r="I56" s="206">
        <v>0</v>
      </c>
      <c r="J56" s="206">
        <v>0</v>
      </c>
      <c r="K56" s="206">
        <v>0</v>
      </c>
      <c r="L56" s="206">
        <v>0</v>
      </c>
      <c r="M56" s="206">
        <v>0</v>
      </c>
      <c r="N56" s="206">
        <v>0</v>
      </c>
      <c r="O56" s="206">
        <v>6</v>
      </c>
      <c r="P56" s="206">
        <v>2</v>
      </c>
      <c r="Q56" s="206">
        <v>8</v>
      </c>
      <c r="R56" s="206">
        <v>1</v>
      </c>
      <c r="S56" s="206">
        <v>4</v>
      </c>
      <c r="T56" s="206">
        <v>5</v>
      </c>
    </row>
    <row r="57" spans="2:20" s="199" customFormat="1" ht="18" customHeight="1" x14ac:dyDescent="0.2">
      <c r="B57" s="207"/>
      <c r="C57" s="716"/>
      <c r="D57" s="716"/>
      <c r="E57" s="451" t="s">
        <v>9</v>
      </c>
      <c r="F57" s="452">
        <v>19638</v>
      </c>
      <c r="G57" s="452">
        <v>25119</v>
      </c>
      <c r="H57" s="452">
        <v>44757</v>
      </c>
      <c r="I57" s="452">
        <v>24</v>
      </c>
      <c r="J57" s="452">
        <v>9</v>
      </c>
      <c r="K57" s="452">
        <v>33</v>
      </c>
      <c r="L57" s="452">
        <v>1570</v>
      </c>
      <c r="M57" s="452">
        <v>919</v>
      </c>
      <c r="N57" s="452">
        <v>2489</v>
      </c>
      <c r="O57" s="452">
        <v>21232</v>
      </c>
      <c r="P57" s="452">
        <v>26047</v>
      </c>
      <c r="Q57" s="452">
        <v>47279</v>
      </c>
      <c r="R57" s="452">
        <v>2080</v>
      </c>
      <c r="S57" s="452">
        <v>1447</v>
      </c>
      <c r="T57" s="452">
        <v>3527</v>
      </c>
    </row>
    <row r="58" spans="2:20" s="199" customFormat="1" ht="17.25" customHeight="1" x14ac:dyDescent="0.25">
      <c r="B58" s="204">
        <v>54</v>
      </c>
      <c r="C58" s="213"/>
      <c r="D58" s="212" t="s">
        <v>178</v>
      </c>
      <c r="E58" s="208" t="s">
        <v>179</v>
      </c>
      <c r="F58" s="206">
        <v>4012</v>
      </c>
      <c r="G58" s="206">
        <v>3979</v>
      </c>
      <c r="H58" s="206">
        <v>7991</v>
      </c>
      <c r="I58" s="206">
        <v>6</v>
      </c>
      <c r="J58" s="206">
        <v>14</v>
      </c>
      <c r="K58" s="206">
        <v>20</v>
      </c>
      <c r="L58" s="206">
        <v>303</v>
      </c>
      <c r="M58" s="206">
        <v>165</v>
      </c>
      <c r="N58" s="206">
        <v>468</v>
      </c>
      <c r="O58" s="206">
        <v>4160</v>
      </c>
      <c r="P58" s="206">
        <v>3938</v>
      </c>
      <c r="Q58" s="206">
        <v>8098</v>
      </c>
      <c r="R58" s="206">
        <v>618</v>
      </c>
      <c r="S58" s="206">
        <v>648</v>
      </c>
      <c r="T58" s="206">
        <v>1266</v>
      </c>
    </row>
    <row r="59" spans="2:20" s="199" customFormat="1" ht="17.25" customHeight="1" x14ac:dyDescent="0.25">
      <c r="B59" s="204">
        <v>55</v>
      </c>
      <c r="C59" s="213"/>
      <c r="D59" s="212" t="s">
        <v>180</v>
      </c>
      <c r="E59" s="208" t="s">
        <v>181</v>
      </c>
      <c r="F59" s="206">
        <v>867</v>
      </c>
      <c r="G59" s="206">
        <v>604</v>
      </c>
      <c r="H59" s="206">
        <v>1471</v>
      </c>
      <c r="I59" s="206">
        <v>0</v>
      </c>
      <c r="J59" s="206">
        <v>0</v>
      </c>
      <c r="K59" s="206">
        <v>0</v>
      </c>
      <c r="L59" s="206">
        <v>38</v>
      </c>
      <c r="M59" s="206">
        <v>11</v>
      </c>
      <c r="N59" s="206">
        <v>49</v>
      </c>
      <c r="O59" s="206">
        <v>604</v>
      </c>
      <c r="P59" s="206">
        <v>410</v>
      </c>
      <c r="Q59" s="206">
        <v>1014</v>
      </c>
      <c r="R59" s="206">
        <v>38</v>
      </c>
      <c r="S59" s="206">
        <v>57</v>
      </c>
      <c r="T59" s="206">
        <v>95</v>
      </c>
    </row>
    <row r="60" spans="2:20" ht="12.5" x14ac:dyDescent="0.25">
      <c r="C60" s="199"/>
      <c r="E60" s="453" t="s">
        <v>93</v>
      </c>
      <c r="F60" s="454">
        <f t="shared" ref="F60:T60" si="0">F21+F35+F57+F58+F59</f>
        <v>54171</v>
      </c>
      <c r="G60" s="454">
        <f t="shared" si="0"/>
        <v>53723</v>
      </c>
      <c r="H60" s="454">
        <f t="shared" si="0"/>
        <v>107894</v>
      </c>
      <c r="I60" s="454">
        <f t="shared" si="0"/>
        <v>55</v>
      </c>
      <c r="J60" s="454">
        <f t="shared" si="0"/>
        <v>54</v>
      </c>
      <c r="K60" s="454">
        <f t="shared" si="0"/>
        <v>109</v>
      </c>
      <c r="L60" s="454">
        <f t="shared" si="0"/>
        <v>4070</v>
      </c>
      <c r="M60" s="454">
        <f t="shared" si="0"/>
        <v>1795</v>
      </c>
      <c r="N60" s="454">
        <f t="shared" si="0"/>
        <v>5865</v>
      </c>
      <c r="O60" s="454">
        <f t="shared" si="0"/>
        <v>57834</v>
      </c>
      <c r="P60" s="454">
        <f t="shared" si="0"/>
        <v>55147</v>
      </c>
      <c r="Q60" s="454">
        <f t="shared" si="0"/>
        <v>112981</v>
      </c>
      <c r="R60" s="454">
        <f t="shared" si="0"/>
        <v>4686</v>
      </c>
      <c r="S60" s="454">
        <f t="shared" si="0"/>
        <v>3812</v>
      </c>
      <c r="T60" s="454">
        <f t="shared" si="0"/>
        <v>8498</v>
      </c>
    </row>
    <row r="61" spans="2:20" ht="12.5" x14ac:dyDescent="0.25">
      <c r="C61" s="199"/>
      <c r="E61" s="210" t="s">
        <v>182</v>
      </c>
    </row>
    <row r="62" spans="2:20" ht="12.5" x14ac:dyDescent="0.25">
      <c r="C62" s="199"/>
      <c r="E62" s="210" t="s">
        <v>32</v>
      </c>
    </row>
  </sheetData>
  <mergeCells count="13">
    <mergeCell ref="C57:D57"/>
    <mergeCell ref="R3:T3"/>
    <mergeCell ref="C4:C20"/>
    <mergeCell ref="C21:D21"/>
    <mergeCell ref="C22:C34"/>
    <mergeCell ref="C35:D35"/>
    <mergeCell ref="C36:C56"/>
    <mergeCell ref="C1:Q1"/>
    <mergeCell ref="E3:E4"/>
    <mergeCell ref="F3:H3"/>
    <mergeCell ref="I3:K3"/>
    <mergeCell ref="L3:N3"/>
    <mergeCell ref="O3:Q3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61473-C19A-483D-8C7D-EF5309303073}">
  <dimension ref="A2:FW62"/>
  <sheetViews>
    <sheetView workbookViewId="0">
      <selection activeCell="C3" sqref="C3:P60"/>
    </sheetView>
  </sheetViews>
  <sheetFormatPr defaultColWidth="10.81640625" defaultRowHeight="12.5" x14ac:dyDescent="0.25"/>
  <cols>
    <col min="1" max="1" width="2.08984375" style="181" customWidth="1"/>
    <col min="2" max="2" width="1.453125" style="181" customWidth="1"/>
    <col min="3" max="3" width="10.453125" style="61" customWidth="1"/>
    <col min="4" max="4" width="18.453125" style="61" customWidth="1"/>
    <col min="5" max="5" width="6.453125" style="61" customWidth="1"/>
    <col min="6" max="6" width="6.36328125" style="61" customWidth="1"/>
    <col min="7" max="7" width="7.08984375" style="61" customWidth="1"/>
    <col min="8" max="8" width="7.6328125" style="61" customWidth="1"/>
    <col min="9" max="9" width="6" style="61" customWidth="1"/>
    <col min="10" max="10" width="7.08984375" style="61" customWidth="1"/>
    <col min="11" max="11" width="6.26953125" style="61" customWidth="1"/>
    <col min="12" max="12" width="6.08984375" style="61" customWidth="1"/>
    <col min="13" max="13" width="7.7265625" style="61" customWidth="1"/>
    <col min="14" max="14" width="7.26953125" style="61" customWidth="1"/>
    <col min="15" max="15" width="6.81640625" style="61" customWidth="1"/>
    <col min="16" max="16" width="8.6328125" style="61" customWidth="1"/>
    <col min="17" max="20" width="10.81640625" style="61"/>
    <col min="21" max="179" width="10.81640625" style="215"/>
    <col min="180" max="16384" width="10.81640625" style="61"/>
  </cols>
  <sheetData>
    <row r="2" spans="1:179" ht="14" x14ac:dyDescent="0.3">
      <c r="D2" s="182" t="s">
        <v>434</v>
      </c>
    </row>
    <row r="3" spans="1:179" s="56" customFormat="1" ht="21" customHeight="1" x14ac:dyDescent="0.2">
      <c r="A3" s="183"/>
      <c r="B3" s="183"/>
      <c r="C3" s="717" t="s">
        <v>206</v>
      </c>
      <c r="D3" s="717" t="s">
        <v>173</v>
      </c>
      <c r="E3" s="715" t="s">
        <v>207</v>
      </c>
      <c r="F3" s="715"/>
      <c r="G3" s="715"/>
      <c r="H3" s="715" t="s">
        <v>208</v>
      </c>
      <c r="I3" s="715"/>
      <c r="J3" s="715"/>
      <c r="K3" s="715" t="s">
        <v>209</v>
      </c>
      <c r="L3" s="715"/>
      <c r="M3" s="715"/>
      <c r="N3" s="715" t="s">
        <v>30</v>
      </c>
      <c r="O3" s="715"/>
      <c r="P3" s="715"/>
      <c r="Q3" s="184"/>
      <c r="R3" s="184"/>
      <c r="S3" s="184"/>
      <c r="T3" s="184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</row>
    <row r="4" spans="1:179" s="56" customFormat="1" ht="23" customHeight="1" x14ac:dyDescent="0.25">
      <c r="A4" s="183"/>
      <c r="B4" s="185" t="s">
        <v>210</v>
      </c>
      <c r="C4" s="717"/>
      <c r="D4" s="717"/>
      <c r="E4" s="448" t="s">
        <v>7</v>
      </c>
      <c r="F4" s="448" t="s">
        <v>8</v>
      </c>
      <c r="G4" s="448" t="s">
        <v>9</v>
      </c>
      <c r="H4" s="448" t="s">
        <v>7</v>
      </c>
      <c r="I4" s="448" t="s">
        <v>8</v>
      </c>
      <c r="J4" s="448" t="s">
        <v>9</v>
      </c>
      <c r="K4" s="448" t="s">
        <v>7</v>
      </c>
      <c r="L4" s="448" t="s">
        <v>8</v>
      </c>
      <c r="M4" s="448" t="s">
        <v>9</v>
      </c>
      <c r="N4" s="448" t="s">
        <v>7</v>
      </c>
      <c r="O4" s="448" t="s">
        <v>8</v>
      </c>
      <c r="P4" s="448" t="s">
        <v>9</v>
      </c>
      <c r="Q4" s="184"/>
      <c r="R4" s="184"/>
      <c r="S4" s="184"/>
      <c r="T4" s="184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</row>
    <row r="5" spans="1:179" s="56" customFormat="1" ht="26.5" customHeight="1" x14ac:dyDescent="0.25">
      <c r="A5" s="183"/>
      <c r="B5" s="186">
        <v>2</v>
      </c>
      <c r="C5" s="718" t="s">
        <v>175</v>
      </c>
      <c r="D5" s="187" t="s">
        <v>211</v>
      </c>
      <c r="E5" s="188">
        <v>57</v>
      </c>
      <c r="F5" s="188">
        <v>115</v>
      </c>
      <c r="G5" s="188">
        <v>172</v>
      </c>
      <c r="H5" s="188">
        <v>130</v>
      </c>
      <c r="I5" s="188">
        <v>47</v>
      </c>
      <c r="J5" s="188">
        <v>177</v>
      </c>
      <c r="K5" s="188">
        <v>18</v>
      </c>
      <c r="L5" s="188">
        <v>6</v>
      </c>
      <c r="M5" s="188">
        <v>24</v>
      </c>
      <c r="N5" s="188">
        <v>205</v>
      </c>
      <c r="O5" s="188">
        <v>168</v>
      </c>
      <c r="P5" s="188">
        <v>373</v>
      </c>
      <c r="Q5" s="184"/>
      <c r="R5" s="184"/>
      <c r="S5" s="184"/>
      <c r="T5" s="184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</row>
    <row r="6" spans="1:179" s="56" customFormat="1" ht="33.5" customHeight="1" x14ac:dyDescent="0.25">
      <c r="A6" s="183"/>
      <c r="B6" s="186">
        <v>3</v>
      </c>
      <c r="C6" s="718"/>
      <c r="D6" s="187" t="s">
        <v>212</v>
      </c>
      <c r="E6" s="188">
        <v>725</v>
      </c>
      <c r="F6" s="188">
        <v>799</v>
      </c>
      <c r="G6" s="188">
        <v>1524</v>
      </c>
      <c r="H6" s="188">
        <v>1917</v>
      </c>
      <c r="I6" s="188">
        <v>799</v>
      </c>
      <c r="J6" s="188">
        <v>2716</v>
      </c>
      <c r="K6" s="188">
        <v>45</v>
      </c>
      <c r="L6" s="188">
        <v>13</v>
      </c>
      <c r="M6" s="188">
        <v>58</v>
      </c>
      <c r="N6" s="188">
        <v>2687</v>
      </c>
      <c r="O6" s="188">
        <v>1611</v>
      </c>
      <c r="P6" s="188">
        <v>4298</v>
      </c>
      <c r="Q6" s="184"/>
      <c r="R6" s="184"/>
      <c r="S6" s="184"/>
      <c r="T6" s="184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</row>
    <row r="7" spans="1:179" s="56" customFormat="1" ht="18.5" customHeight="1" x14ac:dyDescent="0.25">
      <c r="A7" s="183"/>
      <c r="B7" s="186">
        <v>4</v>
      </c>
      <c r="C7" s="718"/>
      <c r="D7" s="187" t="s">
        <v>213</v>
      </c>
      <c r="E7" s="188">
        <v>2</v>
      </c>
      <c r="F7" s="188">
        <v>0</v>
      </c>
      <c r="G7" s="188">
        <v>2</v>
      </c>
      <c r="H7" s="188">
        <v>15</v>
      </c>
      <c r="I7" s="188">
        <v>18</v>
      </c>
      <c r="J7" s="188">
        <v>33</v>
      </c>
      <c r="K7" s="188">
        <v>0</v>
      </c>
      <c r="L7" s="188">
        <v>0</v>
      </c>
      <c r="M7" s="188">
        <v>0</v>
      </c>
      <c r="N7" s="188">
        <v>17</v>
      </c>
      <c r="O7" s="188">
        <v>18</v>
      </c>
      <c r="P7" s="188">
        <v>35</v>
      </c>
      <c r="Q7" s="184"/>
      <c r="R7" s="184"/>
      <c r="S7" s="184"/>
      <c r="T7" s="184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6"/>
      <c r="FR7" s="216"/>
      <c r="FS7" s="216"/>
      <c r="FT7" s="216"/>
      <c r="FU7" s="216"/>
      <c r="FV7" s="216"/>
      <c r="FW7" s="216"/>
    </row>
    <row r="8" spans="1:179" s="56" customFormat="1" ht="22.5" customHeight="1" x14ac:dyDescent="0.25">
      <c r="A8" s="183"/>
      <c r="B8" s="186">
        <v>16</v>
      </c>
      <c r="C8" s="718"/>
      <c r="D8" s="187" t="s">
        <v>214</v>
      </c>
      <c r="E8" s="188">
        <v>3</v>
      </c>
      <c r="F8" s="188">
        <v>4</v>
      </c>
      <c r="G8" s="188">
        <v>7</v>
      </c>
      <c r="H8" s="188">
        <v>4</v>
      </c>
      <c r="I8" s="188">
        <v>14</v>
      </c>
      <c r="J8" s="188">
        <v>18</v>
      </c>
      <c r="K8" s="188">
        <v>2</v>
      </c>
      <c r="L8" s="188">
        <v>2</v>
      </c>
      <c r="M8" s="188">
        <v>4</v>
      </c>
      <c r="N8" s="188">
        <v>9</v>
      </c>
      <c r="O8" s="188">
        <v>20</v>
      </c>
      <c r="P8" s="188">
        <v>29</v>
      </c>
      <c r="Q8" s="184"/>
      <c r="R8" s="184"/>
      <c r="S8" s="184"/>
      <c r="T8" s="184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</row>
    <row r="9" spans="1:179" s="56" customFormat="1" ht="21.5" customHeight="1" x14ac:dyDescent="0.25">
      <c r="A9" s="183"/>
      <c r="B9" s="186">
        <v>21</v>
      </c>
      <c r="C9" s="718"/>
      <c r="D9" s="187" t="s">
        <v>215</v>
      </c>
      <c r="E9" s="188">
        <v>10</v>
      </c>
      <c r="F9" s="188">
        <v>19</v>
      </c>
      <c r="G9" s="188">
        <v>29</v>
      </c>
      <c r="H9" s="188">
        <v>11</v>
      </c>
      <c r="I9" s="188">
        <v>25</v>
      </c>
      <c r="J9" s="188">
        <v>36</v>
      </c>
      <c r="K9" s="188">
        <v>3</v>
      </c>
      <c r="L9" s="188">
        <v>4</v>
      </c>
      <c r="M9" s="188">
        <v>7</v>
      </c>
      <c r="N9" s="188">
        <v>24</v>
      </c>
      <c r="O9" s="188">
        <v>48</v>
      </c>
      <c r="P9" s="188">
        <v>72</v>
      </c>
      <c r="Q9" s="184"/>
      <c r="R9" s="184"/>
      <c r="S9" s="184"/>
      <c r="T9" s="184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</row>
    <row r="10" spans="1:179" s="56" customFormat="1" ht="17" customHeight="1" x14ac:dyDescent="0.25">
      <c r="A10" s="183"/>
      <c r="B10" s="186">
        <v>24</v>
      </c>
      <c r="C10" s="718"/>
      <c r="D10" s="187" t="s">
        <v>216</v>
      </c>
      <c r="E10" s="188">
        <v>102</v>
      </c>
      <c r="F10" s="188">
        <v>86</v>
      </c>
      <c r="G10" s="188">
        <v>188</v>
      </c>
      <c r="H10" s="188">
        <v>107</v>
      </c>
      <c r="I10" s="188">
        <v>44</v>
      </c>
      <c r="J10" s="188">
        <v>151</v>
      </c>
      <c r="K10" s="188">
        <v>6</v>
      </c>
      <c r="L10" s="188">
        <v>4</v>
      </c>
      <c r="M10" s="188">
        <v>10</v>
      </c>
      <c r="N10" s="188">
        <v>215</v>
      </c>
      <c r="O10" s="188">
        <v>134</v>
      </c>
      <c r="P10" s="188">
        <v>349</v>
      </c>
      <c r="Q10" s="184"/>
      <c r="R10" s="184"/>
      <c r="S10" s="184"/>
      <c r="T10" s="184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</row>
    <row r="11" spans="1:179" s="56" customFormat="1" ht="23" customHeight="1" x14ac:dyDescent="0.25">
      <c r="A11" s="183"/>
      <c r="B11" s="186">
        <v>27</v>
      </c>
      <c r="C11" s="718"/>
      <c r="D11" s="187" t="s">
        <v>217</v>
      </c>
      <c r="E11" s="188">
        <v>19</v>
      </c>
      <c r="F11" s="188">
        <v>12</v>
      </c>
      <c r="G11" s="188">
        <v>31</v>
      </c>
      <c r="H11" s="188">
        <v>119</v>
      </c>
      <c r="I11" s="188">
        <v>61</v>
      </c>
      <c r="J11" s="188">
        <v>180</v>
      </c>
      <c r="K11" s="188">
        <v>4</v>
      </c>
      <c r="L11" s="188">
        <v>1</v>
      </c>
      <c r="M11" s="188">
        <v>5</v>
      </c>
      <c r="N11" s="188">
        <v>142</v>
      </c>
      <c r="O11" s="188">
        <v>74</v>
      </c>
      <c r="P11" s="188">
        <v>216</v>
      </c>
      <c r="Q11" s="184"/>
      <c r="R11" s="184"/>
      <c r="S11" s="184"/>
      <c r="T11" s="184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</row>
    <row r="12" spans="1:179" s="56" customFormat="1" ht="26.5" customHeight="1" x14ac:dyDescent="0.25">
      <c r="A12" s="183"/>
      <c r="B12" s="186">
        <v>29</v>
      </c>
      <c r="C12" s="718"/>
      <c r="D12" s="187" t="s">
        <v>218</v>
      </c>
      <c r="E12" s="188">
        <v>307</v>
      </c>
      <c r="F12" s="188">
        <v>460</v>
      </c>
      <c r="G12" s="188">
        <v>767</v>
      </c>
      <c r="H12" s="188">
        <v>309</v>
      </c>
      <c r="I12" s="188">
        <v>273</v>
      </c>
      <c r="J12" s="188">
        <v>582</v>
      </c>
      <c r="K12" s="188">
        <v>4</v>
      </c>
      <c r="L12" s="188">
        <v>9</v>
      </c>
      <c r="M12" s="188">
        <v>13</v>
      </c>
      <c r="N12" s="188">
        <v>620</v>
      </c>
      <c r="O12" s="188">
        <v>742</v>
      </c>
      <c r="P12" s="188">
        <v>1362</v>
      </c>
      <c r="Q12" s="184"/>
      <c r="R12" s="184"/>
      <c r="S12" s="184"/>
      <c r="T12" s="184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</row>
    <row r="13" spans="1:179" s="56" customFormat="1" ht="21" customHeight="1" x14ac:dyDescent="0.25">
      <c r="A13" s="183"/>
      <c r="B13" s="186">
        <v>30</v>
      </c>
      <c r="C13" s="718"/>
      <c r="D13" s="187" t="s">
        <v>219</v>
      </c>
      <c r="E13" s="188">
        <v>11</v>
      </c>
      <c r="F13" s="188">
        <v>6</v>
      </c>
      <c r="G13" s="188">
        <v>17</v>
      </c>
      <c r="H13" s="188">
        <v>37</v>
      </c>
      <c r="I13" s="188">
        <v>10</v>
      </c>
      <c r="J13" s="188">
        <v>47</v>
      </c>
      <c r="K13" s="188">
        <v>3</v>
      </c>
      <c r="L13" s="188">
        <v>2</v>
      </c>
      <c r="M13" s="188">
        <v>5</v>
      </c>
      <c r="N13" s="188">
        <v>51</v>
      </c>
      <c r="O13" s="188">
        <v>18</v>
      </c>
      <c r="P13" s="188">
        <v>69</v>
      </c>
      <c r="Q13" s="184"/>
      <c r="R13" s="184"/>
      <c r="S13" s="184"/>
      <c r="T13" s="184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</row>
    <row r="14" spans="1:179" s="56" customFormat="1" ht="19.5" customHeight="1" x14ac:dyDescent="0.25">
      <c r="A14" s="183"/>
      <c r="B14" s="186">
        <v>31</v>
      </c>
      <c r="C14" s="718"/>
      <c r="D14" s="187" t="s">
        <v>220</v>
      </c>
      <c r="E14" s="188">
        <v>49</v>
      </c>
      <c r="F14" s="188">
        <v>62</v>
      </c>
      <c r="G14" s="188">
        <v>111</v>
      </c>
      <c r="H14" s="188">
        <v>44</v>
      </c>
      <c r="I14" s="188">
        <v>24</v>
      </c>
      <c r="J14" s="188">
        <v>68</v>
      </c>
      <c r="K14" s="188">
        <v>5</v>
      </c>
      <c r="L14" s="188">
        <v>11</v>
      </c>
      <c r="M14" s="188">
        <v>16</v>
      </c>
      <c r="N14" s="188">
        <v>98</v>
      </c>
      <c r="O14" s="188">
        <v>97</v>
      </c>
      <c r="P14" s="188">
        <v>195</v>
      </c>
      <c r="Q14" s="184"/>
      <c r="R14" s="184"/>
      <c r="S14" s="184"/>
      <c r="T14" s="184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</row>
    <row r="15" spans="1:179" s="56" customFormat="1" ht="23.5" customHeight="1" x14ac:dyDescent="0.25">
      <c r="A15" s="183"/>
      <c r="B15" s="186">
        <v>40</v>
      </c>
      <c r="C15" s="718"/>
      <c r="D15" s="187" t="s">
        <v>221</v>
      </c>
      <c r="E15" s="188">
        <v>11</v>
      </c>
      <c r="F15" s="188">
        <v>20</v>
      </c>
      <c r="G15" s="188">
        <v>31</v>
      </c>
      <c r="H15" s="188">
        <v>21</v>
      </c>
      <c r="I15" s="188">
        <v>22</v>
      </c>
      <c r="J15" s="188">
        <v>43</v>
      </c>
      <c r="K15" s="188">
        <v>3</v>
      </c>
      <c r="L15" s="188">
        <v>9</v>
      </c>
      <c r="M15" s="188">
        <v>12</v>
      </c>
      <c r="N15" s="188">
        <v>35</v>
      </c>
      <c r="O15" s="188">
        <v>51</v>
      </c>
      <c r="P15" s="188">
        <v>86</v>
      </c>
      <c r="Q15" s="184"/>
      <c r="R15" s="184"/>
      <c r="S15" s="184"/>
      <c r="T15" s="184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</row>
    <row r="16" spans="1:179" s="56" customFormat="1" ht="25.5" customHeight="1" x14ac:dyDescent="0.25">
      <c r="A16" s="183"/>
      <c r="B16" s="186">
        <v>43</v>
      </c>
      <c r="C16" s="718"/>
      <c r="D16" s="187" t="s">
        <v>222</v>
      </c>
      <c r="E16" s="188">
        <v>42</v>
      </c>
      <c r="F16" s="188">
        <v>57</v>
      </c>
      <c r="G16" s="188">
        <v>99</v>
      </c>
      <c r="H16" s="188">
        <v>36</v>
      </c>
      <c r="I16" s="188">
        <v>48</v>
      </c>
      <c r="J16" s="188">
        <v>84</v>
      </c>
      <c r="K16" s="188">
        <v>5</v>
      </c>
      <c r="L16" s="188">
        <v>3</v>
      </c>
      <c r="M16" s="188">
        <v>8</v>
      </c>
      <c r="N16" s="188">
        <v>83</v>
      </c>
      <c r="O16" s="188">
        <v>108</v>
      </c>
      <c r="P16" s="188">
        <v>191</v>
      </c>
      <c r="Q16" s="184"/>
      <c r="R16" s="184"/>
      <c r="S16" s="184"/>
      <c r="T16" s="184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</row>
    <row r="17" spans="1:179" s="56" customFormat="1" ht="16" customHeight="1" x14ac:dyDescent="0.25">
      <c r="A17" s="183"/>
      <c r="B17" s="186">
        <v>44</v>
      </c>
      <c r="C17" s="718"/>
      <c r="D17" s="187" t="s">
        <v>223</v>
      </c>
      <c r="E17" s="188">
        <v>466</v>
      </c>
      <c r="F17" s="188">
        <v>355</v>
      </c>
      <c r="G17" s="188">
        <v>821</v>
      </c>
      <c r="H17" s="188">
        <v>1317</v>
      </c>
      <c r="I17" s="188">
        <v>516</v>
      </c>
      <c r="J17" s="188">
        <v>1833</v>
      </c>
      <c r="K17" s="188">
        <v>29</v>
      </c>
      <c r="L17" s="188">
        <v>6</v>
      </c>
      <c r="M17" s="188">
        <v>35</v>
      </c>
      <c r="N17" s="188">
        <v>1812</v>
      </c>
      <c r="O17" s="188">
        <v>877</v>
      </c>
      <c r="P17" s="188">
        <v>2689</v>
      </c>
      <c r="Q17" s="184"/>
      <c r="R17" s="184"/>
      <c r="S17" s="184"/>
      <c r="T17" s="184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</row>
    <row r="18" spans="1:179" s="56" customFormat="1" ht="17" customHeight="1" x14ac:dyDescent="0.25">
      <c r="A18" s="183"/>
      <c r="B18" s="186">
        <v>46</v>
      </c>
      <c r="C18" s="718"/>
      <c r="D18" s="187" t="s">
        <v>224</v>
      </c>
      <c r="E18" s="188">
        <v>71</v>
      </c>
      <c r="F18" s="188">
        <v>96</v>
      </c>
      <c r="G18" s="188">
        <v>167</v>
      </c>
      <c r="H18" s="188">
        <v>49</v>
      </c>
      <c r="I18" s="188">
        <v>52</v>
      </c>
      <c r="J18" s="188">
        <v>101</v>
      </c>
      <c r="K18" s="188">
        <v>8</v>
      </c>
      <c r="L18" s="188">
        <v>6</v>
      </c>
      <c r="M18" s="188">
        <v>14</v>
      </c>
      <c r="N18" s="188">
        <v>128</v>
      </c>
      <c r="O18" s="188">
        <v>154</v>
      </c>
      <c r="P18" s="188">
        <v>282</v>
      </c>
      <c r="Q18" s="184"/>
      <c r="R18" s="184"/>
      <c r="S18" s="184"/>
      <c r="T18" s="184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</row>
    <row r="19" spans="1:179" s="56" customFormat="1" ht="18.5" customHeight="1" x14ac:dyDescent="0.25">
      <c r="A19" s="183"/>
      <c r="B19" s="186">
        <v>50</v>
      </c>
      <c r="C19" s="718"/>
      <c r="D19" s="187" t="s">
        <v>225</v>
      </c>
      <c r="E19" s="188">
        <v>2</v>
      </c>
      <c r="F19" s="188">
        <v>17</v>
      </c>
      <c r="G19" s="188">
        <v>19</v>
      </c>
      <c r="H19" s="188">
        <v>36</v>
      </c>
      <c r="I19" s="188">
        <v>73</v>
      </c>
      <c r="J19" s="188">
        <v>109</v>
      </c>
      <c r="K19" s="188">
        <v>0</v>
      </c>
      <c r="L19" s="188">
        <v>2</v>
      </c>
      <c r="M19" s="188">
        <v>2</v>
      </c>
      <c r="N19" s="188">
        <v>38</v>
      </c>
      <c r="O19" s="188">
        <v>92</v>
      </c>
      <c r="P19" s="188">
        <v>130</v>
      </c>
      <c r="Q19" s="184"/>
      <c r="R19" s="184"/>
      <c r="S19" s="184"/>
      <c r="T19" s="184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</row>
    <row r="20" spans="1:179" s="56" customFormat="1" ht="26" customHeight="1" x14ac:dyDescent="0.25">
      <c r="A20" s="183"/>
      <c r="B20" s="186"/>
      <c r="C20" s="718"/>
      <c r="D20" s="187" t="s">
        <v>226</v>
      </c>
      <c r="E20" s="188">
        <v>2</v>
      </c>
      <c r="F20" s="188">
        <v>0</v>
      </c>
      <c r="G20" s="188">
        <v>2</v>
      </c>
      <c r="H20" s="188">
        <v>3</v>
      </c>
      <c r="I20" s="188">
        <v>0</v>
      </c>
      <c r="J20" s="188">
        <v>3</v>
      </c>
      <c r="K20" s="188">
        <v>0</v>
      </c>
      <c r="L20" s="188">
        <v>0</v>
      </c>
      <c r="M20" s="188">
        <v>0</v>
      </c>
      <c r="N20" s="188">
        <v>5</v>
      </c>
      <c r="O20" s="188">
        <v>0</v>
      </c>
      <c r="P20" s="188">
        <v>5</v>
      </c>
      <c r="Q20" s="184"/>
      <c r="R20" s="184"/>
      <c r="S20" s="184"/>
      <c r="T20" s="184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</row>
    <row r="21" spans="1:179" s="192" customFormat="1" ht="20.5" customHeight="1" x14ac:dyDescent="0.25">
      <c r="A21" s="189"/>
      <c r="B21" s="190"/>
      <c r="C21" s="718"/>
      <c r="D21" s="457" t="s">
        <v>9</v>
      </c>
      <c r="E21" s="458">
        <v>1879</v>
      </c>
      <c r="F21" s="458">
        <v>2108</v>
      </c>
      <c r="G21" s="458">
        <v>3987</v>
      </c>
      <c r="H21" s="458">
        <v>4155</v>
      </c>
      <c r="I21" s="458">
        <v>2026</v>
      </c>
      <c r="J21" s="458">
        <v>6181</v>
      </c>
      <c r="K21" s="458">
        <v>135</v>
      </c>
      <c r="L21" s="458">
        <v>78</v>
      </c>
      <c r="M21" s="458">
        <v>213</v>
      </c>
      <c r="N21" s="458">
        <v>6169</v>
      </c>
      <c r="O21" s="458">
        <v>4212</v>
      </c>
      <c r="P21" s="458">
        <v>10381</v>
      </c>
      <c r="Q21" s="191"/>
      <c r="R21" s="191"/>
      <c r="S21" s="191"/>
      <c r="T21" s="191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S21" s="214"/>
      <c r="FT21" s="214"/>
      <c r="FU21" s="214"/>
      <c r="FV21" s="214"/>
      <c r="FW21" s="214"/>
    </row>
    <row r="22" spans="1:179" s="56" customFormat="1" ht="16.5" customHeight="1" x14ac:dyDescent="0.25">
      <c r="A22" s="183"/>
      <c r="B22" s="186">
        <v>5</v>
      </c>
      <c r="C22" s="718" t="s">
        <v>176</v>
      </c>
      <c r="D22" s="187" t="s">
        <v>227</v>
      </c>
      <c r="E22" s="188">
        <v>116</v>
      </c>
      <c r="F22" s="188">
        <v>47</v>
      </c>
      <c r="G22" s="188">
        <v>163</v>
      </c>
      <c r="H22" s="188">
        <v>266</v>
      </c>
      <c r="I22" s="188">
        <v>64</v>
      </c>
      <c r="J22" s="188">
        <v>330</v>
      </c>
      <c r="K22" s="188">
        <v>11</v>
      </c>
      <c r="L22" s="188">
        <v>0</v>
      </c>
      <c r="M22" s="188">
        <v>11</v>
      </c>
      <c r="N22" s="188">
        <v>393</v>
      </c>
      <c r="O22" s="188">
        <v>111</v>
      </c>
      <c r="P22" s="188">
        <v>504</v>
      </c>
      <c r="Q22" s="184"/>
      <c r="R22" s="184"/>
      <c r="S22" s="184"/>
      <c r="T22" s="184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</row>
    <row r="23" spans="1:179" s="56" customFormat="1" ht="17" customHeight="1" x14ac:dyDescent="0.25">
      <c r="A23" s="183"/>
      <c r="B23" s="186">
        <v>7</v>
      </c>
      <c r="C23" s="718"/>
      <c r="D23" s="187" t="s">
        <v>228</v>
      </c>
      <c r="E23" s="188">
        <v>685</v>
      </c>
      <c r="F23" s="188">
        <v>258</v>
      </c>
      <c r="G23" s="188">
        <v>943</v>
      </c>
      <c r="H23" s="188">
        <v>1839</v>
      </c>
      <c r="I23" s="188">
        <v>381</v>
      </c>
      <c r="J23" s="188">
        <v>2220</v>
      </c>
      <c r="K23" s="188">
        <v>52</v>
      </c>
      <c r="L23" s="188">
        <v>5</v>
      </c>
      <c r="M23" s="188">
        <v>57</v>
      </c>
      <c r="N23" s="188">
        <v>2576</v>
      </c>
      <c r="O23" s="188">
        <v>644</v>
      </c>
      <c r="P23" s="188">
        <v>3220</v>
      </c>
      <c r="Q23" s="184"/>
      <c r="R23" s="184"/>
      <c r="S23" s="184"/>
      <c r="T23" s="184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</row>
    <row r="24" spans="1:179" s="56" customFormat="1" ht="19" customHeight="1" x14ac:dyDescent="0.25">
      <c r="A24" s="183"/>
      <c r="B24" s="186">
        <v>8</v>
      </c>
      <c r="C24" s="718"/>
      <c r="D24" s="187" t="s">
        <v>229</v>
      </c>
      <c r="E24" s="188">
        <v>27</v>
      </c>
      <c r="F24" s="188">
        <v>3</v>
      </c>
      <c r="G24" s="188">
        <v>30</v>
      </c>
      <c r="H24" s="188">
        <v>113</v>
      </c>
      <c r="I24" s="188">
        <v>29</v>
      </c>
      <c r="J24" s="188">
        <v>142</v>
      </c>
      <c r="K24" s="188">
        <v>3</v>
      </c>
      <c r="L24" s="188">
        <v>0</v>
      </c>
      <c r="M24" s="188">
        <v>3</v>
      </c>
      <c r="N24" s="188">
        <v>143</v>
      </c>
      <c r="O24" s="188">
        <v>32</v>
      </c>
      <c r="P24" s="188">
        <v>175</v>
      </c>
      <c r="Q24" s="184"/>
      <c r="R24" s="184"/>
      <c r="S24" s="184"/>
      <c r="T24" s="184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</row>
    <row r="25" spans="1:179" s="56" customFormat="1" ht="13.5" customHeight="1" x14ac:dyDescent="0.25">
      <c r="A25" s="183"/>
      <c r="B25" s="186">
        <v>9</v>
      </c>
      <c r="C25" s="718"/>
      <c r="D25" s="187" t="s">
        <v>230</v>
      </c>
      <c r="E25" s="188">
        <v>23</v>
      </c>
      <c r="F25" s="188">
        <v>31</v>
      </c>
      <c r="G25" s="188">
        <v>54</v>
      </c>
      <c r="H25" s="188">
        <v>33</v>
      </c>
      <c r="I25" s="188">
        <v>7</v>
      </c>
      <c r="J25" s="188">
        <v>40</v>
      </c>
      <c r="K25" s="188">
        <v>1</v>
      </c>
      <c r="L25" s="188">
        <v>0</v>
      </c>
      <c r="M25" s="188">
        <v>1</v>
      </c>
      <c r="N25" s="188">
        <v>57</v>
      </c>
      <c r="O25" s="188">
        <v>38</v>
      </c>
      <c r="P25" s="188">
        <v>95</v>
      </c>
      <c r="Q25" s="184"/>
      <c r="R25" s="184"/>
      <c r="S25" s="184"/>
      <c r="T25" s="184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</row>
    <row r="26" spans="1:179" s="56" customFormat="1" ht="21" customHeight="1" x14ac:dyDescent="0.25">
      <c r="A26" s="183"/>
      <c r="B26" s="186">
        <v>10</v>
      </c>
      <c r="C26" s="718"/>
      <c r="D26" s="187" t="s">
        <v>231</v>
      </c>
      <c r="E26" s="188">
        <v>39</v>
      </c>
      <c r="F26" s="188">
        <v>30</v>
      </c>
      <c r="G26" s="188">
        <v>69</v>
      </c>
      <c r="H26" s="188">
        <v>596</v>
      </c>
      <c r="I26" s="188">
        <v>166</v>
      </c>
      <c r="J26" s="188">
        <v>762</v>
      </c>
      <c r="K26" s="188">
        <v>26</v>
      </c>
      <c r="L26" s="188">
        <v>9</v>
      </c>
      <c r="M26" s="188">
        <v>35</v>
      </c>
      <c r="N26" s="188">
        <v>661</v>
      </c>
      <c r="O26" s="188">
        <v>205</v>
      </c>
      <c r="P26" s="188">
        <v>866</v>
      </c>
      <c r="Q26" s="184"/>
      <c r="R26" s="184"/>
      <c r="S26" s="184"/>
      <c r="T26" s="184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</row>
    <row r="27" spans="1:179" s="56" customFormat="1" ht="17" customHeight="1" x14ac:dyDescent="0.25">
      <c r="A27" s="183"/>
      <c r="B27" s="186">
        <v>11</v>
      </c>
      <c r="C27" s="718"/>
      <c r="D27" s="187" t="s">
        <v>232</v>
      </c>
      <c r="E27" s="188">
        <v>35</v>
      </c>
      <c r="F27" s="188">
        <v>19</v>
      </c>
      <c r="G27" s="188">
        <v>54</v>
      </c>
      <c r="H27" s="188">
        <v>68</v>
      </c>
      <c r="I27" s="188">
        <v>13</v>
      </c>
      <c r="J27" s="188">
        <v>81</v>
      </c>
      <c r="K27" s="188">
        <v>14</v>
      </c>
      <c r="L27" s="188">
        <v>2</v>
      </c>
      <c r="M27" s="188">
        <v>16</v>
      </c>
      <c r="N27" s="188">
        <v>117</v>
      </c>
      <c r="O27" s="188">
        <v>34</v>
      </c>
      <c r="P27" s="188">
        <v>151</v>
      </c>
      <c r="Q27" s="184"/>
      <c r="R27" s="184"/>
      <c r="S27" s="184"/>
      <c r="T27" s="184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</row>
    <row r="28" spans="1:179" s="56" customFormat="1" ht="18" customHeight="1" x14ac:dyDescent="0.25">
      <c r="A28" s="183"/>
      <c r="B28" s="186">
        <v>12</v>
      </c>
      <c r="C28" s="718"/>
      <c r="D28" s="187" t="s">
        <v>233</v>
      </c>
      <c r="E28" s="188">
        <v>121</v>
      </c>
      <c r="F28" s="188">
        <v>33</v>
      </c>
      <c r="G28" s="188">
        <v>154</v>
      </c>
      <c r="H28" s="188">
        <v>442</v>
      </c>
      <c r="I28" s="188">
        <v>123</v>
      </c>
      <c r="J28" s="188">
        <v>565</v>
      </c>
      <c r="K28" s="188">
        <v>13</v>
      </c>
      <c r="L28" s="188">
        <v>0</v>
      </c>
      <c r="M28" s="188">
        <v>13</v>
      </c>
      <c r="N28" s="188">
        <v>576</v>
      </c>
      <c r="O28" s="188">
        <v>156</v>
      </c>
      <c r="P28" s="188">
        <v>732</v>
      </c>
      <c r="Q28" s="184"/>
      <c r="R28" s="184"/>
      <c r="S28" s="184"/>
      <c r="T28" s="184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</row>
    <row r="29" spans="1:179" s="56" customFormat="1" ht="18.5" customHeight="1" x14ac:dyDescent="0.25">
      <c r="A29" s="183"/>
      <c r="B29" s="186">
        <v>20</v>
      </c>
      <c r="C29" s="718"/>
      <c r="D29" s="187" t="s">
        <v>234</v>
      </c>
      <c r="E29" s="188">
        <v>324</v>
      </c>
      <c r="F29" s="188">
        <v>359</v>
      </c>
      <c r="G29" s="188">
        <v>683</v>
      </c>
      <c r="H29" s="188">
        <v>926</v>
      </c>
      <c r="I29" s="188">
        <v>662</v>
      </c>
      <c r="J29" s="188">
        <v>1588</v>
      </c>
      <c r="K29" s="188">
        <v>18</v>
      </c>
      <c r="L29" s="188">
        <v>18</v>
      </c>
      <c r="M29" s="188">
        <v>36</v>
      </c>
      <c r="N29" s="188">
        <v>1268</v>
      </c>
      <c r="O29" s="188">
        <v>1039</v>
      </c>
      <c r="P29" s="188">
        <v>2307</v>
      </c>
      <c r="Q29" s="184"/>
      <c r="R29" s="184"/>
      <c r="S29" s="184"/>
      <c r="T29" s="184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</row>
    <row r="30" spans="1:179" s="56" customFormat="1" ht="17.5" customHeight="1" x14ac:dyDescent="0.25">
      <c r="A30" s="183"/>
      <c r="B30" s="186">
        <v>33</v>
      </c>
      <c r="C30" s="718"/>
      <c r="D30" s="187" t="s">
        <v>235</v>
      </c>
      <c r="E30" s="188">
        <v>98</v>
      </c>
      <c r="F30" s="188">
        <v>31</v>
      </c>
      <c r="G30" s="188">
        <v>129</v>
      </c>
      <c r="H30" s="188">
        <v>356</v>
      </c>
      <c r="I30" s="188">
        <v>30</v>
      </c>
      <c r="J30" s="188">
        <v>386</v>
      </c>
      <c r="K30" s="188">
        <v>16</v>
      </c>
      <c r="L30" s="188">
        <v>1</v>
      </c>
      <c r="M30" s="188">
        <v>17</v>
      </c>
      <c r="N30" s="188">
        <v>470</v>
      </c>
      <c r="O30" s="188">
        <v>62</v>
      </c>
      <c r="P30" s="188">
        <v>532</v>
      </c>
      <c r="Q30" s="184"/>
      <c r="R30" s="184"/>
      <c r="S30" s="184"/>
      <c r="T30" s="184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  <c r="FL30" s="216"/>
      <c r="FM30" s="216"/>
      <c r="FN30" s="216"/>
      <c r="FO30" s="216"/>
      <c r="FP30" s="216"/>
      <c r="FQ30" s="216"/>
      <c r="FR30" s="216"/>
      <c r="FS30" s="216"/>
      <c r="FT30" s="216"/>
      <c r="FU30" s="216"/>
      <c r="FV30" s="216"/>
      <c r="FW30" s="216"/>
    </row>
    <row r="31" spans="1:179" s="56" customFormat="1" ht="16" customHeight="1" x14ac:dyDescent="0.25">
      <c r="A31" s="183"/>
      <c r="B31" s="186">
        <v>36</v>
      </c>
      <c r="C31" s="718"/>
      <c r="D31" s="187" t="s">
        <v>236</v>
      </c>
      <c r="E31" s="188">
        <v>148</v>
      </c>
      <c r="F31" s="188">
        <v>74</v>
      </c>
      <c r="G31" s="188">
        <v>222</v>
      </c>
      <c r="H31" s="188">
        <v>1213</v>
      </c>
      <c r="I31" s="188">
        <v>450</v>
      </c>
      <c r="J31" s="188">
        <v>1663</v>
      </c>
      <c r="K31" s="188">
        <v>17</v>
      </c>
      <c r="L31" s="188">
        <v>2</v>
      </c>
      <c r="M31" s="188">
        <v>19</v>
      </c>
      <c r="N31" s="188">
        <v>1378</v>
      </c>
      <c r="O31" s="188">
        <v>526</v>
      </c>
      <c r="P31" s="188">
        <v>1904</v>
      </c>
      <c r="Q31" s="184"/>
      <c r="R31" s="184"/>
      <c r="S31" s="184"/>
      <c r="T31" s="184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16"/>
      <c r="FU31" s="216"/>
      <c r="FV31" s="216"/>
      <c r="FW31" s="216"/>
    </row>
    <row r="32" spans="1:179" s="56" customFormat="1" ht="20" customHeight="1" x14ac:dyDescent="0.25">
      <c r="A32" s="183"/>
      <c r="B32" s="186">
        <v>38</v>
      </c>
      <c r="C32" s="718"/>
      <c r="D32" s="187" t="s">
        <v>237</v>
      </c>
      <c r="E32" s="188">
        <v>591</v>
      </c>
      <c r="F32" s="188">
        <v>85</v>
      </c>
      <c r="G32" s="188">
        <v>676</v>
      </c>
      <c r="H32" s="188">
        <v>3706</v>
      </c>
      <c r="I32" s="188">
        <v>304</v>
      </c>
      <c r="J32" s="188">
        <v>4010</v>
      </c>
      <c r="K32" s="188">
        <v>21</v>
      </c>
      <c r="L32" s="188">
        <v>1</v>
      </c>
      <c r="M32" s="188">
        <v>22</v>
      </c>
      <c r="N32" s="188">
        <v>4318</v>
      </c>
      <c r="O32" s="188">
        <v>390</v>
      </c>
      <c r="P32" s="188">
        <v>4708</v>
      </c>
      <c r="Q32" s="184"/>
      <c r="R32" s="184"/>
      <c r="S32" s="184"/>
      <c r="T32" s="184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</row>
    <row r="33" spans="1:179" s="56" customFormat="1" ht="21" customHeight="1" x14ac:dyDescent="0.25">
      <c r="A33" s="183"/>
      <c r="B33" s="186">
        <v>39</v>
      </c>
      <c r="C33" s="718"/>
      <c r="D33" s="187" t="s">
        <v>238</v>
      </c>
      <c r="E33" s="188">
        <v>115</v>
      </c>
      <c r="F33" s="188">
        <v>46</v>
      </c>
      <c r="G33" s="188">
        <v>161</v>
      </c>
      <c r="H33" s="188">
        <v>568</v>
      </c>
      <c r="I33" s="188">
        <v>170</v>
      </c>
      <c r="J33" s="188">
        <v>738</v>
      </c>
      <c r="K33" s="188">
        <v>20</v>
      </c>
      <c r="L33" s="188">
        <v>6</v>
      </c>
      <c r="M33" s="188">
        <v>26</v>
      </c>
      <c r="N33" s="188">
        <v>703</v>
      </c>
      <c r="O33" s="188">
        <v>222</v>
      </c>
      <c r="P33" s="188">
        <v>925</v>
      </c>
      <c r="Q33" s="184"/>
      <c r="R33" s="184"/>
      <c r="S33" s="184"/>
      <c r="T33" s="184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</row>
    <row r="34" spans="1:179" s="56" customFormat="1" ht="16.5" customHeight="1" x14ac:dyDescent="0.25">
      <c r="A34" s="183"/>
      <c r="B34" s="186">
        <v>47</v>
      </c>
      <c r="C34" s="718"/>
      <c r="D34" s="187" t="s">
        <v>239</v>
      </c>
      <c r="E34" s="188">
        <v>262</v>
      </c>
      <c r="F34" s="188">
        <v>36</v>
      </c>
      <c r="G34" s="188">
        <v>298</v>
      </c>
      <c r="H34" s="188">
        <v>783</v>
      </c>
      <c r="I34" s="188">
        <v>80</v>
      </c>
      <c r="J34" s="188">
        <v>863</v>
      </c>
      <c r="K34" s="188">
        <v>21</v>
      </c>
      <c r="L34" s="188">
        <v>0</v>
      </c>
      <c r="M34" s="188">
        <v>21</v>
      </c>
      <c r="N34" s="188">
        <v>1066</v>
      </c>
      <c r="O34" s="188">
        <v>116</v>
      </c>
      <c r="P34" s="188">
        <v>1182</v>
      </c>
      <c r="Q34" s="184"/>
      <c r="R34" s="184"/>
      <c r="S34" s="184"/>
      <c r="T34" s="184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</row>
    <row r="35" spans="1:179" s="56" customFormat="1" ht="19" customHeight="1" x14ac:dyDescent="0.25">
      <c r="A35" s="183"/>
      <c r="B35" s="193"/>
      <c r="C35" s="718"/>
      <c r="D35" s="457" t="s">
        <v>9</v>
      </c>
      <c r="E35" s="458">
        <v>2584</v>
      </c>
      <c r="F35" s="458">
        <v>1052</v>
      </c>
      <c r="G35" s="458">
        <v>3636</v>
      </c>
      <c r="H35" s="458">
        <v>10909</v>
      </c>
      <c r="I35" s="458">
        <v>2479</v>
      </c>
      <c r="J35" s="458">
        <v>13388</v>
      </c>
      <c r="K35" s="458">
        <v>233</v>
      </c>
      <c r="L35" s="458">
        <v>44</v>
      </c>
      <c r="M35" s="458">
        <v>277</v>
      </c>
      <c r="N35" s="458">
        <v>13726</v>
      </c>
      <c r="O35" s="458">
        <v>3575</v>
      </c>
      <c r="P35" s="458">
        <v>17301</v>
      </c>
      <c r="Q35" s="184"/>
      <c r="R35" s="184"/>
      <c r="S35" s="184"/>
      <c r="T35" s="184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</row>
    <row r="36" spans="1:179" s="56" customFormat="1" ht="21.5" customHeight="1" x14ac:dyDescent="0.25">
      <c r="A36" s="183"/>
      <c r="B36" s="186">
        <v>1</v>
      </c>
      <c r="C36" s="718" t="s">
        <v>177</v>
      </c>
      <c r="D36" s="187" t="s">
        <v>240</v>
      </c>
      <c r="E36" s="188">
        <v>21</v>
      </c>
      <c r="F36" s="188">
        <v>29</v>
      </c>
      <c r="G36" s="188">
        <v>50</v>
      </c>
      <c r="H36" s="188">
        <v>85</v>
      </c>
      <c r="I36" s="188">
        <v>69</v>
      </c>
      <c r="J36" s="188">
        <v>154</v>
      </c>
      <c r="K36" s="188">
        <v>3</v>
      </c>
      <c r="L36" s="188">
        <v>0</v>
      </c>
      <c r="M36" s="188">
        <v>3</v>
      </c>
      <c r="N36" s="188">
        <v>109</v>
      </c>
      <c r="O36" s="188">
        <v>98</v>
      </c>
      <c r="P36" s="188">
        <v>207</v>
      </c>
      <c r="Q36" s="184"/>
      <c r="R36" s="184"/>
      <c r="S36" s="184"/>
      <c r="T36" s="184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</row>
    <row r="37" spans="1:179" s="56" customFormat="1" ht="24" customHeight="1" x14ac:dyDescent="0.25">
      <c r="A37" s="183"/>
      <c r="B37" s="186">
        <v>6</v>
      </c>
      <c r="C37" s="718"/>
      <c r="D37" s="187" t="s">
        <v>241</v>
      </c>
      <c r="E37" s="188">
        <v>571</v>
      </c>
      <c r="F37" s="188">
        <v>386</v>
      </c>
      <c r="G37" s="188">
        <v>957</v>
      </c>
      <c r="H37" s="188">
        <v>1022</v>
      </c>
      <c r="I37" s="188">
        <v>318</v>
      </c>
      <c r="J37" s="188">
        <v>1340</v>
      </c>
      <c r="K37" s="188">
        <v>22</v>
      </c>
      <c r="L37" s="188">
        <v>10</v>
      </c>
      <c r="M37" s="188">
        <v>32</v>
      </c>
      <c r="N37" s="188">
        <v>1615</v>
      </c>
      <c r="O37" s="188">
        <v>714</v>
      </c>
      <c r="P37" s="188">
        <v>2329</v>
      </c>
      <c r="Q37" s="184"/>
      <c r="R37" s="184"/>
      <c r="S37" s="184"/>
      <c r="T37" s="184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</row>
    <row r="38" spans="1:179" s="56" customFormat="1" ht="20" customHeight="1" x14ac:dyDescent="0.25">
      <c r="A38" s="183"/>
      <c r="B38" s="186">
        <v>13</v>
      </c>
      <c r="C38" s="718"/>
      <c r="D38" s="187" t="s">
        <v>242</v>
      </c>
      <c r="E38" s="188">
        <v>47</v>
      </c>
      <c r="F38" s="188">
        <v>57</v>
      </c>
      <c r="G38" s="188">
        <v>104</v>
      </c>
      <c r="H38" s="188">
        <v>250</v>
      </c>
      <c r="I38" s="188">
        <v>261</v>
      </c>
      <c r="J38" s="188">
        <v>511</v>
      </c>
      <c r="K38" s="188">
        <v>6</v>
      </c>
      <c r="L38" s="188">
        <v>4</v>
      </c>
      <c r="M38" s="188">
        <v>10</v>
      </c>
      <c r="N38" s="188">
        <v>303</v>
      </c>
      <c r="O38" s="188">
        <v>322</v>
      </c>
      <c r="P38" s="188">
        <v>625</v>
      </c>
      <c r="Q38" s="184"/>
      <c r="R38" s="184"/>
      <c r="S38" s="184"/>
      <c r="T38" s="184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</row>
    <row r="39" spans="1:179" s="56" customFormat="1" ht="11.5" customHeight="1" x14ac:dyDescent="0.25">
      <c r="A39" s="183"/>
      <c r="B39" s="186">
        <v>14</v>
      </c>
      <c r="C39" s="718"/>
      <c r="D39" s="187" t="s">
        <v>243</v>
      </c>
      <c r="E39" s="188">
        <v>65</v>
      </c>
      <c r="F39" s="188">
        <v>116</v>
      </c>
      <c r="G39" s="188">
        <v>181</v>
      </c>
      <c r="H39" s="188">
        <v>85</v>
      </c>
      <c r="I39" s="188">
        <v>39</v>
      </c>
      <c r="J39" s="188">
        <v>124</v>
      </c>
      <c r="K39" s="188">
        <v>12</v>
      </c>
      <c r="L39" s="188">
        <v>11</v>
      </c>
      <c r="M39" s="188">
        <v>23</v>
      </c>
      <c r="N39" s="188">
        <v>162</v>
      </c>
      <c r="O39" s="188">
        <v>166</v>
      </c>
      <c r="P39" s="188">
        <v>328</v>
      </c>
      <c r="Q39" s="184"/>
      <c r="R39" s="184"/>
      <c r="S39" s="184"/>
      <c r="T39" s="184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</row>
    <row r="40" spans="1:179" s="56" customFormat="1" ht="22" customHeight="1" x14ac:dyDescent="0.25">
      <c r="A40" s="183"/>
      <c r="B40" s="186">
        <v>15</v>
      </c>
      <c r="C40" s="718"/>
      <c r="D40" s="187" t="s">
        <v>244</v>
      </c>
      <c r="E40" s="188">
        <v>63</v>
      </c>
      <c r="F40" s="188">
        <v>122</v>
      </c>
      <c r="G40" s="188">
        <v>185</v>
      </c>
      <c r="H40" s="188">
        <v>206</v>
      </c>
      <c r="I40" s="188">
        <v>186</v>
      </c>
      <c r="J40" s="188">
        <v>392</v>
      </c>
      <c r="K40" s="188">
        <v>21</v>
      </c>
      <c r="L40" s="188">
        <v>9</v>
      </c>
      <c r="M40" s="188">
        <v>30</v>
      </c>
      <c r="N40" s="188">
        <v>290</v>
      </c>
      <c r="O40" s="188">
        <v>317</v>
      </c>
      <c r="P40" s="188">
        <v>607</v>
      </c>
      <c r="Q40" s="184"/>
      <c r="R40" s="184"/>
      <c r="S40" s="184"/>
      <c r="T40" s="184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  <c r="FF40" s="216"/>
      <c r="FG40" s="216"/>
      <c r="FH40" s="216"/>
      <c r="FI40" s="216"/>
      <c r="FJ40" s="216"/>
      <c r="FK40" s="216"/>
      <c r="FL40" s="216"/>
      <c r="FM40" s="216"/>
      <c r="FN40" s="216"/>
      <c r="FO40" s="216"/>
      <c r="FP40" s="216"/>
      <c r="FQ40" s="216"/>
      <c r="FR40" s="216"/>
      <c r="FS40" s="216"/>
      <c r="FT40" s="216"/>
      <c r="FU40" s="216"/>
      <c r="FV40" s="216"/>
      <c r="FW40" s="216"/>
    </row>
    <row r="41" spans="1:179" s="56" customFormat="1" ht="16.5" customHeight="1" x14ac:dyDescent="0.25">
      <c r="A41" s="183"/>
      <c r="B41" s="186">
        <v>17</v>
      </c>
      <c r="C41" s="718"/>
      <c r="D41" s="187" t="s">
        <v>245</v>
      </c>
      <c r="E41" s="188">
        <v>128</v>
      </c>
      <c r="F41" s="188">
        <v>117</v>
      </c>
      <c r="G41" s="188">
        <v>245</v>
      </c>
      <c r="H41" s="188">
        <v>446</v>
      </c>
      <c r="I41" s="188">
        <v>135</v>
      </c>
      <c r="J41" s="188">
        <v>581</v>
      </c>
      <c r="K41" s="188">
        <v>22</v>
      </c>
      <c r="L41" s="188">
        <v>3</v>
      </c>
      <c r="M41" s="188">
        <v>25</v>
      </c>
      <c r="N41" s="188">
        <v>596</v>
      </c>
      <c r="O41" s="188">
        <v>255</v>
      </c>
      <c r="P41" s="188">
        <v>851</v>
      </c>
      <c r="Q41" s="184"/>
      <c r="R41" s="184"/>
      <c r="S41" s="184"/>
      <c r="T41" s="184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6"/>
      <c r="FK41" s="216"/>
      <c r="FL41" s="216"/>
      <c r="FM41" s="216"/>
      <c r="FN41" s="216"/>
      <c r="FO41" s="216"/>
      <c r="FP41" s="216"/>
      <c r="FQ41" s="216"/>
      <c r="FR41" s="216"/>
      <c r="FS41" s="216"/>
      <c r="FT41" s="216"/>
      <c r="FU41" s="216"/>
      <c r="FV41" s="216"/>
      <c r="FW41" s="216"/>
    </row>
    <row r="42" spans="1:179" s="56" customFormat="1" ht="16.5" customHeight="1" x14ac:dyDescent="0.25">
      <c r="A42" s="183"/>
      <c r="B42" s="186">
        <v>19</v>
      </c>
      <c r="C42" s="718"/>
      <c r="D42" s="187" t="s">
        <v>246</v>
      </c>
      <c r="E42" s="188">
        <v>124</v>
      </c>
      <c r="F42" s="188">
        <v>208</v>
      </c>
      <c r="G42" s="188">
        <v>332</v>
      </c>
      <c r="H42" s="188">
        <v>95</v>
      </c>
      <c r="I42" s="188">
        <v>63</v>
      </c>
      <c r="J42" s="188">
        <v>158</v>
      </c>
      <c r="K42" s="188">
        <v>6</v>
      </c>
      <c r="L42" s="188">
        <v>2</v>
      </c>
      <c r="M42" s="188">
        <v>8</v>
      </c>
      <c r="N42" s="188">
        <v>225</v>
      </c>
      <c r="O42" s="188">
        <v>273</v>
      </c>
      <c r="P42" s="188">
        <v>498</v>
      </c>
      <c r="Q42" s="184"/>
      <c r="R42" s="184"/>
      <c r="S42" s="184"/>
      <c r="T42" s="184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216"/>
      <c r="FL42" s="216"/>
      <c r="FM42" s="216"/>
      <c r="FN42" s="216"/>
      <c r="FO42" s="216"/>
      <c r="FP42" s="216"/>
      <c r="FQ42" s="216"/>
      <c r="FR42" s="216"/>
      <c r="FS42" s="216"/>
      <c r="FT42" s="216"/>
      <c r="FU42" s="216"/>
      <c r="FV42" s="216"/>
      <c r="FW42" s="216"/>
    </row>
    <row r="43" spans="1:179" s="56" customFormat="1" ht="23.5" customHeight="1" x14ac:dyDescent="0.25">
      <c r="A43" s="183"/>
      <c r="B43" s="186">
        <v>22</v>
      </c>
      <c r="C43" s="718"/>
      <c r="D43" s="187" t="s">
        <v>247</v>
      </c>
      <c r="E43" s="188">
        <v>127</v>
      </c>
      <c r="F43" s="188">
        <v>127</v>
      </c>
      <c r="G43" s="188">
        <v>254</v>
      </c>
      <c r="H43" s="188">
        <v>178</v>
      </c>
      <c r="I43" s="188">
        <v>49</v>
      </c>
      <c r="J43" s="188">
        <v>227</v>
      </c>
      <c r="K43" s="188">
        <v>5</v>
      </c>
      <c r="L43" s="188">
        <v>1</v>
      </c>
      <c r="M43" s="188">
        <v>6</v>
      </c>
      <c r="N43" s="188">
        <v>310</v>
      </c>
      <c r="O43" s="188">
        <v>177</v>
      </c>
      <c r="P43" s="188">
        <v>487</v>
      </c>
      <c r="Q43" s="184"/>
      <c r="R43" s="184"/>
      <c r="S43" s="184"/>
      <c r="T43" s="184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216"/>
      <c r="FF43" s="216"/>
      <c r="FG43" s="216"/>
      <c r="FH43" s="216"/>
      <c r="FI43" s="216"/>
      <c r="FJ43" s="216"/>
      <c r="FK43" s="216"/>
      <c r="FL43" s="216"/>
      <c r="FM43" s="216"/>
      <c r="FN43" s="216"/>
      <c r="FO43" s="216"/>
      <c r="FP43" s="216"/>
      <c r="FQ43" s="216"/>
      <c r="FR43" s="216"/>
      <c r="FS43" s="216"/>
      <c r="FT43" s="216"/>
      <c r="FU43" s="216"/>
      <c r="FV43" s="216"/>
      <c r="FW43" s="216"/>
    </row>
    <row r="44" spans="1:179" s="56" customFormat="1" ht="21" customHeight="1" x14ac:dyDescent="0.25">
      <c r="A44" s="183"/>
      <c r="B44" s="186">
        <v>23</v>
      </c>
      <c r="C44" s="718"/>
      <c r="D44" s="187" t="s">
        <v>248</v>
      </c>
      <c r="E44" s="188">
        <v>47</v>
      </c>
      <c r="F44" s="188">
        <v>59</v>
      </c>
      <c r="G44" s="188">
        <v>106</v>
      </c>
      <c r="H44" s="188">
        <v>73</v>
      </c>
      <c r="I44" s="188">
        <v>38</v>
      </c>
      <c r="J44" s="188">
        <v>111</v>
      </c>
      <c r="K44" s="188">
        <v>8</v>
      </c>
      <c r="L44" s="188">
        <v>8</v>
      </c>
      <c r="M44" s="188">
        <v>16</v>
      </c>
      <c r="N44" s="188">
        <v>128</v>
      </c>
      <c r="O44" s="188">
        <v>105</v>
      </c>
      <c r="P44" s="188">
        <v>233</v>
      </c>
      <c r="Q44" s="184"/>
      <c r="R44" s="184"/>
      <c r="S44" s="184"/>
      <c r="T44" s="184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EC44" s="216"/>
      <c r="ED44" s="216"/>
      <c r="EE44" s="216"/>
      <c r="EF44" s="216"/>
      <c r="EG44" s="216"/>
      <c r="EH44" s="216"/>
      <c r="EI44" s="216"/>
      <c r="EJ44" s="216"/>
      <c r="EK44" s="216"/>
      <c r="EL44" s="216"/>
      <c r="EM44" s="216"/>
      <c r="EN44" s="216"/>
      <c r="EO44" s="216"/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216"/>
      <c r="FF44" s="216"/>
      <c r="FG44" s="216"/>
      <c r="FH44" s="216"/>
      <c r="FI44" s="216"/>
      <c r="FJ44" s="216"/>
      <c r="FK44" s="216"/>
      <c r="FL44" s="216"/>
      <c r="FM44" s="216"/>
      <c r="FN44" s="216"/>
      <c r="FO44" s="216"/>
      <c r="FP44" s="216"/>
      <c r="FQ44" s="216"/>
      <c r="FR44" s="216"/>
      <c r="FS44" s="216"/>
      <c r="FT44" s="216"/>
      <c r="FU44" s="216"/>
      <c r="FV44" s="216"/>
      <c r="FW44" s="216"/>
    </row>
    <row r="45" spans="1:179" s="56" customFormat="1" ht="26.5" customHeight="1" x14ac:dyDescent="0.25">
      <c r="A45" s="183"/>
      <c r="B45" s="186">
        <v>25</v>
      </c>
      <c r="C45" s="718"/>
      <c r="D45" s="187" t="s">
        <v>249</v>
      </c>
      <c r="E45" s="188">
        <v>18</v>
      </c>
      <c r="F45" s="188">
        <v>18</v>
      </c>
      <c r="G45" s="188">
        <v>36</v>
      </c>
      <c r="H45" s="188">
        <v>83</v>
      </c>
      <c r="I45" s="188">
        <v>21</v>
      </c>
      <c r="J45" s="188">
        <v>104</v>
      </c>
      <c r="K45" s="188">
        <v>0</v>
      </c>
      <c r="L45" s="188">
        <v>0</v>
      </c>
      <c r="M45" s="188">
        <v>0</v>
      </c>
      <c r="N45" s="188">
        <v>101</v>
      </c>
      <c r="O45" s="188">
        <v>39</v>
      </c>
      <c r="P45" s="188">
        <v>140</v>
      </c>
      <c r="Q45" s="184"/>
      <c r="R45" s="184"/>
      <c r="S45" s="184"/>
      <c r="T45" s="184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216"/>
      <c r="FF45" s="216"/>
      <c r="FG45" s="216"/>
      <c r="FH45" s="216"/>
      <c r="FI45" s="216"/>
      <c r="FJ45" s="216"/>
      <c r="FK45" s="216"/>
      <c r="FL45" s="216"/>
      <c r="FM45" s="216"/>
      <c r="FN45" s="216"/>
      <c r="FO45" s="216"/>
      <c r="FP45" s="216"/>
      <c r="FQ45" s="216"/>
      <c r="FR45" s="216"/>
      <c r="FS45" s="216"/>
      <c r="FT45" s="216"/>
      <c r="FU45" s="216"/>
      <c r="FV45" s="216"/>
      <c r="FW45" s="216"/>
    </row>
    <row r="46" spans="1:179" s="56" customFormat="1" ht="27.5" customHeight="1" x14ac:dyDescent="0.25">
      <c r="A46" s="183"/>
      <c r="B46" s="186">
        <v>26</v>
      </c>
      <c r="C46" s="718"/>
      <c r="D46" s="187" t="s">
        <v>250</v>
      </c>
      <c r="E46" s="188">
        <v>4</v>
      </c>
      <c r="F46" s="188">
        <v>2</v>
      </c>
      <c r="G46" s="188">
        <v>6</v>
      </c>
      <c r="H46" s="188">
        <v>4</v>
      </c>
      <c r="I46" s="188">
        <v>1</v>
      </c>
      <c r="J46" s="188">
        <v>5</v>
      </c>
      <c r="K46" s="188">
        <v>0</v>
      </c>
      <c r="L46" s="188">
        <v>0</v>
      </c>
      <c r="M46" s="188">
        <v>0</v>
      </c>
      <c r="N46" s="188">
        <v>8</v>
      </c>
      <c r="O46" s="188">
        <v>3</v>
      </c>
      <c r="P46" s="188">
        <v>11</v>
      </c>
      <c r="Q46" s="184"/>
      <c r="R46" s="184"/>
      <c r="S46" s="184"/>
      <c r="T46" s="184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</row>
    <row r="47" spans="1:179" s="56" customFormat="1" ht="19.5" customHeight="1" x14ac:dyDescent="0.25">
      <c r="A47" s="183"/>
      <c r="B47" s="186">
        <v>28</v>
      </c>
      <c r="C47" s="718"/>
      <c r="D47" s="187" t="s">
        <v>251</v>
      </c>
      <c r="E47" s="188">
        <v>340</v>
      </c>
      <c r="F47" s="188">
        <v>381</v>
      </c>
      <c r="G47" s="188">
        <v>721</v>
      </c>
      <c r="H47" s="188">
        <v>441</v>
      </c>
      <c r="I47" s="188">
        <v>270</v>
      </c>
      <c r="J47" s="188">
        <v>711</v>
      </c>
      <c r="K47" s="188">
        <v>34</v>
      </c>
      <c r="L47" s="188">
        <v>11</v>
      </c>
      <c r="M47" s="188">
        <v>45</v>
      </c>
      <c r="N47" s="188">
        <v>815</v>
      </c>
      <c r="O47" s="188">
        <v>662</v>
      </c>
      <c r="P47" s="188">
        <v>1477</v>
      </c>
      <c r="Q47" s="184"/>
      <c r="R47" s="184"/>
      <c r="S47" s="184"/>
      <c r="T47" s="184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</row>
    <row r="48" spans="1:179" s="56" customFormat="1" ht="15" customHeight="1" x14ac:dyDescent="0.25">
      <c r="A48" s="183"/>
      <c r="B48" s="186">
        <v>32</v>
      </c>
      <c r="C48" s="718"/>
      <c r="D48" s="187" t="s">
        <v>252</v>
      </c>
      <c r="E48" s="188">
        <v>92</v>
      </c>
      <c r="F48" s="188">
        <v>107</v>
      </c>
      <c r="G48" s="188">
        <v>199</v>
      </c>
      <c r="H48" s="188">
        <v>144</v>
      </c>
      <c r="I48" s="188">
        <v>58</v>
      </c>
      <c r="J48" s="188">
        <v>202</v>
      </c>
      <c r="K48" s="188">
        <v>4</v>
      </c>
      <c r="L48" s="188">
        <v>0</v>
      </c>
      <c r="M48" s="188">
        <v>4</v>
      </c>
      <c r="N48" s="188">
        <v>240</v>
      </c>
      <c r="O48" s="188">
        <v>165</v>
      </c>
      <c r="P48" s="188">
        <v>405</v>
      </c>
      <c r="Q48" s="184"/>
      <c r="R48" s="184"/>
      <c r="S48" s="184"/>
      <c r="T48" s="184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</row>
    <row r="49" spans="1:179" s="56" customFormat="1" ht="19" customHeight="1" x14ac:dyDescent="0.25">
      <c r="A49" s="183"/>
      <c r="B49" s="186">
        <v>34</v>
      </c>
      <c r="C49" s="718"/>
      <c r="D49" s="187" t="s">
        <v>253</v>
      </c>
      <c r="E49" s="188">
        <v>256</v>
      </c>
      <c r="F49" s="188">
        <v>343</v>
      </c>
      <c r="G49" s="188">
        <v>599</v>
      </c>
      <c r="H49" s="188">
        <v>399</v>
      </c>
      <c r="I49" s="188">
        <v>196</v>
      </c>
      <c r="J49" s="188">
        <v>595</v>
      </c>
      <c r="K49" s="188">
        <v>45</v>
      </c>
      <c r="L49" s="188">
        <v>9</v>
      </c>
      <c r="M49" s="188">
        <v>54</v>
      </c>
      <c r="N49" s="188">
        <v>700</v>
      </c>
      <c r="O49" s="188">
        <v>548</v>
      </c>
      <c r="P49" s="188">
        <v>1248</v>
      </c>
      <c r="Q49" s="184"/>
      <c r="R49" s="184"/>
      <c r="S49" s="184"/>
      <c r="T49" s="184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</row>
    <row r="50" spans="1:179" s="56" customFormat="1" ht="16.5" customHeight="1" x14ac:dyDescent="0.25">
      <c r="A50" s="183"/>
      <c r="B50" s="186">
        <v>35</v>
      </c>
      <c r="C50" s="718"/>
      <c r="D50" s="187" t="s">
        <v>254</v>
      </c>
      <c r="E50" s="188">
        <v>23</v>
      </c>
      <c r="F50" s="188">
        <v>79</v>
      </c>
      <c r="G50" s="188">
        <v>102</v>
      </c>
      <c r="H50" s="188">
        <v>22</v>
      </c>
      <c r="I50" s="188">
        <v>41</v>
      </c>
      <c r="J50" s="188">
        <v>63</v>
      </c>
      <c r="K50" s="188">
        <v>7</v>
      </c>
      <c r="L50" s="188">
        <v>7</v>
      </c>
      <c r="M50" s="188">
        <v>14</v>
      </c>
      <c r="N50" s="188">
        <v>52</v>
      </c>
      <c r="O50" s="188">
        <v>127</v>
      </c>
      <c r="P50" s="188">
        <v>179</v>
      </c>
      <c r="Q50" s="184"/>
      <c r="R50" s="184"/>
      <c r="S50" s="184"/>
      <c r="T50" s="184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16"/>
      <c r="DU50" s="216"/>
      <c r="DV50" s="216"/>
      <c r="DW50" s="216"/>
      <c r="DX50" s="216"/>
      <c r="DY50" s="216"/>
      <c r="DZ50" s="216"/>
      <c r="EA50" s="216"/>
      <c r="EB50" s="216"/>
      <c r="EC50" s="216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6"/>
      <c r="FF50" s="216"/>
      <c r="FG50" s="216"/>
      <c r="FH50" s="216"/>
      <c r="FI50" s="216"/>
      <c r="FJ50" s="216"/>
      <c r="FK50" s="216"/>
      <c r="FL50" s="216"/>
      <c r="FM50" s="216"/>
      <c r="FN50" s="216"/>
      <c r="FO50" s="216"/>
      <c r="FP50" s="216"/>
      <c r="FQ50" s="216"/>
      <c r="FR50" s="216"/>
      <c r="FS50" s="216"/>
      <c r="FT50" s="216"/>
      <c r="FU50" s="216"/>
      <c r="FV50" s="216"/>
      <c r="FW50" s="216"/>
    </row>
    <row r="51" spans="1:179" s="56" customFormat="1" ht="18" customHeight="1" x14ac:dyDescent="0.25">
      <c r="A51" s="183"/>
      <c r="B51" s="186">
        <v>37</v>
      </c>
      <c r="C51" s="718"/>
      <c r="D51" s="187" t="s">
        <v>255</v>
      </c>
      <c r="E51" s="188">
        <v>167</v>
      </c>
      <c r="F51" s="188">
        <v>241</v>
      </c>
      <c r="G51" s="188">
        <v>408</v>
      </c>
      <c r="H51" s="188">
        <v>150</v>
      </c>
      <c r="I51" s="188">
        <v>113</v>
      </c>
      <c r="J51" s="188">
        <v>263</v>
      </c>
      <c r="K51" s="188">
        <v>20</v>
      </c>
      <c r="L51" s="188">
        <v>5</v>
      </c>
      <c r="M51" s="188">
        <v>25</v>
      </c>
      <c r="N51" s="188">
        <v>337</v>
      </c>
      <c r="O51" s="188">
        <v>359</v>
      </c>
      <c r="P51" s="188">
        <v>696</v>
      </c>
      <c r="Q51" s="184"/>
      <c r="R51" s="184"/>
      <c r="S51" s="184"/>
      <c r="T51" s="184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216"/>
      <c r="FF51" s="216"/>
      <c r="FG51" s="216"/>
      <c r="FH51" s="216"/>
      <c r="FI51" s="216"/>
      <c r="FJ51" s="216"/>
      <c r="FK51" s="216"/>
      <c r="FL51" s="216"/>
      <c r="FM51" s="216"/>
      <c r="FN51" s="216"/>
      <c r="FO51" s="216"/>
      <c r="FP51" s="216"/>
      <c r="FQ51" s="216"/>
      <c r="FR51" s="216"/>
      <c r="FS51" s="216"/>
      <c r="FT51" s="216"/>
      <c r="FU51" s="216"/>
      <c r="FV51" s="216"/>
      <c r="FW51" s="216"/>
    </row>
    <row r="52" spans="1:179" s="56" customFormat="1" ht="16" customHeight="1" x14ac:dyDescent="0.25">
      <c r="A52" s="183"/>
      <c r="B52" s="186">
        <v>41</v>
      </c>
      <c r="C52" s="718"/>
      <c r="D52" s="187" t="s">
        <v>256</v>
      </c>
      <c r="E52" s="188">
        <v>142</v>
      </c>
      <c r="F52" s="188">
        <v>339</v>
      </c>
      <c r="G52" s="188">
        <v>481</v>
      </c>
      <c r="H52" s="188">
        <v>171</v>
      </c>
      <c r="I52" s="188">
        <v>145</v>
      </c>
      <c r="J52" s="188">
        <v>316</v>
      </c>
      <c r="K52" s="188">
        <v>15</v>
      </c>
      <c r="L52" s="188">
        <v>12</v>
      </c>
      <c r="M52" s="188">
        <v>27</v>
      </c>
      <c r="N52" s="188">
        <v>328</v>
      </c>
      <c r="O52" s="188">
        <v>496</v>
      </c>
      <c r="P52" s="188">
        <v>824</v>
      </c>
      <c r="Q52" s="184"/>
      <c r="R52" s="184"/>
      <c r="S52" s="184"/>
      <c r="T52" s="184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16"/>
      <c r="DW52" s="216"/>
      <c r="DX52" s="216"/>
      <c r="DY52" s="216"/>
      <c r="DZ52" s="216"/>
      <c r="EA52" s="216"/>
      <c r="EB52" s="216"/>
      <c r="EC52" s="216"/>
      <c r="ED52" s="216"/>
      <c r="EE52" s="216"/>
      <c r="EF52" s="216"/>
      <c r="EG52" s="216"/>
      <c r="EH52" s="216"/>
      <c r="EI52" s="216"/>
      <c r="EJ52" s="216"/>
      <c r="EK52" s="216"/>
      <c r="EL52" s="216"/>
      <c r="EM52" s="216"/>
      <c r="EN52" s="216"/>
      <c r="EO52" s="216"/>
      <c r="EP52" s="216"/>
      <c r="EQ52" s="216"/>
      <c r="ER52" s="216"/>
      <c r="ES52" s="216"/>
      <c r="ET52" s="216"/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216"/>
      <c r="FF52" s="216"/>
      <c r="FG52" s="216"/>
      <c r="FH52" s="216"/>
      <c r="FI52" s="216"/>
      <c r="FJ52" s="216"/>
      <c r="FK52" s="216"/>
      <c r="FL52" s="216"/>
      <c r="FM52" s="216"/>
      <c r="FN52" s="216"/>
      <c r="FO52" s="216"/>
      <c r="FP52" s="216"/>
      <c r="FQ52" s="216"/>
      <c r="FR52" s="216"/>
      <c r="FS52" s="216"/>
      <c r="FT52" s="216"/>
      <c r="FU52" s="216"/>
      <c r="FV52" s="216"/>
      <c r="FW52" s="216"/>
    </row>
    <row r="53" spans="1:179" s="56" customFormat="1" ht="21" customHeight="1" x14ac:dyDescent="0.25">
      <c r="A53" s="183"/>
      <c r="B53" s="186">
        <v>42</v>
      </c>
      <c r="C53" s="718"/>
      <c r="D53" s="187" t="s">
        <v>257</v>
      </c>
      <c r="E53" s="188">
        <v>100</v>
      </c>
      <c r="F53" s="188">
        <v>126</v>
      </c>
      <c r="G53" s="188">
        <v>226</v>
      </c>
      <c r="H53" s="188">
        <v>135</v>
      </c>
      <c r="I53" s="188">
        <v>102</v>
      </c>
      <c r="J53" s="188">
        <v>237</v>
      </c>
      <c r="K53" s="188">
        <v>11</v>
      </c>
      <c r="L53" s="188">
        <v>2</v>
      </c>
      <c r="M53" s="188">
        <v>13</v>
      </c>
      <c r="N53" s="188">
        <v>246</v>
      </c>
      <c r="O53" s="188">
        <v>230</v>
      </c>
      <c r="P53" s="188">
        <v>476</v>
      </c>
      <c r="Q53" s="184"/>
      <c r="R53" s="184"/>
      <c r="S53" s="184"/>
      <c r="T53" s="184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216"/>
      <c r="FF53" s="216"/>
      <c r="FG53" s="216"/>
      <c r="FH53" s="216"/>
      <c r="FI53" s="216"/>
      <c r="FJ53" s="216"/>
      <c r="FK53" s="216"/>
      <c r="FL53" s="216"/>
      <c r="FM53" s="216"/>
      <c r="FN53" s="216"/>
      <c r="FO53" s="216"/>
      <c r="FP53" s="216"/>
      <c r="FQ53" s="216"/>
      <c r="FR53" s="216"/>
      <c r="FS53" s="216"/>
      <c r="FT53" s="216"/>
      <c r="FU53" s="216"/>
      <c r="FV53" s="216"/>
      <c r="FW53" s="216"/>
    </row>
    <row r="54" spans="1:179" s="56" customFormat="1" ht="17.5" customHeight="1" x14ac:dyDescent="0.25">
      <c r="A54" s="183"/>
      <c r="B54" s="186">
        <v>45</v>
      </c>
      <c r="C54" s="718"/>
      <c r="D54" s="187" t="s">
        <v>258</v>
      </c>
      <c r="E54" s="188">
        <v>26</v>
      </c>
      <c r="F54" s="188">
        <v>39</v>
      </c>
      <c r="G54" s="188">
        <v>65</v>
      </c>
      <c r="H54" s="188">
        <v>64</v>
      </c>
      <c r="I54" s="188">
        <v>72</v>
      </c>
      <c r="J54" s="188">
        <v>136</v>
      </c>
      <c r="K54" s="188">
        <v>4</v>
      </c>
      <c r="L54" s="188">
        <v>2</v>
      </c>
      <c r="M54" s="188">
        <v>6</v>
      </c>
      <c r="N54" s="188">
        <v>94</v>
      </c>
      <c r="O54" s="188">
        <v>113</v>
      </c>
      <c r="P54" s="188">
        <v>207</v>
      </c>
      <c r="Q54" s="184"/>
      <c r="R54" s="184"/>
      <c r="S54" s="184"/>
      <c r="T54" s="184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  <c r="DK54" s="216"/>
      <c r="DL54" s="216"/>
      <c r="DM54" s="216"/>
      <c r="DN54" s="216"/>
      <c r="DO54" s="216"/>
      <c r="DP54" s="216"/>
      <c r="DQ54" s="216"/>
      <c r="DR54" s="216"/>
      <c r="DS54" s="216"/>
      <c r="DT54" s="216"/>
      <c r="DU54" s="216"/>
      <c r="DV54" s="216"/>
      <c r="DW54" s="216"/>
      <c r="DX54" s="216"/>
      <c r="DY54" s="216"/>
      <c r="DZ54" s="216"/>
      <c r="EA54" s="216"/>
      <c r="EB54" s="216"/>
      <c r="EC54" s="216"/>
      <c r="ED54" s="216"/>
      <c r="EE54" s="216"/>
      <c r="EF54" s="216"/>
      <c r="EG54" s="216"/>
      <c r="EH54" s="216"/>
      <c r="EI54" s="216"/>
      <c r="EJ54" s="216"/>
      <c r="EK54" s="216"/>
      <c r="EL54" s="216"/>
      <c r="EM54" s="216"/>
      <c r="EN54" s="216"/>
      <c r="EO54" s="216"/>
      <c r="EP54" s="216"/>
      <c r="EQ54" s="216"/>
      <c r="ER54" s="216"/>
      <c r="ES54" s="216"/>
      <c r="ET54" s="216"/>
      <c r="EU54" s="216"/>
      <c r="EV54" s="216"/>
      <c r="EW54" s="216"/>
      <c r="EX54" s="216"/>
      <c r="EY54" s="216"/>
      <c r="EZ54" s="216"/>
      <c r="FA54" s="216"/>
      <c r="FB54" s="216"/>
      <c r="FC54" s="216"/>
      <c r="FD54" s="216"/>
      <c r="FE54" s="216"/>
      <c r="FF54" s="216"/>
      <c r="FG54" s="216"/>
      <c r="FH54" s="216"/>
      <c r="FI54" s="216"/>
      <c r="FJ54" s="216"/>
      <c r="FK54" s="216"/>
      <c r="FL54" s="216"/>
      <c r="FM54" s="216"/>
      <c r="FN54" s="216"/>
      <c r="FO54" s="216"/>
      <c r="FP54" s="216"/>
      <c r="FQ54" s="216"/>
      <c r="FR54" s="216"/>
      <c r="FS54" s="216"/>
      <c r="FT54" s="216"/>
      <c r="FU54" s="216"/>
      <c r="FV54" s="216"/>
      <c r="FW54" s="216"/>
    </row>
    <row r="55" spans="1:179" s="56" customFormat="1" ht="19.5" customHeight="1" x14ac:dyDescent="0.25">
      <c r="A55" s="183"/>
      <c r="B55" s="186">
        <v>48</v>
      </c>
      <c r="C55" s="718"/>
      <c r="D55" s="187" t="s">
        <v>259</v>
      </c>
      <c r="E55" s="188">
        <v>135</v>
      </c>
      <c r="F55" s="188">
        <v>129</v>
      </c>
      <c r="G55" s="188">
        <v>264</v>
      </c>
      <c r="H55" s="188">
        <v>146</v>
      </c>
      <c r="I55" s="188">
        <v>73</v>
      </c>
      <c r="J55" s="188">
        <v>219</v>
      </c>
      <c r="K55" s="188">
        <v>5</v>
      </c>
      <c r="L55" s="188">
        <v>0</v>
      </c>
      <c r="M55" s="188">
        <v>5</v>
      </c>
      <c r="N55" s="188">
        <v>286</v>
      </c>
      <c r="O55" s="188">
        <v>202</v>
      </c>
      <c r="P55" s="188">
        <v>488</v>
      </c>
      <c r="Q55" s="184"/>
      <c r="R55" s="184"/>
      <c r="S55" s="184"/>
      <c r="T55" s="184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6"/>
      <c r="DJ55" s="216"/>
      <c r="DK55" s="216"/>
      <c r="DL55" s="216"/>
      <c r="DM55" s="216"/>
      <c r="DN55" s="216"/>
      <c r="DO55" s="216"/>
      <c r="DP55" s="216"/>
      <c r="DQ55" s="216"/>
      <c r="DR55" s="216"/>
      <c r="DS55" s="216"/>
      <c r="DT55" s="216"/>
      <c r="DU55" s="216"/>
      <c r="DV55" s="216"/>
      <c r="DW55" s="216"/>
      <c r="DX55" s="216"/>
      <c r="DY55" s="216"/>
      <c r="DZ55" s="216"/>
      <c r="EA55" s="216"/>
      <c r="EB55" s="216"/>
      <c r="EC55" s="216"/>
      <c r="ED55" s="216"/>
      <c r="EE55" s="216"/>
      <c r="EF55" s="216"/>
      <c r="EG55" s="216"/>
      <c r="EH55" s="216"/>
      <c r="EI55" s="216"/>
      <c r="EJ55" s="216"/>
      <c r="EK55" s="216"/>
      <c r="EL55" s="216"/>
      <c r="EM55" s="216"/>
      <c r="EN55" s="216"/>
      <c r="EO55" s="216"/>
      <c r="EP55" s="216"/>
      <c r="EQ55" s="216"/>
      <c r="ER55" s="216"/>
      <c r="ES55" s="216"/>
      <c r="ET55" s="216"/>
      <c r="EU55" s="216"/>
      <c r="EV55" s="216"/>
      <c r="EW55" s="216"/>
      <c r="EX55" s="216"/>
      <c r="EY55" s="216"/>
      <c r="EZ55" s="216"/>
      <c r="FA55" s="216"/>
      <c r="FB55" s="216"/>
      <c r="FC55" s="216"/>
      <c r="FD55" s="216"/>
      <c r="FE55" s="216"/>
      <c r="FF55" s="216"/>
      <c r="FG55" s="216"/>
      <c r="FH55" s="216"/>
      <c r="FI55" s="216"/>
      <c r="FJ55" s="216"/>
      <c r="FK55" s="216"/>
      <c r="FL55" s="216"/>
      <c r="FM55" s="216"/>
      <c r="FN55" s="216"/>
      <c r="FO55" s="216"/>
      <c r="FP55" s="216"/>
      <c r="FQ55" s="216"/>
      <c r="FR55" s="216"/>
      <c r="FS55" s="216"/>
      <c r="FT55" s="216"/>
      <c r="FU55" s="216"/>
      <c r="FV55" s="216"/>
      <c r="FW55" s="216"/>
    </row>
    <row r="56" spans="1:179" s="56" customFormat="1" ht="17" customHeight="1" x14ac:dyDescent="0.25">
      <c r="A56" s="183"/>
      <c r="B56" s="186">
        <v>49</v>
      </c>
      <c r="C56" s="718"/>
      <c r="D56" s="187" t="s">
        <v>260</v>
      </c>
      <c r="E56" s="188">
        <v>4</v>
      </c>
      <c r="F56" s="188">
        <v>1</v>
      </c>
      <c r="G56" s="188">
        <v>5</v>
      </c>
      <c r="H56" s="188">
        <v>3</v>
      </c>
      <c r="I56" s="188">
        <v>1</v>
      </c>
      <c r="J56" s="188">
        <v>4</v>
      </c>
      <c r="K56" s="188">
        <v>0</v>
      </c>
      <c r="L56" s="188">
        <v>0</v>
      </c>
      <c r="M56" s="188">
        <v>0</v>
      </c>
      <c r="N56" s="188">
        <v>7</v>
      </c>
      <c r="O56" s="188">
        <v>2</v>
      </c>
      <c r="P56" s="188">
        <v>9</v>
      </c>
      <c r="Q56" s="184"/>
      <c r="R56" s="184"/>
      <c r="S56" s="184"/>
      <c r="T56" s="184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6"/>
      <c r="DT56" s="216"/>
      <c r="DU56" s="216"/>
      <c r="DV56" s="216"/>
      <c r="DW56" s="216"/>
      <c r="DX56" s="216"/>
      <c r="DY56" s="216"/>
      <c r="DZ56" s="216"/>
      <c r="EA56" s="216"/>
      <c r="EB56" s="216"/>
      <c r="EC56" s="216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6"/>
      <c r="EZ56" s="216"/>
      <c r="FA56" s="216"/>
      <c r="FB56" s="216"/>
      <c r="FC56" s="216"/>
      <c r="FD56" s="216"/>
      <c r="FE56" s="216"/>
      <c r="FF56" s="216"/>
      <c r="FG56" s="216"/>
      <c r="FH56" s="216"/>
      <c r="FI56" s="216"/>
      <c r="FJ56" s="216"/>
      <c r="FK56" s="216"/>
      <c r="FL56" s="216"/>
      <c r="FM56" s="216"/>
      <c r="FN56" s="216"/>
      <c r="FO56" s="216"/>
      <c r="FP56" s="216"/>
      <c r="FQ56" s="216"/>
      <c r="FR56" s="216"/>
      <c r="FS56" s="216"/>
      <c r="FT56" s="216"/>
      <c r="FU56" s="216"/>
      <c r="FV56" s="216"/>
      <c r="FW56" s="216"/>
    </row>
    <row r="57" spans="1:179" s="56" customFormat="1" ht="22" customHeight="1" x14ac:dyDescent="0.25">
      <c r="A57" s="183"/>
      <c r="B57" s="193"/>
      <c r="C57" s="719"/>
      <c r="D57" s="456" t="s">
        <v>9</v>
      </c>
      <c r="E57" s="455">
        <v>2500</v>
      </c>
      <c r="F57" s="455">
        <v>3026</v>
      </c>
      <c r="G57" s="455">
        <v>5526</v>
      </c>
      <c r="H57" s="455">
        <v>4202</v>
      </c>
      <c r="I57" s="455">
        <v>2251</v>
      </c>
      <c r="J57" s="455">
        <v>6453</v>
      </c>
      <c r="K57" s="455">
        <v>250</v>
      </c>
      <c r="L57" s="455">
        <v>96</v>
      </c>
      <c r="M57" s="455">
        <v>346</v>
      </c>
      <c r="N57" s="455">
        <v>6952</v>
      </c>
      <c r="O57" s="455">
        <v>5373</v>
      </c>
      <c r="P57" s="455">
        <v>12325</v>
      </c>
      <c r="Q57" s="184"/>
      <c r="R57" s="184"/>
      <c r="S57" s="184"/>
      <c r="T57" s="184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6"/>
      <c r="DJ57" s="216"/>
      <c r="DK57" s="216"/>
      <c r="DL57" s="216"/>
      <c r="DM57" s="216"/>
      <c r="DN57" s="216"/>
      <c r="DO57" s="216"/>
      <c r="DP57" s="216"/>
      <c r="DQ57" s="216"/>
      <c r="DR57" s="216"/>
      <c r="DS57" s="216"/>
      <c r="DT57" s="216"/>
      <c r="DU57" s="216"/>
      <c r="DV57" s="216"/>
      <c r="DW57" s="216"/>
      <c r="DX57" s="216"/>
      <c r="DY57" s="216"/>
      <c r="DZ57" s="216"/>
      <c r="EA57" s="216"/>
      <c r="EB57" s="216"/>
      <c r="EC57" s="216"/>
      <c r="ED57" s="216"/>
      <c r="EE57" s="216"/>
      <c r="EF57" s="216"/>
      <c r="EG57" s="216"/>
      <c r="EH57" s="216"/>
      <c r="EI57" s="216"/>
      <c r="EJ57" s="216"/>
      <c r="EK57" s="216"/>
      <c r="EL57" s="216"/>
      <c r="EM57" s="216"/>
      <c r="EN57" s="216"/>
      <c r="EO57" s="216"/>
      <c r="EP57" s="216"/>
      <c r="EQ57" s="216"/>
      <c r="ER57" s="216"/>
      <c r="ES57" s="216"/>
      <c r="ET57" s="216"/>
      <c r="EU57" s="216"/>
      <c r="EV57" s="216"/>
      <c r="EW57" s="216"/>
      <c r="EX57" s="216"/>
      <c r="EY57" s="216"/>
      <c r="EZ57" s="216"/>
      <c r="FA57" s="216"/>
      <c r="FB57" s="216"/>
      <c r="FC57" s="216"/>
      <c r="FD57" s="216"/>
      <c r="FE57" s="216"/>
      <c r="FF57" s="216"/>
      <c r="FG57" s="216"/>
      <c r="FH57" s="216"/>
      <c r="FI57" s="216"/>
      <c r="FJ57" s="216"/>
      <c r="FK57" s="216"/>
      <c r="FL57" s="216"/>
      <c r="FM57" s="216"/>
      <c r="FN57" s="216"/>
      <c r="FO57" s="216"/>
      <c r="FP57" s="216"/>
      <c r="FQ57" s="216"/>
      <c r="FR57" s="216"/>
      <c r="FS57" s="216"/>
      <c r="FT57" s="216"/>
      <c r="FU57" s="216"/>
      <c r="FV57" s="216"/>
      <c r="FW57" s="216"/>
    </row>
    <row r="58" spans="1:179" s="56" customFormat="1" ht="17.75" customHeight="1" x14ac:dyDescent="0.25">
      <c r="A58" s="183"/>
      <c r="B58" s="186">
        <v>51</v>
      </c>
      <c r="C58" s="183"/>
      <c r="D58" s="195" t="s">
        <v>179</v>
      </c>
      <c r="E58" s="196">
        <v>299</v>
      </c>
      <c r="F58" s="196">
        <v>282</v>
      </c>
      <c r="G58" s="196">
        <v>581</v>
      </c>
      <c r="H58" s="196">
        <v>895</v>
      </c>
      <c r="I58" s="196">
        <v>462</v>
      </c>
      <c r="J58" s="196">
        <v>1357</v>
      </c>
      <c r="K58" s="196">
        <v>19</v>
      </c>
      <c r="L58" s="196">
        <v>4</v>
      </c>
      <c r="M58" s="196">
        <v>23</v>
      </c>
      <c r="N58" s="196">
        <v>1213</v>
      </c>
      <c r="O58" s="196">
        <v>748</v>
      </c>
      <c r="P58" s="196">
        <v>1961</v>
      </c>
      <c r="Q58" s="184"/>
      <c r="R58" s="184"/>
      <c r="S58" s="184"/>
      <c r="T58" s="184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6"/>
      <c r="DW58" s="216"/>
      <c r="DX58" s="216"/>
      <c r="DY58" s="216"/>
      <c r="DZ58" s="216"/>
      <c r="EA58" s="216"/>
      <c r="EB58" s="216"/>
      <c r="EC58" s="216"/>
      <c r="ED58" s="216"/>
      <c r="EE58" s="216"/>
      <c r="EF58" s="216"/>
      <c r="EG58" s="216"/>
      <c r="EH58" s="216"/>
      <c r="EI58" s="216"/>
      <c r="EJ58" s="216"/>
      <c r="EK58" s="216"/>
      <c r="EL58" s="216"/>
      <c r="EM58" s="216"/>
      <c r="EN58" s="216"/>
      <c r="EO58" s="216"/>
      <c r="EP58" s="216"/>
      <c r="EQ58" s="216"/>
      <c r="ER58" s="216"/>
      <c r="ES58" s="216"/>
      <c r="ET58" s="216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216"/>
      <c r="FF58" s="216"/>
      <c r="FG58" s="216"/>
      <c r="FH58" s="216"/>
      <c r="FI58" s="216"/>
      <c r="FJ58" s="216"/>
      <c r="FK58" s="216"/>
      <c r="FL58" s="216"/>
      <c r="FM58" s="216"/>
      <c r="FN58" s="216"/>
      <c r="FO58" s="216"/>
      <c r="FP58" s="216"/>
      <c r="FQ58" s="216"/>
      <c r="FR58" s="216"/>
      <c r="FS58" s="216"/>
      <c r="FT58" s="216"/>
      <c r="FU58" s="216"/>
      <c r="FV58" s="216"/>
      <c r="FW58" s="216"/>
    </row>
    <row r="59" spans="1:179" s="56" customFormat="1" ht="20" customHeight="1" x14ac:dyDescent="0.25">
      <c r="A59" s="183"/>
      <c r="B59" s="186">
        <v>52</v>
      </c>
      <c r="C59" s="183"/>
      <c r="D59" s="197" t="s">
        <v>181</v>
      </c>
      <c r="E59" s="198">
        <v>240</v>
      </c>
      <c r="F59" s="198">
        <v>226</v>
      </c>
      <c r="G59" s="198">
        <v>466</v>
      </c>
      <c r="H59" s="198">
        <v>989</v>
      </c>
      <c r="I59" s="198">
        <v>950</v>
      </c>
      <c r="J59" s="198">
        <v>1939</v>
      </c>
      <c r="K59" s="198">
        <v>7</v>
      </c>
      <c r="L59" s="198">
        <v>3</v>
      </c>
      <c r="M59" s="198">
        <v>10</v>
      </c>
      <c r="N59" s="198">
        <v>1236</v>
      </c>
      <c r="O59" s="198">
        <v>1179</v>
      </c>
      <c r="P59" s="198">
        <v>2415</v>
      </c>
      <c r="Q59" s="184"/>
      <c r="R59" s="184"/>
      <c r="S59" s="184"/>
      <c r="T59" s="184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216"/>
      <c r="FF59" s="216"/>
      <c r="FG59" s="216"/>
      <c r="FH59" s="216"/>
      <c r="FI59" s="216"/>
      <c r="FJ59" s="216"/>
      <c r="FK59" s="216"/>
      <c r="FL59" s="216"/>
      <c r="FM59" s="216"/>
      <c r="FN59" s="216"/>
      <c r="FO59" s="216"/>
      <c r="FP59" s="216"/>
      <c r="FQ59" s="216"/>
      <c r="FR59" s="216"/>
      <c r="FS59" s="216"/>
      <c r="FT59" s="216"/>
      <c r="FU59" s="216"/>
      <c r="FV59" s="216"/>
      <c r="FW59" s="216"/>
    </row>
    <row r="60" spans="1:179" s="56" customFormat="1" ht="24.25" customHeight="1" x14ac:dyDescent="0.25">
      <c r="A60" s="183"/>
      <c r="B60" s="194"/>
      <c r="C60" s="183"/>
      <c r="D60" s="459" t="s">
        <v>9</v>
      </c>
      <c r="E60" s="460">
        <f t="shared" ref="E60:P60" si="0">E21+E35+E57+E58+E59</f>
        <v>7502</v>
      </c>
      <c r="F60" s="460">
        <f t="shared" si="0"/>
        <v>6694</v>
      </c>
      <c r="G60" s="460">
        <f t="shared" si="0"/>
        <v>14196</v>
      </c>
      <c r="H60" s="460">
        <f t="shared" si="0"/>
        <v>21150</v>
      </c>
      <c r="I60" s="460">
        <f t="shared" si="0"/>
        <v>8168</v>
      </c>
      <c r="J60" s="460">
        <f t="shared" si="0"/>
        <v>29318</v>
      </c>
      <c r="K60" s="460">
        <f t="shared" si="0"/>
        <v>644</v>
      </c>
      <c r="L60" s="460">
        <f t="shared" si="0"/>
        <v>225</v>
      </c>
      <c r="M60" s="460">
        <f t="shared" si="0"/>
        <v>869</v>
      </c>
      <c r="N60" s="460">
        <f t="shared" si="0"/>
        <v>29296</v>
      </c>
      <c r="O60" s="460">
        <f t="shared" si="0"/>
        <v>15087</v>
      </c>
      <c r="P60" s="460">
        <f t="shared" si="0"/>
        <v>44383</v>
      </c>
      <c r="Q60" s="184"/>
      <c r="R60" s="184"/>
      <c r="S60" s="184"/>
      <c r="T60" s="184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6"/>
      <c r="DG60" s="216"/>
      <c r="DH60" s="216"/>
      <c r="DI60" s="216"/>
      <c r="DJ60" s="216"/>
      <c r="DK60" s="216"/>
      <c r="DL60" s="216"/>
      <c r="DM60" s="216"/>
      <c r="DN60" s="216"/>
      <c r="DO60" s="216"/>
      <c r="DP60" s="216"/>
      <c r="DQ60" s="216"/>
      <c r="DR60" s="216"/>
      <c r="DS60" s="216"/>
      <c r="DT60" s="216"/>
      <c r="DU60" s="216"/>
      <c r="DV60" s="216"/>
      <c r="DW60" s="216"/>
      <c r="DX60" s="216"/>
      <c r="DY60" s="216"/>
      <c r="DZ60" s="216"/>
      <c r="EA60" s="216"/>
      <c r="EB60" s="216"/>
      <c r="EC60" s="216"/>
      <c r="ED60" s="216"/>
      <c r="EE60" s="216"/>
      <c r="EF60" s="216"/>
      <c r="EG60" s="216"/>
      <c r="EH60" s="216"/>
      <c r="EI60" s="216"/>
      <c r="EJ60" s="216"/>
      <c r="EK60" s="216"/>
      <c r="EL60" s="216"/>
      <c r="EM60" s="216"/>
      <c r="EN60" s="216"/>
      <c r="EO60" s="216"/>
      <c r="EP60" s="216"/>
      <c r="EQ60" s="216"/>
      <c r="ER60" s="216"/>
      <c r="ES60" s="216"/>
      <c r="ET60" s="216"/>
      <c r="EU60" s="216"/>
      <c r="EV60" s="216"/>
      <c r="EW60" s="216"/>
      <c r="EX60" s="216"/>
      <c r="EY60" s="216"/>
      <c r="EZ60" s="216"/>
      <c r="FA60" s="216"/>
      <c r="FB60" s="216"/>
      <c r="FC60" s="216"/>
      <c r="FD60" s="216"/>
      <c r="FE60" s="216"/>
      <c r="FF60" s="216"/>
      <c r="FG60" s="216"/>
      <c r="FH60" s="216"/>
      <c r="FI60" s="216"/>
      <c r="FJ60" s="216"/>
      <c r="FK60" s="216"/>
      <c r="FL60" s="216"/>
      <c r="FM60" s="216"/>
      <c r="FN60" s="216"/>
      <c r="FO60" s="216"/>
      <c r="FP60" s="216"/>
      <c r="FQ60" s="216"/>
      <c r="FR60" s="216"/>
      <c r="FS60" s="216"/>
      <c r="FT60" s="216"/>
      <c r="FU60" s="216"/>
      <c r="FV60" s="216"/>
      <c r="FW60" s="216"/>
    </row>
    <row r="61" spans="1:179" customFormat="1" x14ac:dyDescent="0.25">
      <c r="A61" s="284" t="s">
        <v>185</v>
      </c>
      <c r="D61" s="431"/>
    </row>
    <row r="62" spans="1:179" customFormat="1" x14ac:dyDescent="0.25">
      <c r="A62" s="422" t="s">
        <v>163</v>
      </c>
      <c r="D62" s="431"/>
    </row>
  </sheetData>
  <mergeCells count="9">
    <mergeCell ref="K3:M3"/>
    <mergeCell ref="N3:P3"/>
    <mergeCell ref="C5:C21"/>
    <mergeCell ref="C22:C35"/>
    <mergeCell ref="C36:C57"/>
    <mergeCell ref="C3:C4"/>
    <mergeCell ref="D3:D4"/>
    <mergeCell ref="E3:G3"/>
    <mergeCell ref="H3:J3"/>
  </mergeCells>
  <pageMargins left="0.7" right="0.7" top="0.75" bottom="0.75" header="0.3" footer="0.3"/>
  <pageSetup paperSize="9" orientation="portrait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A98F-78AD-41F5-B527-80515DB9B3CB}">
  <dimension ref="A1:AB29"/>
  <sheetViews>
    <sheetView topLeftCell="B1" zoomScale="70" zoomScaleNormal="70" workbookViewId="0">
      <selection activeCell="C10" sqref="C10"/>
    </sheetView>
  </sheetViews>
  <sheetFormatPr defaultColWidth="8.81640625" defaultRowHeight="12.5" x14ac:dyDescent="0.25"/>
  <cols>
    <col min="1" max="1" width="30" style="178" customWidth="1"/>
    <col min="2" max="16" width="8.453125" style="178" bestFit="1" customWidth="1"/>
    <col min="17" max="245" width="8.81640625" style="178"/>
    <col min="246" max="246" width="30" style="178" customWidth="1"/>
    <col min="247" max="247" width="8.6328125" style="178" customWidth="1"/>
    <col min="248" max="248" width="8.81640625" style="178" customWidth="1"/>
    <col min="249" max="249" width="9.36328125" style="178" customWidth="1"/>
    <col min="250" max="250" width="6.453125" style="178" customWidth="1"/>
    <col min="251" max="251" width="7.453125" style="178" customWidth="1"/>
    <col min="252" max="252" width="6.453125" style="178" bestFit="1" customWidth="1"/>
    <col min="253" max="253" width="7.453125" style="178" bestFit="1" customWidth="1"/>
    <col min="254" max="254" width="9.36328125" style="178" customWidth="1"/>
    <col min="255" max="257" width="10.6328125" style="178" customWidth="1"/>
    <col min="258" max="258" width="4.6328125" style="178" customWidth="1"/>
    <col min="259" max="501" width="8.81640625" style="178"/>
    <col min="502" max="502" width="30" style="178" customWidth="1"/>
    <col min="503" max="503" width="8.6328125" style="178" customWidth="1"/>
    <col min="504" max="504" width="8.81640625" style="178" customWidth="1"/>
    <col min="505" max="505" width="9.36328125" style="178" customWidth="1"/>
    <col min="506" max="506" width="6.453125" style="178" customWidth="1"/>
    <col min="507" max="507" width="7.453125" style="178" customWidth="1"/>
    <col min="508" max="508" width="6.453125" style="178" bestFit="1" customWidth="1"/>
    <col min="509" max="509" width="7.453125" style="178" bestFit="1" customWidth="1"/>
    <col min="510" max="510" width="9.36328125" style="178" customWidth="1"/>
    <col min="511" max="513" width="10.6328125" style="178" customWidth="1"/>
    <col min="514" max="514" width="4.6328125" style="178" customWidth="1"/>
    <col min="515" max="757" width="8.81640625" style="178"/>
    <col min="758" max="758" width="30" style="178" customWidth="1"/>
    <col min="759" max="759" width="8.6328125" style="178" customWidth="1"/>
    <col min="760" max="760" width="8.81640625" style="178" customWidth="1"/>
    <col min="761" max="761" width="9.36328125" style="178" customWidth="1"/>
    <col min="762" max="762" width="6.453125" style="178" customWidth="1"/>
    <col min="763" max="763" width="7.453125" style="178" customWidth="1"/>
    <col min="764" max="764" width="6.453125" style="178" bestFit="1" customWidth="1"/>
    <col min="765" max="765" width="7.453125" style="178" bestFit="1" customWidth="1"/>
    <col min="766" max="766" width="9.36328125" style="178" customWidth="1"/>
    <col min="767" max="769" width="10.6328125" style="178" customWidth="1"/>
    <col min="770" max="770" width="4.6328125" style="178" customWidth="1"/>
    <col min="771" max="1013" width="8.81640625" style="178"/>
    <col min="1014" max="1014" width="30" style="178" customWidth="1"/>
    <col min="1015" max="1015" width="8.6328125" style="178" customWidth="1"/>
    <col min="1016" max="1016" width="8.81640625" style="178" customWidth="1"/>
    <col min="1017" max="1017" width="9.36328125" style="178" customWidth="1"/>
    <col min="1018" max="1018" width="6.453125" style="178" customWidth="1"/>
    <col min="1019" max="1019" width="7.453125" style="178" customWidth="1"/>
    <col min="1020" max="1020" width="6.453125" style="178" bestFit="1" customWidth="1"/>
    <col min="1021" max="1021" width="7.453125" style="178" bestFit="1" customWidth="1"/>
    <col min="1022" max="1022" width="9.36328125" style="178" customWidth="1"/>
    <col min="1023" max="1025" width="10.6328125" style="178" customWidth="1"/>
    <col min="1026" max="1026" width="4.6328125" style="178" customWidth="1"/>
    <col min="1027" max="1269" width="8.81640625" style="178"/>
    <col min="1270" max="1270" width="30" style="178" customWidth="1"/>
    <col min="1271" max="1271" width="8.6328125" style="178" customWidth="1"/>
    <col min="1272" max="1272" width="8.81640625" style="178" customWidth="1"/>
    <col min="1273" max="1273" width="9.36328125" style="178" customWidth="1"/>
    <col min="1274" max="1274" width="6.453125" style="178" customWidth="1"/>
    <col min="1275" max="1275" width="7.453125" style="178" customWidth="1"/>
    <col min="1276" max="1276" width="6.453125" style="178" bestFit="1" customWidth="1"/>
    <col min="1277" max="1277" width="7.453125" style="178" bestFit="1" customWidth="1"/>
    <col min="1278" max="1278" width="9.36328125" style="178" customWidth="1"/>
    <col min="1279" max="1281" width="10.6328125" style="178" customWidth="1"/>
    <col min="1282" max="1282" width="4.6328125" style="178" customWidth="1"/>
    <col min="1283" max="1525" width="8.81640625" style="178"/>
    <col min="1526" max="1526" width="30" style="178" customWidth="1"/>
    <col min="1527" max="1527" width="8.6328125" style="178" customWidth="1"/>
    <col min="1528" max="1528" width="8.81640625" style="178" customWidth="1"/>
    <col min="1529" max="1529" width="9.36328125" style="178" customWidth="1"/>
    <col min="1530" max="1530" width="6.453125" style="178" customWidth="1"/>
    <col min="1531" max="1531" width="7.453125" style="178" customWidth="1"/>
    <col min="1532" max="1532" width="6.453125" style="178" bestFit="1" customWidth="1"/>
    <col min="1533" max="1533" width="7.453125" style="178" bestFit="1" customWidth="1"/>
    <col min="1534" max="1534" width="9.36328125" style="178" customWidth="1"/>
    <col min="1535" max="1537" width="10.6328125" style="178" customWidth="1"/>
    <col min="1538" max="1538" width="4.6328125" style="178" customWidth="1"/>
    <col min="1539" max="1781" width="8.81640625" style="178"/>
    <col min="1782" max="1782" width="30" style="178" customWidth="1"/>
    <col min="1783" max="1783" width="8.6328125" style="178" customWidth="1"/>
    <col min="1784" max="1784" width="8.81640625" style="178" customWidth="1"/>
    <col min="1785" max="1785" width="9.36328125" style="178" customWidth="1"/>
    <col min="1786" max="1786" width="6.453125" style="178" customWidth="1"/>
    <col min="1787" max="1787" width="7.453125" style="178" customWidth="1"/>
    <col min="1788" max="1788" width="6.453125" style="178" bestFit="1" customWidth="1"/>
    <col min="1789" max="1789" width="7.453125" style="178" bestFit="1" customWidth="1"/>
    <col min="1790" max="1790" width="9.36328125" style="178" customWidth="1"/>
    <col min="1791" max="1793" width="10.6328125" style="178" customWidth="1"/>
    <col min="1794" max="1794" width="4.6328125" style="178" customWidth="1"/>
    <col min="1795" max="2037" width="8.81640625" style="178"/>
    <col min="2038" max="2038" width="30" style="178" customWidth="1"/>
    <col min="2039" max="2039" width="8.6328125" style="178" customWidth="1"/>
    <col min="2040" max="2040" width="8.81640625" style="178" customWidth="1"/>
    <col min="2041" max="2041" width="9.36328125" style="178" customWidth="1"/>
    <col min="2042" max="2042" width="6.453125" style="178" customWidth="1"/>
    <col min="2043" max="2043" width="7.453125" style="178" customWidth="1"/>
    <col min="2044" max="2044" width="6.453125" style="178" bestFit="1" customWidth="1"/>
    <col min="2045" max="2045" width="7.453125" style="178" bestFit="1" customWidth="1"/>
    <col min="2046" max="2046" width="9.36328125" style="178" customWidth="1"/>
    <col min="2047" max="2049" width="10.6328125" style="178" customWidth="1"/>
    <col min="2050" max="2050" width="4.6328125" style="178" customWidth="1"/>
    <col min="2051" max="2293" width="8.81640625" style="178"/>
    <col min="2294" max="2294" width="30" style="178" customWidth="1"/>
    <col min="2295" max="2295" width="8.6328125" style="178" customWidth="1"/>
    <col min="2296" max="2296" width="8.81640625" style="178" customWidth="1"/>
    <col min="2297" max="2297" width="9.36328125" style="178" customWidth="1"/>
    <col min="2298" max="2298" width="6.453125" style="178" customWidth="1"/>
    <col min="2299" max="2299" width="7.453125" style="178" customWidth="1"/>
    <col min="2300" max="2300" width="6.453125" style="178" bestFit="1" customWidth="1"/>
    <col min="2301" max="2301" width="7.453125" style="178" bestFit="1" customWidth="1"/>
    <col min="2302" max="2302" width="9.36328125" style="178" customWidth="1"/>
    <col min="2303" max="2305" width="10.6328125" style="178" customWidth="1"/>
    <col min="2306" max="2306" width="4.6328125" style="178" customWidth="1"/>
    <col min="2307" max="2549" width="8.81640625" style="178"/>
    <col min="2550" max="2550" width="30" style="178" customWidth="1"/>
    <col min="2551" max="2551" width="8.6328125" style="178" customWidth="1"/>
    <col min="2552" max="2552" width="8.81640625" style="178" customWidth="1"/>
    <col min="2553" max="2553" width="9.36328125" style="178" customWidth="1"/>
    <col min="2554" max="2554" width="6.453125" style="178" customWidth="1"/>
    <col min="2555" max="2555" width="7.453125" style="178" customWidth="1"/>
    <col min="2556" max="2556" width="6.453125" style="178" bestFit="1" customWidth="1"/>
    <col min="2557" max="2557" width="7.453125" style="178" bestFit="1" customWidth="1"/>
    <col min="2558" max="2558" width="9.36328125" style="178" customWidth="1"/>
    <col min="2559" max="2561" width="10.6328125" style="178" customWidth="1"/>
    <col min="2562" max="2562" width="4.6328125" style="178" customWidth="1"/>
    <col min="2563" max="2805" width="8.81640625" style="178"/>
    <col min="2806" max="2806" width="30" style="178" customWidth="1"/>
    <col min="2807" max="2807" width="8.6328125" style="178" customWidth="1"/>
    <col min="2808" max="2808" width="8.81640625" style="178" customWidth="1"/>
    <col min="2809" max="2809" width="9.36328125" style="178" customWidth="1"/>
    <col min="2810" max="2810" width="6.453125" style="178" customWidth="1"/>
    <col min="2811" max="2811" width="7.453125" style="178" customWidth="1"/>
    <col min="2812" max="2812" width="6.453125" style="178" bestFit="1" customWidth="1"/>
    <col min="2813" max="2813" width="7.453125" style="178" bestFit="1" customWidth="1"/>
    <col min="2814" max="2814" width="9.36328125" style="178" customWidth="1"/>
    <col min="2815" max="2817" width="10.6328125" style="178" customWidth="1"/>
    <col min="2818" max="2818" width="4.6328125" style="178" customWidth="1"/>
    <col min="2819" max="3061" width="8.81640625" style="178"/>
    <col min="3062" max="3062" width="30" style="178" customWidth="1"/>
    <col min="3063" max="3063" width="8.6328125" style="178" customWidth="1"/>
    <col min="3064" max="3064" width="8.81640625" style="178" customWidth="1"/>
    <col min="3065" max="3065" width="9.36328125" style="178" customWidth="1"/>
    <col min="3066" max="3066" width="6.453125" style="178" customWidth="1"/>
    <col min="3067" max="3067" width="7.453125" style="178" customWidth="1"/>
    <col min="3068" max="3068" width="6.453125" style="178" bestFit="1" customWidth="1"/>
    <col min="3069" max="3069" width="7.453125" style="178" bestFit="1" customWidth="1"/>
    <col min="3070" max="3070" width="9.36328125" style="178" customWidth="1"/>
    <col min="3071" max="3073" width="10.6328125" style="178" customWidth="1"/>
    <col min="3074" max="3074" width="4.6328125" style="178" customWidth="1"/>
    <col min="3075" max="3317" width="8.81640625" style="178"/>
    <col min="3318" max="3318" width="30" style="178" customWidth="1"/>
    <col min="3319" max="3319" width="8.6328125" style="178" customWidth="1"/>
    <col min="3320" max="3320" width="8.81640625" style="178" customWidth="1"/>
    <col min="3321" max="3321" width="9.36328125" style="178" customWidth="1"/>
    <col min="3322" max="3322" width="6.453125" style="178" customWidth="1"/>
    <col min="3323" max="3323" width="7.453125" style="178" customWidth="1"/>
    <col min="3324" max="3324" width="6.453125" style="178" bestFit="1" customWidth="1"/>
    <col min="3325" max="3325" width="7.453125" style="178" bestFit="1" customWidth="1"/>
    <col min="3326" max="3326" width="9.36328125" style="178" customWidth="1"/>
    <col min="3327" max="3329" width="10.6328125" style="178" customWidth="1"/>
    <col min="3330" max="3330" width="4.6328125" style="178" customWidth="1"/>
    <col min="3331" max="3573" width="8.81640625" style="178"/>
    <col min="3574" max="3574" width="30" style="178" customWidth="1"/>
    <col min="3575" max="3575" width="8.6328125" style="178" customWidth="1"/>
    <col min="3576" max="3576" width="8.81640625" style="178" customWidth="1"/>
    <col min="3577" max="3577" width="9.36328125" style="178" customWidth="1"/>
    <col min="3578" max="3578" width="6.453125" style="178" customWidth="1"/>
    <col min="3579" max="3579" width="7.453125" style="178" customWidth="1"/>
    <col min="3580" max="3580" width="6.453125" style="178" bestFit="1" customWidth="1"/>
    <col min="3581" max="3581" width="7.453125" style="178" bestFit="1" customWidth="1"/>
    <col min="3582" max="3582" width="9.36328125" style="178" customWidth="1"/>
    <col min="3583" max="3585" width="10.6328125" style="178" customWidth="1"/>
    <col min="3586" max="3586" width="4.6328125" style="178" customWidth="1"/>
    <col min="3587" max="3829" width="8.81640625" style="178"/>
    <col min="3830" max="3830" width="30" style="178" customWidth="1"/>
    <col min="3831" max="3831" width="8.6328125" style="178" customWidth="1"/>
    <col min="3832" max="3832" width="8.81640625" style="178" customWidth="1"/>
    <col min="3833" max="3833" width="9.36328125" style="178" customWidth="1"/>
    <col min="3834" max="3834" width="6.453125" style="178" customWidth="1"/>
    <col min="3835" max="3835" width="7.453125" style="178" customWidth="1"/>
    <col min="3836" max="3836" width="6.453125" style="178" bestFit="1" customWidth="1"/>
    <col min="3837" max="3837" width="7.453125" style="178" bestFit="1" customWidth="1"/>
    <col min="3838" max="3838" width="9.36328125" style="178" customWidth="1"/>
    <col min="3839" max="3841" width="10.6328125" style="178" customWidth="1"/>
    <col min="3842" max="3842" width="4.6328125" style="178" customWidth="1"/>
    <col min="3843" max="4085" width="8.81640625" style="178"/>
    <col min="4086" max="4086" width="30" style="178" customWidth="1"/>
    <col min="4087" max="4087" width="8.6328125" style="178" customWidth="1"/>
    <col min="4088" max="4088" width="8.81640625" style="178" customWidth="1"/>
    <col min="4089" max="4089" width="9.36328125" style="178" customWidth="1"/>
    <col min="4090" max="4090" width="6.453125" style="178" customWidth="1"/>
    <col min="4091" max="4091" width="7.453125" style="178" customWidth="1"/>
    <col min="4092" max="4092" width="6.453125" style="178" bestFit="1" customWidth="1"/>
    <col min="4093" max="4093" width="7.453125" style="178" bestFit="1" customWidth="1"/>
    <col min="4094" max="4094" width="9.36328125" style="178" customWidth="1"/>
    <col min="4095" max="4097" width="10.6328125" style="178" customWidth="1"/>
    <col min="4098" max="4098" width="4.6328125" style="178" customWidth="1"/>
    <col min="4099" max="4341" width="8.81640625" style="178"/>
    <col min="4342" max="4342" width="30" style="178" customWidth="1"/>
    <col min="4343" max="4343" width="8.6328125" style="178" customWidth="1"/>
    <col min="4344" max="4344" width="8.81640625" style="178" customWidth="1"/>
    <col min="4345" max="4345" width="9.36328125" style="178" customWidth="1"/>
    <col min="4346" max="4346" width="6.453125" style="178" customWidth="1"/>
    <col min="4347" max="4347" width="7.453125" style="178" customWidth="1"/>
    <col min="4348" max="4348" width="6.453125" style="178" bestFit="1" customWidth="1"/>
    <col min="4349" max="4349" width="7.453125" style="178" bestFit="1" customWidth="1"/>
    <col min="4350" max="4350" width="9.36328125" style="178" customWidth="1"/>
    <col min="4351" max="4353" width="10.6328125" style="178" customWidth="1"/>
    <col min="4354" max="4354" width="4.6328125" style="178" customWidth="1"/>
    <col min="4355" max="4597" width="8.81640625" style="178"/>
    <col min="4598" max="4598" width="30" style="178" customWidth="1"/>
    <col min="4599" max="4599" width="8.6328125" style="178" customWidth="1"/>
    <col min="4600" max="4600" width="8.81640625" style="178" customWidth="1"/>
    <col min="4601" max="4601" width="9.36328125" style="178" customWidth="1"/>
    <col min="4602" max="4602" width="6.453125" style="178" customWidth="1"/>
    <col min="4603" max="4603" width="7.453125" style="178" customWidth="1"/>
    <col min="4604" max="4604" width="6.453125" style="178" bestFit="1" customWidth="1"/>
    <col min="4605" max="4605" width="7.453125" style="178" bestFit="1" customWidth="1"/>
    <col min="4606" max="4606" width="9.36328125" style="178" customWidth="1"/>
    <col min="4607" max="4609" width="10.6328125" style="178" customWidth="1"/>
    <col min="4610" max="4610" width="4.6328125" style="178" customWidth="1"/>
    <col min="4611" max="4853" width="8.81640625" style="178"/>
    <col min="4854" max="4854" width="30" style="178" customWidth="1"/>
    <col min="4855" max="4855" width="8.6328125" style="178" customWidth="1"/>
    <col min="4856" max="4856" width="8.81640625" style="178" customWidth="1"/>
    <col min="4857" max="4857" width="9.36328125" style="178" customWidth="1"/>
    <col min="4858" max="4858" width="6.453125" style="178" customWidth="1"/>
    <col min="4859" max="4859" width="7.453125" style="178" customWidth="1"/>
    <col min="4860" max="4860" width="6.453125" style="178" bestFit="1" customWidth="1"/>
    <col min="4861" max="4861" width="7.453125" style="178" bestFit="1" customWidth="1"/>
    <col min="4862" max="4862" width="9.36328125" style="178" customWidth="1"/>
    <col min="4863" max="4865" width="10.6328125" style="178" customWidth="1"/>
    <col min="4866" max="4866" width="4.6328125" style="178" customWidth="1"/>
    <col min="4867" max="5109" width="8.81640625" style="178"/>
    <col min="5110" max="5110" width="30" style="178" customWidth="1"/>
    <col min="5111" max="5111" width="8.6328125" style="178" customWidth="1"/>
    <col min="5112" max="5112" width="8.81640625" style="178" customWidth="1"/>
    <col min="5113" max="5113" width="9.36328125" style="178" customWidth="1"/>
    <col min="5114" max="5114" width="6.453125" style="178" customWidth="1"/>
    <col min="5115" max="5115" width="7.453125" style="178" customWidth="1"/>
    <col min="5116" max="5116" width="6.453125" style="178" bestFit="1" customWidth="1"/>
    <col min="5117" max="5117" width="7.453125" style="178" bestFit="1" customWidth="1"/>
    <col min="5118" max="5118" width="9.36328125" style="178" customWidth="1"/>
    <col min="5119" max="5121" width="10.6328125" style="178" customWidth="1"/>
    <col min="5122" max="5122" width="4.6328125" style="178" customWidth="1"/>
    <col min="5123" max="5365" width="8.81640625" style="178"/>
    <col min="5366" max="5366" width="30" style="178" customWidth="1"/>
    <col min="5367" max="5367" width="8.6328125" style="178" customWidth="1"/>
    <col min="5368" max="5368" width="8.81640625" style="178" customWidth="1"/>
    <col min="5369" max="5369" width="9.36328125" style="178" customWidth="1"/>
    <col min="5370" max="5370" width="6.453125" style="178" customWidth="1"/>
    <col min="5371" max="5371" width="7.453125" style="178" customWidth="1"/>
    <col min="5372" max="5372" width="6.453125" style="178" bestFit="1" customWidth="1"/>
    <col min="5373" max="5373" width="7.453125" style="178" bestFit="1" customWidth="1"/>
    <col min="5374" max="5374" width="9.36328125" style="178" customWidth="1"/>
    <col min="5375" max="5377" width="10.6328125" style="178" customWidth="1"/>
    <col min="5378" max="5378" width="4.6328125" style="178" customWidth="1"/>
    <col min="5379" max="5621" width="8.81640625" style="178"/>
    <col min="5622" max="5622" width="30" style="178" customWidth="1"/>
    <col min="5623" max="5623" width="8.6328125" style="178" customWidth="1"/>
    <col min="5624" max="5624" width="8.81640625" style="178" customWidth="1"/>
    <col min="5625" max="5625" width="9.36328125" style="178" customWidth="1"/>
    <col min="5626" max="5626" width="6.453125" style="178" customWidth="1"/>
    <col min="5627" max="5627" width="7.453125" style="178" customWidth="1"/>
    <col min="5628" max="5628" width="6.453125" style="178" bestFit="1" customWidth="1"/>
    <col min="5629" max="5629" width="7.453125" style="178" bestFit="1" customWidth="1"/>
    <col min="5630" max="5630" width="9.36328125" style="178" customWidth="1"/>
    <col min="5631" max="5633" width="10.6328125" style="178" customWidth="1"/>
    <col min="5634" max="5634" width="4.6328125" style="178" customWidth="1"/>
    <col min="5635" max="5877" width="8.81640625" style="178"/>
    <col min="5878" max="5878" width="30" style="178" customWidth="1"/>
    <col min="5879" max="5879" width="8.6328125" style="178" customWidth="1"/>
    <col min="5880" max="5880" width="8.81640625" style="178" customWidth="1"/>
    <col min="5881" max="5881" width="9.36328125" style="178" customWidth="1"/>
    <col min="5882" max="5882" width="6.453125" style="178" customWidth="1"/>
    <col min="5883" max="5883" width="7.453125" style="178" customWidth="1"/>
    <col min="5884" max="5884" width="6.453125" style="178" bestFit="1" customWidth="1"/>
    <col min="5885" max="5885" width="7.453125" style="178" bestFit="1" customWidth="1"/>
    <col min="5886" max="5886" width="9.36328125" style="178" customWidth="1"/>
    <col min="5887" max="5889" width="10.6328125" style="178" customWidth="1"/>
    <col min="5890" max="5890" width="4.6328125" style="178" customWidth="1"/>
    <col min="5891" max="6133" width="8.81640625" style="178"/>
    <col min="6134" max="6134" width="30" style="178" customWidth="1"/>
    <col min="6135" max="6135" width="8.6328125" style="178" customWidth="1"/>
    <col min="6136" max="6136" width="8.81640625" style="178" customWidth="1"/>
    <col min="6137" max="6137" width="9.36328125" style="178" customWidth="1"/>
    <col min="6138" max="6138" width="6.453125" style="178" customWidth="1"/>
    <col min="6139" max="6139" width="7.453125" style="178" customWidth="1"/>
    <col min="6140" max="6140" width="6.453125" style="178" bestFit="1" customWidth="1"/>
    <col min="6141" max="6141" width="7.453125" style="178" bestFit="1" customWidth="1"/>
    <col min="6142" max="6142" width="9.36328125" style="178" customWidth="1"/>
    <col min="6143" max="6145" width="10.6328125" style="178" customWidth="1"/>
    <col min="6146" max="6146" width="4.6328125" style="178" customWidth="1"/>
    <col min="6147" max="6389" width="8.81640625" style="178"/>
    <col min="6390" max="6390" width="30" style="178" customWidth="1"/>
    <col min="6391" max="6391" width="8.6328125" style="178" customWidth="1"/>
    <col min="6392" max="6392" width="8.81640625" style="178" customWidth="1"/>
    <col min="6393" max="6393" width="9.36328125" style="178" customWidth="1"/>
    <col min="6394" max="6394" width="6.453125" style="178" customWidth="1"/>
    <col min="6395" max="6395" width="7.453125" style="178" customWidth="1"/>
    <col min="6396" max="6396" width="6.453125" style="178" bestFit="1" customWidth="1"/>
    <col min="6397" max="6397" width="7.453125" style="178" bestFit="1" customWidth="1"/>
    <col min="6398" max="6398" width="9.36328125" style="178" customWidth="1"/>
    <col min="6399" max="6401" width="10.6328125" style="178" customWidth="1"/>
    <col min="6402" max="6402" width="4.6328125" style="178" customWidth="1"/>
    <col min="6403" max="6645" width="8.81640625" style="178"/>
    <col min="6646" max="6646" width="30" style="178" customWidth="1"/>
    <col min="6647" max="6647" width="8.6328125" style="178" customWidth="1"/>
    <col min="6648" max="6648" width="8.81640625" style="178" customWidth="1"/>
    <col min="6649" max="6649" width="9.36328125" style="178" customWidth="1"/>
    <col min="6650" max="6650" width="6.453125" style="178" customWidth="1"/>
    <col min="6651" max="6651" width="7.453125" style="178" customWidth="1"/>
    <col min="6652" max="6652" width="6.453125" style="178" bestFit="1" customWidth="1"/>
    <col min="6653" max="6653" width="7.453125" style="178" bestFit="1" customWidth="1"/>
    <col min="6654" max="6654" width="9.36328125" style="178" customWidth="1"/>
    <col min="6655" max="6657" width="10.6328125" style="178" customWidth="1"/>
    <col min="6658" max="6658" width="4.6328125" style="178" customWidth="1"/>
    <col min="6659" max="6901" width="8.81640625" style="178"/>
    <col min="6902" max="6902" width="30" style="178" customWidth="1"/>
    <col min="6903" max="6903" width="8.6328125" style="178" customWidth="1"/>
    <col min="6904" max="6904" width="8.81640625" style="178" customWidth="1"/>
    <col min="6905" max="6905" width="9.36328125" style="178" customWidth="1"/>
    <col min="6906" max="6906" width="6.453125" style="178" customWidth="1"/>
    <col min="6907" max="6907" width="7.453125" style="178" customWidth="1"/>
    <col min="6908" max="6908" width="6.453125" style="178" bestFit="1" customWidth="1"/>
    <col min="6909" max="6909" width="7.453125" style="178" bestFit="1" customWidth="1"/>
    <col min="6910" max="6910" width="9.36328125" style="178" customWidth="1"/>
    <col min="6911" max="6913" width="10.6328125" style="178" customWidth="1"/>
    <col min="6914" max="6914" width="4.6328125" style="178" customWidth="1"/>
    <col min="6915" max="7157" width="8.81640625" style="178"/>
    <col min="7158" max="7158" width="30" style="178" customWidth="1"/>
    <col min="7159" max="7159" width="8.6328125" style="178" customWidth="1"/>
    <col min="7160" max="7160" width="8.81640625" style="178" customWidth="1"/>
    <col min="7161" max="7161" width="9.36328125" style="178" customWidth="1"/>
    <col min="7162" max="7162" width="6.453125" style="178" customWidth="1"/>
    <col min="7163" max="7163" width="7.453125" style="178" customWidth="1"/>
    <col min="7164" max="7164" width="6.453125" style="178" bestFit="1" customWidth="1"/>
    <col min="7165" max="7165" width="7.453125" style="178" bestFit="1" customWidth="1"/>
    <col min="7166" max="7166" width="9.36328125" style="178" customWidth="1"/>
    <col min="7167" max="7169" width="10.6328125" style="178" customWidth="1"/>
    <col min="7170" max="7170" width="4.6328125" style="178" customWidth="1"/>
    <col min="7171" max="7413" width="8.81640625" style="178"/>
    <col min="7414" max="7414" width="30" style="178" customWidth="1"/>
    <col min="7415" max="7415" width="8.6328125" style="178" customWidth="1"/>
    <col min="7416" max="7416" width="8.81640625" style="178" customWidth="1"/>
    <col min="7417" max="7417" width="9.36328125" style="178" customWidth="1"/>
    <col min="7418" max="7418" width="6.453125" style="178" customWidth="1"/>
    <col min="7419" max="7419" width="7.453125" style="178" customWidth="1"/>
    <col min="7420" max="7420" width="6.453125" style="178" bestFit="1" customWidth="1"/>
    <col min="7421" max="7421" width="7.453125" style="178" bestFit="1" customWidth="1"/>
    <col min="7422" max="7422" width="9.36328125" style="178" customWidth="1"/>
    <col min="7423" max="7425" width="10.6328125" style="178" customWidth="1"/>
    <col min="7426" max="7426" width="4.6328125" style="178" customWidth="1"/>
    <col min="7427" max="7669" width="8.81640625" style="178"/>
    <col min="7670" max="7670" width="30" style="178" customWidth="1"/>
    <col min="7671" max="7671" width="8.6328125" style="178" customWidth="1"/>
    <col min="7672" max="7672" width="8.81640625" style="178" customWidth="1"/>
    <col min="7673" max="7673" width="9.36328125" style="178" customWidth="1"/>
    <col min="7674" max="7674" width="6.453125" style="178" customWidth="1"/>
    <col min="7675" max="7675" width="7.453125" style="178" customWidth="1"/>
    <col min="7676" max="7676" width="6.453125" style="178" bestFit="1" customWidth="1"/>
    <col min="7677" max="7677" width="7.453125" style="178" bestFit="1" customWidth="1"/>
    <col min="7678" max="7678" width="9.36328125" style="178" customWidth="1"/>
    <col min="7679" max="7681" width="10.6328125" style="178" customWidth="1"/>
    <col min="7682" max="7682" width="4.6328125" style="178" customWidth="1"/>
    <col min="7683" max="7925" width="8.81640625" style="178"/>
    <col min="7926" max="7926" width="30" style="178" customWidth="1"/>
    <col min="7927" max="7927" width="8.6328125" style="178" customWidth="1"/>
    <col min="7928" max="7928" width="8.81640625" style="178" customWidth="1"/>
    <col min="7929" max="7929" width="9.36328125" style="178" customWidth="1"/>
    <col min="7930" max="7930" width="6.453125" style="178" customWidth="1"/>
    <col min="7931" max="7931" width="7.453125" style="178" customWidth="1"/>
    <col min="7932" max="7932" width="6.453125" style="178" bestFit="1" customWidth="1"/>
    <col min="7933" max="7933" width="7.453125" style="178" bestFit="1" customWidth="1"/>
    <col min="7934" max="7934" width="9.36328125" style="178" customWidth="1"/>
    <col min="7935" max="7937" width="10.6328125" style="178" customWidth="1"/>
    <col min="7938" max="7938" width="4.6328125" style="178" customWidth="1"/>
    <col min="7939" max="8181" width="8.81640625" style="178"/>
    <col min="8182" max="8182" width="30" style="178" customWidth="1"/>
    <col min="8183" max="8183" width="8.6328125" style="178" customWidth="1"/>
    <col min="8184" max="8184" width="8.81640625" style="178" customWidth="1"/>
    <col min="8185" max="8185" width="9.36328125" style="178" customWidth="1"/>
    <col min="8186" max="8186" width="6.453125" style="178" customWidth="1"/>
    <col min="8187" max="8187" width="7.453125" style="178" customWidth="1"/>
    <col min="8188" max="8188" width="6.453125" style="178" bestFit="1" customWidth="1"/>
    <col min="8189" max="8189" width="7.453125" style="178" bestFit="1" customWidth="1"/>
    <col min="8190" max="8190" width="9.36328125" style="178" customWidth="1"/>
    <col min="8191" max="8193" width="10.6328125" style="178" customWidth="1"/>
    <col min="8194" max="8194" width="4.6328125" style="178" customWidth="1"/>
    <col min="8195" max="8437" width="8.81640625" style="178"/>
    <col min="8438" max="8438" width="30" style="178" customWidth="1"/>
    <col min="8439" max="8439" width="8.6328125" style="178" customWidth="1"/>
    <col min="8440" max="8440" width="8.81640625" style="178" customWidth="1"/>
    <col min="8441" max="8441" width="9.36328125" style="178" customWidth="1"/>
    <col min="8442" max="8442" width="6.453125" style="178" customWidth="1"/>
    <col min="8443" max="8443" width="7.453125" style="178" customWidth="1"/>
    <col min="8444" max="8444" width="6.453125" style="178" bestFit="1" customWidth="1"/>
    <col min="8445" max="8445" width="7.453125" style="178" bestFit="1" customWidth="1"/>
    <col min="8446" max="8446" width="9.36328125" style="178" customWidth="1"/>
    <col min="8447" max="8449" width="10.6328125" style="178" customWidth="1"/>
    <col min="8450" max="8450" width="4.6328125" style="178" customWidth="1"/>
    <col min="8451" max="8693" width="8.81640625" style="178"/>
    <col min="8694" max="8694" width="30" style="178" customWidth="1"/>
    <col min="8695" max="8695" width="8.6328125" style="178" customWidth="1"/>
    <col min="8696" max="8696" width="8.81640625" style="178" customWidth="1"/>
    <col min="8697" max="8697" width="9.36328125" style="178" customWidth="1"/>
    <col min="8698" max="8698" width="6.453125" style="178" customWidth="1"/>
    <col min="8699" max="8699" width="7.453125" style="178" customWidth="1"/>
    <col min="8700" max="8700" width="6.453125" style="178" bestFit="1" customWidth="1"/>
    <col min="8701" max="8701" width="7.453125" style="178" bestFit="1" customWidth="1"/>
    <col min="8702" max="8702" width="9.36328125" style="178" customWidth="1"/>
    <col min="8703" max="8705" width="10.6328125" style="178" customWidth="1"/>
    <col min="8706" max="8706" width="4.6328125" style="178" customWidth="1"/>
    <col min="8707" max="8949" width="8.81640625" style="178"/>
    <col min="8950" max="8950" width="30" style="178" customWidth="1"/>
    <col min="8951" max="8951" width="8.6328125" style="178" customWidth="1"/>
    <col min="8952" max="8952" width="8.81640625" style="178" customWidth="1"/>
    <col min="8953" max="8953" width="9.36328125" style="178" customWidth="1"/>
    <col min="8954" max="8954" width="6.453125" style="178" customWidth="1"/>
    <col min="8955" max="8955" width="7.453125" style="178" customWidth="1"/>
    <col min="8956" max="8956" width="6.453125" style="178" bestFit="1" customWidth="1"/>
    <col min="8957" max="8957" width="7.453125" style="178" bestFit="1" customWidth="1"/>
    <col min="8958" max="8958" width="9.36328125" style="178" customWidth="1"/>
    <col min="8959" max="8961" width="10.6328125" style="178" customWidth="1"/>
    <col min="8962" max="8962" width="4.6328125" style="178" customWidth="1"/>
    <col min="8963" max="9205" width="8.81640625" style="178"/>
    <col min="9206" max="9206" width="30" style="178" customWidth="1"/>
    <col min="9207" max="9207" width="8.6328125" style="178" customWidth="1"/>
    <col min="9208" max="9208" width="8.81640625" style="178" customWidth="1"/>
    <col min="9209" max="9209" width="9.36328125" style="178" customWidth="1"/>
    <col min="9210" max="9210" width="6.453125" style="178" customWidth="1"/>
    <col min="9211" max="9211" width="7.453125" style="178" customWidth="1"/>
    <col min="9212" max="9212" width="6.453125" style="178" bestFit="1" customWidth="1"/>
    <col min="9213" max="9213" width="7.453125" style="178" bestFit="1" customWidth="1"/>
    <col min="9214" max="9214" width="9.36328125" style="178" customWidth="1"/>
    <col min="9215" max="9217" width="10.6328125" style="178" customWidth="1"/>
    <col min="9218" max="9218" width="4.6328125" style="178" customWidth="1"/>
    <col min="9219" max="9461" width="8.81640625" style="178"/>
    <col min="9462" max="9462" width="30" style="178" customWidth="1"/>
    <col min="9463" max="9463" width="8.6328125" style="178" customWidth="1"/>
    <col min="9464" max="9464" width="8.81640625" style="178" customWidth="1"/>
    <col min="9465" max="9465" width="9.36328125" style="178" customWidth="1"/>
    <col min="9466" max="9466" width="6.453125" style="178" customWidth="1"/>
    <col min="9467" max="9467" width="7.453125" style="178" customWidth="1"/>
    <col min="9468" max="9468" width="6.453125" style="178" bestFit="1" customWidth="1"/>
    <col min="9469" max="9469" width="7.453125" style="178" bestFit="1" customWidth="1"/>
    <col min="9470" max="9470" width="9.36328125" style="178" customWidth="1"/>
    <col min="9471" max="9473" width="10.6328125" style="178" customWidth="1"/>
    <col min="9474" max="9474" width="4.6328125" style="178" customWidth="1"/>
    <col min="9475" max="9717" width="8.81640625" style="178"/>
    <col min="9718" max="9718" width="30" style="178" customWidth="1"/>
    <col min="9719" max="9719" width="8.6328125" style="178" customWidth="1"/>
    <col min="9720" max="9720" width="8.81640625" style="178" customWidth="1"/>
    <col min="9721" max="9721" width="9.36328125" style="178" customWidth="1"/>
    <col min="9722" max="9722" width="6.453125" style="178" customWidth="1"/>
    <col min="9723" max="9723" width="7.453125" style="178" customWidth="1"/>
    <col min="9724" max="9724" width="6.453125" style="178" bestFit="1" customWidth="1"/>
    <col min="9725" max="9725" width="7.453125" style="178" bestFit="1" customWidth="1"/>
    <col min="9726" max="9726" width="9.36328125" style="178" customWidth="1"/>
    <col min="9727" max="9729" width="10.6328125" style="178" customWidth="1"/>
    <col min="9730" max="9730" width="4.6328125" style="178" customWidth="1"/>
    <col min="9731" max="9973" width="8.81640625" style="178"/>
    <col min="9974" max="9974" width="30" style="178" customWidth="1"/>
    <col min="9975" max="9975" width="8.6328125" style="178" customWidth="1"/>
    <col min="9976" max="9976" width="8.81640625" style="178" customWidth="1"/>
    <col min="9977" max="9977" width="9.36328125" style="178" customWidth="1"/>
    <col min="9978" max="9978" width="6.453125" style="178" customWidth="1"/>
    <col min="9979" max="9979" width="7.453125" style="178" customWidth="1"/>
    <col min="9980" max="9980" width="6.453125" style="178" bestFit="1" customWidth="1"/>
    <col min="9981" max="9981" width="7.453125" style="178" bestFit="1" customWidth="1"/>
    <col min="9982" max="9982" width="9.36328125" style="178" customWidth="1"/>
    <col min="9983" max="9985" width="10.6328125" style="178" customWidth="1"/>
    <col min="9986" max="9986" width="4.6328125" style="178" customWidth="1"/>
    <col min="9987" max="10229" width="8.81640625" style="178"/>
    <col min="10230" max="10230" width="30" style="178" customWidth="1"/>
    <col min="10231" max="10231" width="8.6328125" style="178" customWidth="1"/>
    <col min="10232" max="10232" width="8.81640625" style="178" customWidth="1"/>
    <col min="10233" max="10233" width="9.36328125" style="178" customWidth="1"/>
    <col min="10234" max="10234" width="6.453125" style="178" customWidth="1"/>
    <col min="10235" max="10235" width="7.453125" style="178" customWidth="1"/>
    <col min="10236" max="10236" width="6.453125" style="178" bestFit="1" customWidth="1"/>
    <col min="10237" max="10237" width="7.453125" style="178" bestFit="1" customWidth="1"/>
    <col min="10238" max="10238" width="9.36328125" style="178" customWidth="1"/>
    <col min="10239" max="10241" width="10.6328125" style="178" customWidth="1"/>
    <col min="10242" max="10242" width="4.6328125" style="178" customWidth="1"/>
    <col min="10243" max="10485" width="8.81640625" style="178"/>
    <col min="10486" max="10486" width="30" style="178" customWidth="1"/>
    <col min="10487" max="10487" width="8.6328125" style="178" customWidth="1"/>
    <col min="10488" max="10488" width="8.81640625" style="178" customWidth="1"/>
    <col min="10489" max="10489" width="9.36328125" style="178" customWidth="1"/>
    <col min="10490" max="10490" width="6.453125" style="178" customWidth="1"/>
    <col min="10491" max="10491" width="7.453125" style="178" customWidth="1"/>
    <col min="10492" max="10492" width="6.453125" style="178" bestFit="1" customWidth="1"/>
    <col min="10493" max="10493" width="7.453125" style="178" bestFit="1" customWidth="1"/>
    <col min="10494" max="10494" width="9.36328125" style="178" customWidth="1"/>
    <col min="10495" max="10497" width="10.6328125" style="178" customWidth="1"/>
    <col min="10498" max="10498" width="4.6328125" style="178" customWidth="1"/>
    <col min="10499" max="10741" width="8.81640625" style="178"/>
    <col min="10742" max="10742" width="30" style="178" customWidth="1"/>
    <col min="10743" max="10743" width="8.6328125" style="178" customWidth="1"/>
    <col min="10744" max="10744" width="8.81640625" style="178" customWidth="1"/>
    <col min="10745" max="10745" width="9.36328125" style="178" customWidth="1"/>
    <col min="10746" max="10746" width="6.453125" style="178" customWidth="1"/>
    <col min="10747" max="10747" width="7.453125" style="178" customWidth="1"/>
    <col min="10748" max="10748" width="6.453125" style="178" bestFit="1" customWidth="1"/>
    <col min="10749" max="10749" width="7.453125" style="178" bestFit="1" customWidth="1"/>
    <col min="10750" max="10750" width="9.36328125" style="178" customWidth="1"/>
    <col min="10751" max="10753" width="10.6328125" style="178" customWidth="1"/>
    <col min="10754" max="10754" width="4.6328125" style="178" customWidth="1"/>
    <col min="10755" max="10997" width="8.81640625" style="178"/>
    <col min="10998" max="10998" width="30" style="178" customWidth="1"/>
    <col min="10999" max="10999" width="8.6328125" style="178" customWidth="1"/>
    <col min="11000" max="11000" width="8.81640625" style="178" customWidth="1"/>
    <col min="11001" max="11001" width="9.36328125" style="178" customWidth="1"/>
    <col min="11002" max="11002" width="6.453125" style="178" customWidth="1"/>
    <col min="11003" max="11003" width="7.453125" style="178" customWidth="1"/>
    <col min="11004" max="11004" width="6.453125" style="178" bestFit="1" customWidth="1"/>
    <col min="11005" max="11005" width="7.453125" style="178" bestFit="1" customWidth="1"/>
    <col min="11006" max="11006" width="9.36328125" style="178" customWidth="1"/>
    <col min="11007" max="11009" width="10.6328125" style="178" customWidth="1"/>
    <col min="11010" max="11010" width="4.6328125" style="178" customWidth="1"/>
    <col min="11011" max="11253" width="8.81640625" style="178"/>
    <col min="11254" max="11254" width="30" style="178" customWidth="1"/>
    <col min="11255" max="11255" width="8.6328125" style="178" customWidth="1"/>
    <col min="11256" max="11256" width="8.81640625" style="178" customWidth="1"/>
    <col min="11257" max="11257" width="9.36328125" style="178" customWidth="1"/>
    <col min="11258" max="11258" width="6.453125" style="178" customWidth="1"/>
    <col min="11259" max="11259" width="7.453125" style="178" customWidth="1"/>
    <col min="11260" max="11260" width="6.453125" style="178" bestFit="1" customWidth="1"/>
    <col min="11261" max="11261" width="7.453125" style="178" bestFit="1" customWidth="1"/>
    <col min="11262" max="11262" width="9.36328125" style="178" customWidth="1"/>
    <col min="11263" max="11265" width="10.6328125" style="178" customWidth="1"/>
    <col min="11266" max="11266" width="4.6328125" style="178" customWidth="1"/>
    <col min="11267" max="11509" width="8.81640625" style="178"/>
    <col min="11510" max="11510" width="30" style="178" customWidth="1"/>
    <col min="11511" max="11511" width="8.6328125" style="178" customWidth="1"/>
    <col min="11512" max="11512" width="8.81640625" style="178" customWidth="1"/>
    <col min="11513" max="11513" width="9.36328125" style="178" customWidth="1"/>
    <col min="11514" max="11514" width="6.453125" style="178" customWidth="1"/>
    <col min="11515" max="11515" width="7.453125" style="178" customWidth="1"/>
    <col min="11516" max="11516" width="6.453125" style="178" bestFit="1" customWidth="1"/>
    <col min="11517" max="11517" width="7.453125" style="178" bestFit="1" customWidth="1"/>
    <col min="11518" max="11518" width="9.36328125" style="178" customWidth="1"/>
    <col min="11519" max="11521" width="10.6328125" style="178" customWidth="1"/>
    <col min="11522" max="11522" width="4.6328125" style="178" customWidth="1"/>
    <col min="11523" max="11765" width="8.81640625" style="178"/>
    <col min="11766" max="11766" width="30" style="178" customWidth="1"/>
    <col min="11767" max="11767" width="8.6328125" style="178" customWidth="1"/>
    <col min="11768" max="11768" width="8.81640625" style="178" customWidth="1"/>
    <col min="11769" max="11769" width="9.36328125" style="178" customWidth="1"/>
    <col min="11770" max="11770" width="6.453125" style="178" customWidth="1"/>
    <col min="11771" max="11771" width="7.453125" style="178" customWidth="1"/>
    <col min="11772" max="11772" width="6.453125" style="178" bestFit="1" customWidth="1"/>
    <col min="11773" max="11773" width="7.453125" style="178" bestFit="1" customWidth="1"/>
    <col min="11774" max="11774" width="9.36328125" style="178" customWidth="1"/>
    <col min="11775" max="11777" width="10.6328125" style="178" customWidth="1"/>
    <col min="11778" max="11778" width="4.6328125" style="178" customWidth="1"/>
    <col min="11779" max="12021" width="8.81640625" style="178"/>
    <col min="12022" max="12022" width="30" style="178" customWidth="1"/>
    <col min="12023" max="12023" width="8.6328125" style="178" customWidth="1"/>
    <col min="12024" max="12024" width="8.81640625" style="178" customWidth="1"/>
    <col min="12025" max="12025" width="9.36328125" style="178" customWidth="1"/>
    <col min="12026" max="12026" width="6.453125" style="178" customWidth="1"/>
    <col min="12027" max="12027" width="7.453125" style="178" customWidth="1"/>
    <col min="12028" max="12028" width="6.453125" style="178" bestFit="1" customWidth="1"/>
    <col min="12029" max="12029" width="7.453125" style="178" bestFit="1" customWidth="1"/>
    <col min="12030" max="12030" width="9.36328125" style="178" customWidth="1"/>
    <col min="12031" max="12033" width="10.6328125" style="178" customWidth="1"/>
    <col min="12034" max="12034" width="4.6328125" style="178" customWidth="1"/>
    <col min="12035" max="12277" width="8.81640625" style="178"/>
    <col min="12278" max="12278" width="30" style="178" customWidth="1"/>
    <col min="12279" max="12279" width="8.6328125" style="178" customWidth="1"/>
    <col min="12280" max="12280" width="8.81640625" style="178" customWidth="1"/>
    <col min="12281" max="12281" width="9.36328125" style="178" customWidth="1"/>
    <col min="12282" max="12282" width="6.453125" style="178" customWidth="1"/>
    <col min="12283" max="12283" width="7.453125" style="178" customWidth="1"/>
    <col min="12284" max="12284" width="6.453125" style="178" bestFit="1" customWidth="1"/>
    <col min="12285" max="12285" width="7.453125" style="178" bestFit="1" customWidth="1"/>
    <col min="12286" max="12286" width="9.36328125" style="178" customWidth="1"/>
    <col min="12287" max="12289" width="10.6328125" style="178" customWidth="1"/>
    <col min="12290" max="12290" width="4.6328125" style="178" customWidth="1"/>
    <col min="12291" max="12533" width="8.81640625" style="178"/>
    <col min="12534" max="12534" width="30" style="178" customWidth="1"/>
    <col min="12535" max="12535" width="8.6328125" style="178" customWidth="1"/>
    <col min="12536" max="12536" width="8.81640625" style="178" customWidth="1"/>
    <col min="12537" max="12537" width="9.36328125" style="178" customWidth="1"/>
    <col min="12538" max="12538" width="6.453125" style="178" customWidth="1"/>
    <col min="12539" max="12539" width="7.453125" style="178" customWidth="1"/>
    <col min="12540" max="12540" width="6.453125" style="178" bestFit="1" customWidth="1"/>
    <col min="12541" max="12541" width="7.453125" style="178" bestFit="1" customWidth="1"/>
    <col min="12542" max="12542" width="9.36328125" style="178" customWidth="1"/>
    <col min="12543" max="12545" width="10.6328125" style="178" customWidth="1"/>
    <col min="12546" max="12546" width="4.6328125" style="178" customWidth="1"/>
    <col min="12547" max="12789" width="8.81640625" style="178"/>
    <col min="12790" max="12790" width="30" style="178" customWidth="1"/>
    <col min="12791" max="12791" width="8.6328125" style="178" customWidth="1"/>
    <col min="12792" max="12792" width="8.81640625" style="178" customWidth="1"/>
    <col min="12793" max="12793" width="9.36328125" style="178" customWidth="1"/>
    <col min="12794" max="12794" width="6.453125" style="178" customWidth="1"/>
    <col min="12795" max="12795" width="7.453125" style="178" customWidth="1"/>
    <col min="12796" max="12796" width="6.453125" style="178" bestFit="1" customWidth="1"/>
    <col min="12797" max="12797" width="7.453125" style="178" bestFit="1" customWidth="1"/>
    <col min="12798" max="12798" width="9.36328125" style="178" customWidth="1"/>
    <col min="12799" max="12801" width="10.6328125" style="178" customWidth="1"/>
    <col min="12802" max="12802" width="4.6328125" style="178" customWidth="1"/>
    <col min="12803" max="13045" width="8.81640625" style="178"/>
    <col min="13046" max="13046" width="30" style="178" customWidth="1"/>
    <col min="13047" max="13047" width="8.6328125" style="178" customWidth="1"/>
    <col min="13048" max="13048" width="8.81640625" style="178" customWidth="1"/>
    <col min="13049" max="13049" width="9.36328125" style="178" customWidth="1"/>
    <col min="13050" max="13050" width="6.453125" style="178" customWidth="1"/>
    <col min="13051" max="13051" width="7.453125" style="178" customWidth="1"/>
    <col min="13052" max="13052" width="6.453125" style="178" bestFit="1" customWidth="1"/>
    <col min="13053" max="13053" width="7.453125" style="178" bestFit="1" customWidth="1"/>
    <col min="13054" max="13054" width="9.36328125" style="178" customWidth="1"/>
    <col min="13055" max="13057" width="10.6328125" style="178" customWidth="1"/>
    <col min="13058" max="13058" width="4.6328125" style="178" customWidth="1"/>
    <col min="13059" max="13301" width="8.81640625" style="178"/>
    <col min="13302" max="13302" width="30" style="178" customWidth="1"/>
    <col min="13303" max="13303" width="8.6328125" style="178" customWidth="1"/>
    <col min="13304" max="13304" width="8.81640625" style="178" customWidth="1"/>
    <col min="13305" max="13305" width="9.36328125" style="178" customWidth="1"/>
    <col min="13306" max="13306" width="6.453125" style="178" customWidth="1"/>
    <col min="13307" max="13307" width="7.453125" style="178" customWidth="1"/>
    <col min="13308" max="13308" width="6.453125" style="178" bestFit="1" customWidth="1"/>
    <col min="13309" max="13309" width="7.453125" style="178" bestFit="1" customWidth="1"/>
    <col min="13310" max="13310" width="9.36328125" style="178" customWidth="1"/>
    <col min="13311" max="13313" width="10.6328125" style="178" customWidth="1"/>
    <col min="13314" max="13314" width="4.6328125" style="178" customWidth="1"/>
    <col min="13315" max="13557" width="8.81640625" style="178"/>
    <col min="13558" max="13558" width="30" style="178" customWidth="1"/>
    <col min="13559" max="13559" width="8.6328125" style="178" customWidth="1"/>
    <col min="13560" max="13560" width="8.81640625" style="178" customWidth="1"/>
    <col min="13561" max="13561" width="9.36328125" style="178" customWidth="1"/>
    <col min="13562" max="13562" width="6.453125" style="178" customWidth="1"/>
    <col min="13563" max="13563" width="7.453125" style="178" customWidth="1"/>
    <col min="13564" max="13564" width="6.453125" style="178" bestFit="1" customWidth="1"/>
    <col min="13565" max="13565" width="7.453125" style="178" bestFit="1" customWidth="1"/>
    <col min="13566" max="13566" width="9.36328125" style="178" customWidth="1"/>
    <col min="13567" max="13569" width="10.6328125" style="178" customWidth="1"/>
    <col min="13570" max="13570" width="4.6328125" style="178" customWidth="1"/>
    <col min="13571" max="13813" width="8.81640625" style="178"/>
    <col min="13814" max="13814" width="30" style="178" customWidth="1"/>
    <col min="13815" max="13815" width="8.6328125" style="178" customWidth="1"/>
    <col min="13816" max="13816" width="8.81640625" style="178" customWidth="1"/>
    <col min="13817" max="13817" width="9.36328125" style="178" customWidth="1"/>
    <col min="13818" max="13818" width="6.453125" style="178" customWidth="1"/>
    <col min="13819" max="13819" width="7.453125" style="178" customWidth="1"/>
    <col min="13820" max="13820" width="6.453125" style="178" bestFit="1" customWidth="1"/>
    <col min="13821" max="13821" width="7.453125" style="178" bestFit="1" customWidth="1"/>
    <col min="13822" max="13822" width="9.36328125" style="178" customWidth="1"/>
    <col min="13823" max="13825" width="10.6328125" style="178" customWidth="1"/>
    <col min="13826" max="13826" width="4.6328125" style="178" customWidth="1"/>
    <col min="13827" max="14069" width="8.81640625" style="178"/>
    <col min="14070" max="14070" width="30" style="178" customWidth="1"/>
    <col min="14071" max="14071" width="8.6328125" style="178" customWidth="1"/>
    <col min="14072" max="14072" width="8.81640625" style="178" customWidth="1"/>
    <col min="14073" max="14073" width="9.36328125" style="178" customWidth="1"/>
    <col min="14074" max="14074" width="6.453125" style="178" customWidth="1"/>
    <col min="14075" max="14075" width="7.453125" style="178" customWidth="1"/>
    <col min="14076" max="14076" width="6.453125" style="178" bestFit="1" customWidth="1"/>
    <col min="14077" max="14077" width="7.453125" style="178" bestFit="1" customWidth="1"/>
    <col min="14078" max="14078" width="9.36328125" style="178" customWidth="1"/>
    <col min="14079" max="14081" width="10.6328125" style="178" customWidth="1"/>
    <col min="14082" max="14082" width="4.6328125" style="178" customWidth="1"/>
    <col min="14083" max="14325" width="8.81640625" style="178"/>
    <col min="14326" max="14326" width="30" style="178" customWidth="1"/>
    <col min="14327" max="14327" width="8.6328125" style="178" customWidth="1"/>
    <col min="14328" max="14328" width="8.81640625" style="178" customWidth="1"/>
    <col min="14329" max="14329" width="9.36328125" style="178" customWidth="1"/>
    <col min="14330" max="14330" width="6.453125" style="178" customWidth="1"/>
    <col min="14331" max="14331" width="7.453125" style="178" customWidth="1"/>
    <col min="14332" max="14332" width="6.453125" style="178" bestFit="1" customWidth="1"/>
    <col min="14333" max="14333" width="7.453125" style="178" bestFit="1" customWidth="1"/>
    <col min="14334" max="14334" width="9.36328125" style="178" customWidth="1"/>
    <col min="14335" max="14337" width="10.6328125" style="178" customWidth="1"/>
    <col min="14338" max="14338" width="4.6328125" style="178" customWidth="1"/>
    <col min="14339" max="14581" width="8.81640625" style="178"/>
    <col min="14582" max="14582" width="30" style="178" customWidth="1"/>
    <col min="14583" max="14583" width="8.6328125" style="178" customWidth="1"/>
    <col min="14584" max="14584" width="8.81640625" style="178" customWidth="1"/>
    <col min="14585" max="14585" width="9.36328125" style="178" customWidth="1"/>
    <col min="14586" max="14586" width="6.453125" style="178" customWidth="1"/>
    <col min="14587" max="14587" width="7.453125" style="178" customWidth="1"/>
    <col min="14588" max="14588" width="6.453125" style="178" bestFit="1" customWidth="1"/>
    <col min="14589" max="14589" width="7.453125" style="178" bestFit="1" customWidth="1"/>
    <col min="14590" max="14590" width="9.36328125" style="178" customWidth="1"/>
    <col min="14591" max="14593" width="10.6328125" style="178" customWidth="1"/>
    <col min="14594" max="14594" width="4.6328125" style="178" customWidth="1"/>
    <col min="14595" max="14837" width="8.81640625" style="178"/>
    <col min="14838" max="14838" width="30" style="178" customWidth="1"/>
    <col min="14839" max="14839" width="8.6328125" style="178" customWidth="1"/>
    <col min="14840" max="14840" width="8.81640625" style="178" customWidth="1"/>
    <col min="14841" max="14841" width="9.36328125" style="178" customWidth="1"/>
    <col min="14842" max="14842" width="6.453125" style="178" customWidth="1"/>
    <col min="14843" max="14843" width="7.453125" style="178" customWidth="1"/>
    <col min="14844" max="14844" width="6.453125" style="178" bestFit="1" customWidth="1"/>
    <col min="14845" max="14845" width="7.453125" style="178" bestFit="1" customWidth="1"/>
    <col min="14846" max="14846" width="9.36328125" style="178" customWidth="1"/>
    <col min="14847" max="14849" width="10.6328125" style="178" customWidth="1"/>
    <col min="14850" max="14850" width="4.6328125" style="178" customWidth="1"/>
    <col min="14851" max="15093" width="8.81640625" style="178"/>
    <col min="15094" max="15094" width="30" style="178" customWidth="1"/>
    <col min="15095" max="15095" width="8.6328125" style="178" customWidth="1"/>
    <col min="15096" max="15096" width="8.81640625" style="178" customWidth="1"/>
    <col min="15097" max="15097" width="9.36328125" style="178" customWidth="1"/>
    <col min="15098" max="15098" width="6.453125" style="178" customWidth="1"/>
    <col min="15099" max="15099" width="7.453125" style="178" customWidth="1"/>
    <col min="15100" max="15100" width="6.453125" style="178" bestFit="1" customWidth="1"/>
    <col min="15101" max="15101" width="7.453125" style="178" bestFit="1" customWidth="1"/>
    <col min="15102" max="15102" width="9.36328125" style="178" customWidth="1"/>
    <col min="15103" max="15105" width="10.6328125" style="178" customWidth="1"/>
    <col min="15106" max="15106" width="4.6328125" style="178" customWidth="1"/>
    <col min="15107" max="15349" width="8.81640625" style="178"/>
    <col min="15350" max="15350" width="30" style="178" customWidth="1"/>
    <col min="15351" max="15351" width="8.6328125" style="178" customWidth="1"/>
    <col min="15352" max="15352" width="8.81640625" style="178" customWidth="1"/>
    <col min="15353" max="15353" width="9.36328125" style="178" customWidth="1"/>
    <col min="15354" max="15354" width="6.453125" style="178" customWidth="1"/>
    <col min="15355" max="15355" width="7.453125" style="178" customWidth="1"/>
    <col min="15356" max="15356" width="6.453125" style="178" bestFit="1" customWidth="1"/>
    <col min="15357" max="15357" width="7.453125" style="178" bestFit="1" customWidth="1"/>
    <col min="15358" max="15358" width="9.36328125" style="178" customWidth="1"/>
    <col min="15359" max="15361" width="10.6328125" style="178" customWidth="1"/>
    <col min="15362" max="15362" width="4.6328125" style="178" customWidth="1"/>
    <col min="15363" max="15605" width="8.81640625" style="178"/>
    <col min="15606" max="15606" width="30" style="178" customWidth="1"/>
    <col min="15607" max="15607" width="8.6328125" style="178" customWidth="1"/>
    <col min="15608" max="15608" width="8.81640625" style="178" customWidth="1"/>
    <col min="15609" max="15609" width="9.36328125" style="178" customWidth="1"/>
    <col min="15610" max="15610" width="6.453125" style="178" customWidth="1"/>
    <col min="15611" max="15611" width="7.453125" style="178" customWidth="1"/>
    <col min="15612" max="15612" width="6.453125" style="178" bestFit="1" customWidth="1"/>
    <col min="15613" max="15613" width="7.453125" style="178" bestFit="1" customWidth="1"/>
    <col min="15614" max="15614" width="9.36328125" style="178" customWidth="1"/>
    <col min="15615" max="15617" width="10.6328125" style="178" customWidth="1"/>
    <col min="15618" max="15618" width="4.6328125" style="178" customWidth="1"/>
    <col min="15619" max="15861" width="8.81640625" style="178"/>
    <col min="15862" max="15862" width="30" style="178" customWidth="1"/>
    <col min="15863" max="15863" width="8.6328125" style="178" customWidth="1"/>
    <col min="15864" max="15864" width="8.81640625" style="178" customWidth="1"/>
    <col min="15865" max="15865" width="9.36328125" style="178" customWidth="1"/>
    <col min="15866" max="15866" width="6.453125" style="178" customWidth="1"/>
    <col min="15867" max="15867" width="7.453125" style="178" customWidth="1"/>
    <col min="15868" max="15868" width="6.453125" style="178" bestFit="1" customWidth="1"/>
    <col min="15869" max="15869" width="7.453125" style="178" bestFit="1" customWidth="1"/>
    <col min="15870" max="15870" width="9.36328125" style="178" customWidth="1"/>
    <col min="15871" max="15873" width="10.6328125" style="178" customWidth="1"/>
    <col min="15874" max="15874" width="4.6328125" style="178" customWidth="1"/>
    <col min="15875" max="16117" width="8.81640625" style="178"/>
    <col min="16118" max="16118" width="30" style="178" customWidth="1"/>
    <col min="16119" max="16119" width="8.6328125" style="178" customWidth="1"/>
    <col min="16120" max="16120" width="8.81640625" style="178" customWidth="1"/>
    <col min="16121" max="16121" width="9.36328125" style="178" customWidth="1"/>
    <col min="16122" max="16122" width="6.453125" style="178" customWidth="1"/>
    <col min="16123" max="16123" width="7.453125" style="178" customWidth="1"/>
    <col min="16124" max="16124" width="6.453125" style="178" bestFit="1" customWidth="1"/>
    <col min="16125" max="16125" width="7.453125" style="178" bestFit="1" customWidth="1"/>
    <col min="16126" max="16126" width="9.36328125" style="178" customWidth="1"/>
    <col min="16127" max="16129" width="10.6328125" style="178" customWidth="1"/>
    <col min="16130" max="16130" width="4.6328125" style="178" customWidth="1"/>
    <col min="16131" max="16384" width="8.81640625" style="178"/>
  </cols>
  <sheetData>
    <row r="1" spans="1:28" s="173" customFormat="1" ht="18" customHeight="1" x14ac:dyDescent="0.3">
      <c r="A1" s="172" t="s">
        <v>187</v>
      </c>
    </row>
    <row r="2" spans="1:28" s="173" customFormat="1" ht="18" customHeight="1" x14ac:dyDescent="0.25">
      <c r="A2" s="174"/>
    </row>
    <row r="3" spans="1:28" s="173" customFormat="1" ht="12.75" customHeight="1" x14ac:dyDescent="0.25"/>
    <row r="4" spans="1:28" s="173" customFormat="1" ht="18" customHeight="1" x14ac:dyDescent="0.25">
      <c r="A4" s="726" t="s">
        <v>0</v>
      </c>
      <c r="B4" s="720" t="s">
        <v>435</v>
      </c>
      <c r="C4" s="721"/>
      <c r="D4" s="722"/>
      <c r="E4" s="720" t="s">
        <v>188</v>
      </c>
      <c r="F4" s="721"/>
      <c r="G4" s="722"/>
      <c r="H4" s="720" t="s">
        <v>189</v>
      </c>
      <c r="I4" s="721"/>
      <c r="J4" s="722"/>
      <c r="K4" s="720" t="s">
        <v>190</v>
      </c>
      <c r="L4" s="721"/>
      <c r="M4" s="722"/>
      <c r="N4" s="720" t="s">
        <v>191</v>
      </c>
      <c r="O4" s="721"/>
      <c r="P4" s="722"/>
      <c r="Q4" s="720" t="s">
        <v>192</v>
      </c>
      <c r="R4" s="721"/>
      <c r="S4" s="722"/>
      <c r="T4" s="720" t="s">
        <v>193</v>
      </c>
      <c r="U4" s="721"/>
      <c r="V4" s="722"/>
      <c r="W4" s="720" t="s">
        <v>194</v>
      </c>
      <c r="X4" s="721"/>
      <c r="Y4" s="722"/>
      <c r="Z4" s="720" t="s">
        <v>436</v>
      </c>
      <c r="AA4" s="721"/>
      <c r="AB4" s="722"/>
    </row>
    <row r="5" spans="1:28" s="173" customFormat="1" ht="21" customHeight="1" x14ac:dyDescent="0.25">
      <c r="A5" s="727"/>
      <c r="B5" s="723"/>
      <c r="C5" s="724"/>
      <c r="D5" s="725"/>
      <c r="E5" s="723"/>
      <c r="F5" s="724"/>
      <c r="G5" s="725"/>
      <c r="H5" s="723"/>
      <c r="I5" s="724"/>
      <c r="J5" s="725"/>
      <c r="K5" s="723"/>
      <c r="L5" s="724"/>
      <c r="M5" s="725"/>
      <c r="N5" s="723"/>
      <c r="O5" s="724"/>
      <c r="P5" s="725"/>
      <c r="Q5" s="723"/>
      <c r="R5" s="724"/>
      <c r="S5" s="725"/>
      <c r="T5" s="723"/>
      <c r="U5" s="724"/>
      <c r="V5" s="725"/>
      <c r="W5" s="723"/>
      <c r="X5" s="724"/>
      <c r="Y5" s="725"/>
      <c r="Z5" s="723"/>
      <c r="AA5" s="724"/>
      <c r="AB5" s="725"/>
    </row>
    <row r="6" spans="1:28" s="173" customFormat="1" ht="21" customHeight="1" x14ac:dyDescent="0.25">
      <c r="A6" s="728"/>
      <c r="B6" s="461" t="s">
        <v>7</v>
      </c>
      <c r="C6" s="461" t="s">
        <v>8</v>
      </c>
      <c r="D6" s="461" t="s">
        <v>9</v>
      </c>
      <c r="E6" s="461" t="s">
        <v>7</v>
      </c>
      <c r="F6" s="461" t="s">
        <v>8</v>
      </c>
      <c r="G6" s="461" t="s">
        <v>9</v>
      </c>
      <c r="H6" s="461" t="s">
        <v>7</v>
      </c>
      <c r="I6" s="461" t="s">
        <v>8</v>
      </c>
      <c r="J6" s="461" t="s">
        <v>9</v>
      </c>
      <c r="K6" s="461" t="s">
        <v>7</v>
      </c>
      <c r="L6" s="461" t="s">
        <v>8</v>
      </c>
      <c r="M6" s="461" t="s">
        <v>9</v>
      </c>
      <c r="N6" s="461" t="s">
        <v>7</v>
      </c>
      <c r="O6" s="461" t="s">
        <v>8</v>
      </c>
      <c r="P6" s="461" t="s">
        <v>9</v>
      </c>
      <c r="Q6" s="461" t="s">
        <v>7</v>
      </c>
      <c r="R6" s="461" t="s">
        <v>8</v>
      </c>
      <c r="S6" s="461" t="s">
        <v>9</v>
      </c>
      <c r="T6" s="462" t="s">
        <v>7</v>
      </c>
      <c r="U6" s="462" t="s">
        <v>8</v>
      </c>
      <c r="V6" s="462" t="s">
        <v>9</v>
      </c>
      <c r="W6" s="247" t="s">
        <v>7</v>
      </c>
      <c r="X6" s="247" t="s">
        <v>8</v>
      </c>
      <c r="Y6" s="247" t="s">
        <v>9</v>
      </c>
      <c r="Z6" s="247" t="s">
        <v>7</v>
      </c>
      <c r="AA6" s="247" t="s">
        <v>8</v>
      </c>
      <c r="AB6" s="247" t="s">
        <v>9</v>
      </c>
    </row>
    <row r="7" spans="1:28" s="173" customFormat="1" ht="13.5" customHeight="1" x14ac:dyDescent="0.25">
      <c r="A7" s="463" t="s">
        <v>10</v>
      </c>
      <c r="B7" s="175">
        <v>64826</v>
      </c>
      <c r="C7" s="175">
        <v>43554</v>
      </c>
      <c r="D7" s="175">
        <v>108380</v>
      </c>
      <c r="E7" s="175">
        <v>63781</v>
      </c>
      <c r="F7" s="175">
        <v>43768</v>
      </c>
      <c r="G7" s="175">
        <v>107549</v>
      </c>
      <c r="H7" s="175">
        <v>62660</v>
      </c>
      <c r="I7" s="175">
        <v>43870</v>
      </c>
      <c r="J7" s="175">
        <v>106530</v>
      </c>
      <c r="K7" s="175">
        <v>60829</v>
      </c>
      <c r="L7" s="175">
        <v>43953</v>
      </c>
      <c r="M7" s="175">
        <v>104782</v>
      </c>
      <c r="N7" s="175">
        <v>59600</v>
      </c>
      <c r="O7" s="175">
        <v>44890</v>
      </c>
      <c r="P7" s="175">
        <v>104490</v>
      </c>
      <c r="Q7" s="175">
        <v>58335</v>
      </c>
      <c r="R7" s="175">
        <v>46644</v>
      </c>
      <c r="S7" s="175">
        <v>104979</v>
      </c>
      <c r="T7" s="464">
        <v>56676</v>
      </c>
      <c r="U7" s="464">
        <v>49220</v>
      </c>
      <c r="V7" s="464">
        <v>105896</v>
      </c>
      <c r="W7" s="176">
        <v>55219</v>
      </c>
      <c r="X7" s="176">
        <v>51225</v>
      </c>
      <c r="Y7" s="176">
        <v>106444</v>
      </c>
      <c r="Z7" s="176">
        <v>53811</v>
      </c>
      <c r="AA7" s="176">
        <v>53568</v>
      </c>
      <c r="AB7" s="176">
        <v>107379</v>
      </c>
    </row>
    <row r="8" spans="1:28" s="173" customFormat="1" ht="13.5" customHeight="1" x14ac:dyDescent="0.25">
      <c r="A8" s="463" t="s">
        <v>11</v>
      </c>
      <c r="B8" s="175">
        <v>4259</v>
      </c>
      <c r="C8" s="175">
        <v>862</v>
      </c>
      <c r="D8" s="175">
        <v>5121</v>
      </c>
      <c r="E8" s="175">
        <v>4221</v>
      </c>
      <c r="F8" s="175">
        <v>877</v>
      </c>
      <c r="G8" s="175">
        <v>5098</v>
      </c>
      <c r="H8" s="175">
        <v>4150</v>
      </c>
      <c r="I8" s="175">
        <v>884</v>
      </c>
      <c r="J8" s="175">
        <v>5034</v>
      </c>
      <c r="K8" s="175">
        <v>4060</v>
      </c>
      <c r="L8" s="175">
        <v>887</v>
      </c>
      <c r="M8" s="175">
        <v>4947</v>
      </c>
      <c r="N8" s="175">
        <v>3967</v>
      </c>
      <c r="O8" s="175">
        <v>908</v>
      </c>
      <c r="P8" s="175">
        <v>4875</v>
      </c>
      <c r="Q8" s="175">
        <v>3861</v>
      </c>
      <c r="R8" s="175">
        <v>934</v>
      </c>
      <c r="S8" s="175">
        <v>4795</v>
      </c>
      <c r="T8" s="464">
        <v>3644</v>
      </c>
      <c r="U8" s="464">
        <v>998</v>
      </c>
      <c r="V8" s="464">
        <v>4642</v>
      </c>
      <c r="W8" s="176">
        <v>3472</v>
      </c>
      <c r="X8" s="176">
        <v>1075</v>
      </c>
      <c r="Y8" s="176">
        <v>4547</v>
      </c>
      <c r="Z8" s="176">
        <v>3283</v>
      </c>
      <c r="AA8" s="176">
        <v>1222</v>
      </c>
      <c r="AB8" s="176">
        <v>4505</v>
      </c>
    </row>
    <row r="9" spans="1:28" s="173" customFormat="1" ht="13.5" customHeight="1" x14ac:dyDescent="0.25">
      <c r="A9" s="463" t="s">
        <v>12</v>
      </c>
      <c r="B9" s="175">
        <v>114</v>
      </c>
      <c r="C9" s="175">
        <v>37</v>
      </c>
      <c r="D9" s="175">
        <v>151</v>
      </c>
      <c r="E9" s="175">
        <v>116</v>
      </c>
      <c r="F9" s="175">
        <v>38</v>
      </c>
      <c r="G9" s="175">
        <v>154</v>
      </c>
      <c r="H9" s="175">
        <v>116</v>
      </c>
      <c r="I9" s="175">
        <v>36</v>
      </c>
      <c r="J9" s="175">
        <v>152</v>
      </c>
      <c r="K9" s="175">
        <v>116</v>
      </c>
      <c r="L9" s="175">
        <v>32</v>
      </c>
      <c r="M9" s="175">
        <v>148</v>
      </c>
      <c r="N9" s="175">
        <v>81</v>
      </c>
      <c r="O9" s="175">
        <v>20</v>
      </c>
      <c r="P9" s="175">
        <v>101</v>
      </c>
      <c r="Q9" s="175">
        <v>73</v>
      </c>
      <c r="R9" s="175">
        <v>18</v>
      </c>
      <c r="S9" s="175">
        <v>91</v>
      </c>
      <c r="T9" s="464">
        <v>78</v>
      </c>
      <c r="U9" s="464">
        <v>20</v>
      </c>
      <c r="V9" s="464">
        <v>98</v>
      </c>
      <c r="W9" s="176">
        <v>82</v>
      </c>
      <c r="X9" s="176">
        <v>28</v>
      </c>
      <c r="Y9" s="176">
        <v>110</v>
      </c>
      <c r="Z9" s="176">
        <v>82</v>
      </c>
      <c r="AA9" s="176">
        <v>36</v>
      </c>
      <c r="AB9" s="176">
        <v>118</v>
      </c>
    </row>
    <row r="10" spans="1:28" s="173" customFormat="1" ht="13.5" customHeight="1" x14ac:dyDescent="0.25">
      <c r="A10" s="463" t="s">
        <v>13</v>
      </c>
      <c r="B10" s="175">
        <v>588</v>
      </c>
      <c r="C10" s="175">
        <v>2037</v>
      </c>
      <c r="D10" s="175">
        <v>2625</v>
      </c>
      <c r="E10" s="175">
        <v>591</v>
      </c>
      <c r="F10" s="175">
        <v>2034</v>
      </c>
      <c r="G10" s="175">
        <v>2625</v>
      </c>
      <c r="H10" s="175">
        <v>580</v>
      </c>
      <c r="I10" s="175">
        <v>2029</v>
      </c>
      <c r="J10" s="175">
        <v>2609</v>
      </c>
      <c r="K10" s="175">
        <v>569</v>
      </c>
      <c r="L10" s="175">
        <v>2035</v>
      </c>
      <c r="M10" s="175">
        <v>2604</v>
      </c>
      <c r="N10" s="175">
        <v>561</v>
      </c>
      <c r="O10" s="175">
        <v>2044</v>
      </c>
      <c r="P10" s="175">
        <v>2605</v>
      </c>
      <c r="Q10" s="175">
        <v>561</v>
      </c>
      <c r="R10" s="175">
        <v>2125</v>
      </c>
      <c r="S10" s="175">
        <v>2686</v>
      </c>
      <c r="T10" s="464">
        <v>571</v>
      </c>
      <c r="U10" s="464">
        <v>2291</v>
      </c>
      <c r="V10" s="464">
        <v>2862</v>
      </c>
      <c r="W10" s="176">
        <v>581</v>
      </c>
      <c r="X10" s="176">
        <v>2361</v>
      </c>
      <c r="Y10" s="176">
        <v>2942</v>
      </c>
      <c r="Z10" s="176">
        <v>603</v>
      </c>
      <c r="AA10" s="176">
        <v>2387</v>
      </c>
      <c r="AB10" s="176">
        <v>2990</v>
      </c>
    </row>
    <row r="11" spans="1:28" s="173" customFormat="1" ht="13.5" customHeight="1" x14ac:dyDescent="0.25">
      <c r="A11" s="463" t="s">
        <v>14</v>
      </c>
      <c r="B11" s="175">
        <v>885</v>
      </c>
      <c r="C11" s="175">
        <v>3049</v>
      </c>
      <c r="D11" s="175">
        <v>3934</v>
      </c>
      <c r="E11" s="175">
        <v>848</v>
      </c>
      <c r="F11" s="175">
        <v>3033</v>
      </c>
      <c r="G11" s="175">
        <v>3881</v>
      </c>
      <c r="H11" s="175">
        <v>809</v>
      </c>
      <c r="I11" s="175">
        <v>2957</v>
      </c>
      <c r="J11" s="175">
        <v>3766</v>
      </c>
      <c r="K11" s="175">
        <v>754</v>
      </c>
      <c r="L11" s="175">
        <v>2868</v>
      </c>
      <c r="M11" s="175">
        <v>3622</v>
      </c>
      <c r="N11" s="175">
        <v>710</v>
      </c>
      <c r="O11" s="175">
        <v>2820</v>
      </c>
      <c r="P11" s="175">
        <v>3530</v>
      </c>
      <c r="Q11" s="175">
        <v>674</v>
      </c>
      <c r="R11" s="175">
        <v>2763</v>
      </c>
      <c r="S11" s="175">
        <v>3437</v>
      </c>
      <c r="T11" s="464">
        <v>645</v>
      </c>
      <c r="U11" s="464">
        <v>2782</v>
      </c>
      <c r="V11" s="464">
        <v>3427</v>
      </c>
      <c r="W11" s="176">
        <v>636</v>
      </c>
      <c r="X11" s="176">
        <v>2877</v>
      </c>
      <c r="Y11" s="176">
        <v>3513</v>
      </c>
      <c r="Z11" s="176">
        <v>633</v>
      </c>
      <c r="AA11" s="176">
        <v>3009</v>
      </c>
      <c r="AB11" s="176">
        <v>3642</v>
      </c>
    </row>
    <row r="12" spans="1:28" s="173" customFormat="1" ht="13.5" customHeight="1" x14ac:dyDescent="0.25">
      <c r="A12" s="463" t="s">
        <v>15</v>
      </c>
      <c r="B12" s="175">
        <v>201</v>
      </c>
      <c r="C12" s="175">
        <v>153</v>
      </c>
      <c r="D12" s="175">
        <v>354</v>
      </c>
      <c r="E12" s="175">
        <v>189</v>
      </c>
      <c r="F12" s="175">
        <v>148</v>
      </c>
      <c r="G12" s="175">
        <v>337</v>
      </c>
      <c r="H12" s="175">
        <v>177</v>
      </c>
      <c r="I12" s="175">
        <v>141</v>
      </c>
      <c r="J12" s="175">
        <v>318</v>
      </c>
      <c r="K12" s="175">
        <v>165</v>
      </c>
      <c r="L12" s="175">
        <v>128</v>
      </c>
      <c r="M12" s="175">
        <v>293</v>
      </c>
      <c r="N12" s="175">
        <v>128</v>
      </c>
      <c r="O12" s="175">
        <v>111</v>
      </c>
      <c r="P12" s="175">
        <v>239</v>
      </c>
      <c r="Q12" s="175">
        <v>119</v>
      </c>
      <c r="R12" s="175">
        <v>101</v>
      </c>
      <c r="S12" s="175">
        <v>220</v>
      </c>
      <c r="T12" s="464">
        <v>113</v>
      </c>
      <c r="U12" s="464">
        <v>98</v>
      </c>
      <c r="V12" s="464">
        <v>211</v>
      </c>
      <c r="W12" s="176">
        <v>102</v>
      </c>
      <c r="X12" s="176">
        <v>90</v>
      </c>
      <c r="Y12" s="176">
        <v>192</v>
      </c>
      <c r="Z12" s="176">
        <v>85</v>
      </c>
      <c r="AA12" s="176">
        <v>94</v>
      </c>
      <c r="AB12" s="176">
        <v>179</v>
      </c>
    </row>
    <row r="13" spans="1:28" s="173" customFormat="1" ht="13.5" customHeight="1" x14ac:dyDescent="0.25">
      <c r="A13" s="463" t="s">
        <v>16</v>
      </c>
      <c r="B13" s="175">
        <v>269</v>
      </c>
      <c r="C13" s="175">
        <v>292</v>
      </c>
      <c r="D13" s="175">
        <v>561</v>
      </c>
      <c r="E13" s="175">
        <v>264</v>
      </c>
      <c r="F13" s="175">
        <v>293</v>
      </c>
      <c r="G13" s="175">
        <v>557</v>
      </c>
      <c r="H13" s="175">
        <v>265</v>
      </c>
      <c r="I13" s="175">
        <v>296</v>
      </c>
      <c r="J13" s="175">
        <v>561</v>
      </c>
      <c r="K13" s="175">
        <v>262</v>
      </c>
      <c r="L13" s="175">
        <v>298</v>
      </c>
      <c r="M13" s="175">
        <v>560</v>
      </c>
      <c r="N13" s="175">
        <v>264</v>
      </c>
      <c r="O13" s="175">
        <v>308</v>
      </c>
      <c r="P13" s="175">
        <v>572</v>
      </c>
      <c r="Q13" s="175">
        <v>269</v>
      </c>
      <c r="R13" s="175">
        <v>318</v>
      </c>
      <c r="S13" s="175">
        <v>587</v>
      </c>
      <c r="T13" s="464">
        <v>281</v>
      </c>
      <c r="U13" s="464">
        <v>339</v>
      </c>
      <c r="V13" s="464">
        <v>620</v>
      </c>
      <c r="W13" s="176">
        <v>286</v>
      </c>
      <c r="X13" s="176">
        <v>362</v>
      </c>
      <c r="Y13" s="176">
        <v>648</v>
      </c>
      <c r="Z13" s="176">
        <v>299</v>
      </c>
      <c r="AA13" s="176">
        <v>378</v>
      </c>
      <c r="AB13" s="176">
        <v>677</v>
      </c>
    </row>
    <row r="14" spans="1:28" s="173" customFormat="1" ht="13.5" customHeight="1" x14ac:dyDescent="0.25">
      <c r="A14" s="463" t="s">
        <v>17</v>
      </c>
      <c r="B14" s="175">
        <v>1413</v>
      </c>
      <c r="C14" s="175">
        <v>4357</v>
      </c>
      <c r="D14" s="175">
        <v>5770</v>
      </c>
      <c r="E14" s="175">
        <v>1377</v>
      </c>
      <c r="F14" s="175">
        <v>4346</v>
      </c>
      <c r="G14" s="175">
        <v>5723</v>
      </c>
      <c r="H14" s="175">
        <v>1362</v>
      </c>
      <c r="I14" s="175">
        <v>4276</v>
      </c>
      <c r="J14" s="175">
        <v>5638</v>
      </c>
      <c r="K14" s="175">
        <v>1328</v>
      </c>
      <c r="L14" s="175">
        <v>4168</v>
      </c>
      <c r="M14" s="175">
        <v>5496</v>
      </c>
      <c r="N14" s="175">
        <v>1300</v>
      </c>
      <c r="O14" s="175">
        <v>4100</v>
      </c>
      <c r="P14" s="175">
        <v>5400</v>
      </c>
      <c r="Q14" s="175">
        <v>1235</v>
      </c>
      <c r="R14" s="175">
        <v>3986</v>
      </c>
      <c r="S14" s="175">
        <v>5221</v>
      </c>
      <c r="T14" s="464">
        <v>1180</v>
      </c>
      <c r="U14" s="464">
        <v>3903</v>
      </c>
      <c r="V14" s="464">
        <v>5083</v>
      </c>
      <c r="W14" s="176">
        <v>1085</v>
      </c>
      <c r="X14" s="176">
        <v>3888</v>
      </c>
      <c r="Y14" s="176">
        <v>4973</v>
      </c>
      <c r="Z14" s="176">
        <v>1031</v>
      </c>
      <c r="AA14" s="176">
        <v>3825</v>
      </c>
      <c r="AB14" s="176">
        <v>4856</v>
      </c>
    </row>
    <row r="15" spans="1:28" s="173" customFormat="1" ht="13.5" customHeight="1" x14ac:dyDescent="0.25">
      <c r="A15" s="463" t="s">
        <v>38</v>
      </c>
      <c r="B15" s="175">
        <v>136</v>
      </c>
      <c r="C15" s="175">
        <v>227</v>
      </c>
      <c r="D15" s="175">
        <v>363</v>
      </c>
      <c r="E15" s="175">
        <v>133</v>
      </c>
      <c r="F15" s="175">
        <v>227</v>
      </c>
      <c r="G15" s="175">
        <v>360</v>
      </c>
      <c r="H15" s="175">
        <v>131</v>
      </c>
      <c r="I15" s="175">
        <v>222</v>
      </c>
      <c r="J15" s="175">
        <v>353</v>
      </c>
      <c r="K15" s="175">
        <v>130</v>
      </c>
      <c r="L15" s="175">
        <v>222</v>
      </c>
      <c r="M15" s="175">
        <v>352</v>
      </c>
      <c r="N15" s="175">
        <v>131</v>
      </c>
      <c r="O15" s="175">
        <v>233</v>
      </c>
      <c r="P15" s="175">
        <v>364</v>
      </c>
      <c r="Q15" s="175">
        <v>146</v>
      </c>
      <c r="R15" s="175">
        <v>240</v>
      </c>
      <c r="S15" s="175">
        <v>386</v>
      </c>
      <c r="T15" s="464">
        <v>153</v>
      </c>
      <c r="U15" s="464">
        <v>260</v>
      </c>
      <c r="V15" s="464">
        <v>413</v>
      </c>
      <c r="W15" s="176">
        <v>183</v>
      </c>
      <c r="X15" s="176">
        <v>287</v>
      </c>
      <c r="Y15" s="176">
        <v>470</v>
      </c>
      <c r="Z15" s="176">
        <v>216</v>
      </c>
      <c r="AA15" s="176">
        <v>352</v>
      </c>
      <c r="AB15" s="176">
        <v>568</v>
      </c>
    </row>
    <row r="16" spans="1:28" s="173" customFormat="1" ht="13.5" customHeight="1" x14ac:dyDescent="0.25">
      <c r="A16" s="463" t="s">
        <v>19</v>
      </c>
      <c r="B16" s="175">
        <v>60924</v>
      </c>
      <c r="C16" s="175">
        <v>209715</v>
      </c>
      <c r="D16" s="175">
        <v>270639</v>
      </c>
      <c r="E16" s="175">
        <v>60659</v>
      </c>
      <c r="F16" s="175">
        <v>208878</v>
      </c>
      <c r="G16" s="175">
        <v>269537</v>
      </c>
      <c r="H16" s="175">
        <v>60445</v>
      </c>
      <c r="I16" s="175">
        <v>207209</v>
      </c>
      <c r="J16" s="175">
        <v>267654</v>
      </c>
      <c r="K16" s="175">
        <v>59780</v>
      </c>
      <c r="L16" s="175">
        <v>205044</v>
      </c>
      <c r="M16" s="175">
        <v>264824</v>
      </c>
      <c r="N16" s="175">
        <v>59437</v>
      </c>
      <c r="O16" s="175">
        <v>203699</v>
      </c>
      <c r="P16" s="175">
        <v>263136</v>
      </c>
      <c r="Q16" s="175">
        <v>59335</v>
      </c>
      <c r="R16" s="175">
        <v>203897</v>
      </c>
      <c r="S16" s="175">
        <v>263232</v>
      </c>
      <c r="T16" s="464">
        <v>59816</v>
      </c>
      <c r="U16" s="464">
        <v>206175</v>
      </c>
      <c r="V16" s="464">
        <v>265991</v>
      </c>
      <c r="W16" s="176">
        <v>59284</v>
      </c>
      <c r="X16" s="176">
        <v>207423</v>
      </c>
      <c r="Y16" s="176">
        <v>266707</v>
      </c>
      <c r="Z16" s="176">
        <v>61360</v>
      </c>
      <c r="AA16" s="176">
        <v>214141</v>
      </c>
      <c r="AB16" s="176">
        <v>275501</v>
      </c>
    </row>
    <row r="17" spans="1:28" s="173" customFormat="1" ht="13.5" customHeight="1" x14ac:dyDescent="0.25">
      <c r="A17" s="463" t="s">
        <v>20</v>
      </c>
      <c r="B17" s="175">
        <v>13516</v>
      </c>
      <c r="C17" s="175">
        <v>21268</v>
      </c>
      <c r="D17" s="175">
        <v>34784</v>
      </c>
      <c r="E17" s="175">
        <v>13484</v>
      </c>
      <c r="F17" s="175">
        <v>21347</v>
      </c>
      <c r="G17" s="175">
        <v>34831</v>
      </c>
      <c r="H17" s="175">
        <v>13379</v>
      </c>
      <c r="I17" s="175">
        <v>21224</v>
      </c>
      <c r="J17" s="175">
        <v>34603</v>
      </c>
      <c r="K17" s="175">
        <v>13142</v>
      </c>
      <c r="L17" s="175">
        <v>21017</v>
      </c>
      <c r="M17" s="175">
        <v>34159</v>
      </c>
      <c r="N17" s="175">
        <v>12931</v>
      </c>
      <c r="O17" s="175">
        <v>21074</v>
      </c>
      <c r="P17" s="175">
        <v>34005</v>
      </c>
      <c r="Q17" s="175">
        <v>12765</v>
      </c>
      <c r="R17" s="175">
        <v>21313</v>
      </c>
      <c r="S17" s="175">
        <v>34078</v>
      </c>
      <c r="T17" s="464">
        <v>12697</v>
      </c>
      <c r="U17" s="464">
        <v>21687</v>
      </c>
      <c r="V17" s="464">
        <v>34384</v>
      </c>
      <c r="W17" s="176">
        <v>12540</v>
      </c>
      <c r="X17" s="176">
        <v>22252</v>
      </c>
      <c r="Y17" s="176">
        <v>34792</v>
      </c>
      <c r="Z17" s="176">
        <v>12406</v>
      </c>
      <c r="AA17" s="176">
        <v>22655</v>
      </c>
      <c r="AB17" s="176">
        <v>35061</v>
      </c>
    </row>
    <row r="18" spans="1:28" s="173" customFormat="1" ht="13.5" customHeight="1" x14ac:dyDescent="0.25">
      <c r="A18" s="463" t="s">
        <v>21</v>
      </c>
      <c r="B18" s="175">
        <v>5899</v>
      </c>
      <c r="C18" s="175">
        <v>4106</v>
      </c>
      <c r="D18" s="175">
        <v>10005</v>
      </c>
      <c r="E18" s="175">
        <v>5839</v>
      </c>
      <c r="F18" s="175">
        <v>4198</v>
      </c>
      <c r="G18" s="175">
        <v>10037</v>
      </c>
      <c r="H18" s="175">
        <v>5762</v>
      </c>
      <c r="I18" s="175">
        <v>4120</v>
      </c>
      <c r="J18" s="175">
        <v>9882</v>
      </c>
      <c r="K18" s="175">
        <v>5617</v>
      </c>
      <c r="L18" s="175">
        <v>3965</v>
      </c>
      <c r="M18" s="175">
        <v>9582</v>
      </c>
      <c r="N18" s="175">
        <v>5527</v>
      </c>
      <c r="O18" s="175">
        <v>3884</v>
      </c>
      <c r="P18" s="175">
        <v>9411</v>
      </c>
      <c r="Q18" s="175">
        <v>5434</v>
      </c>
      <c r="R18" s="175">
        <v>3945</v>
      </c>
      <c r="S18" s="175">
        <v>9379</v>
      </c>
      <c r="T18" s="464">
        <v>5237</v>
      </c>
      <c r="U18" s="464">
        <v>3999</v>
      </c>
      <c r="V18" s="464">
        <v>9236</v>
      </c>
      <c r="W18" s="176">
        <v>5038</v>
      </c>
      <c r="X18" s="176">
        <v>4064</v>
      </c>
      <c r="Y18" s="176">
        <v>9102</v>
      </c>
      <c r="Z18" s="176">
        <v>4969</v>
      </c>
      <c r="AA18" s="176">
        <v>4394</v>
      </c>
      <c r="AB18" s="176">
        <v>9363</v>
      </c>
    </row>
    <row r="19" spans="1:28" s="173" customFormat="1" ht="13.5" customHeight="1" x14ac:dyDescent="0.25">
      <c r="A19" s="463" t="s">
        <v>22</v>
      </c>
      <c r="B19" s="175">
        <v>3687</v>
      </c>
      <c r="C19" s="175">
        <v>16481</v>
      </c>
      <c r="D19" s="175">
        <v>20168</v>
      </c>
      <c r="E19" s="175">
        <v>3664</v>
      </c>
      <c r="F19" s="175">
        <v>16507</v>
      </c>
      <c r="G19" s="175">
        <v>20171</v>
      </c>
      <c r="H19" s="175">
        <v>3626</v>
      </c>
      <c r="I19" s="175">
        <v>16377</v>
      </c>
      <c r="J19" s="175">
        <v>20003</v>
      </c>
      <c r="K19" s="175">
        <v>3596</v>
      </c>
      <c r="L19" s="175">
        <v>16124</v>
      </c>
      <c r="M19" s="175">
        <v>19720</v>
      </c>
      <c r="N19" s="175">
        <v>3551</v>
      </c>
      <c r="O19" s="175">
        <v>15926</v>
      </c>
      <c r="P19" s="175">
        <v>19477</v>
      </c>
      <c r="Q19" s="175">
        <v>3530</v>
      </c>
      <c r="R19" s="175">
        <v>15794</v>
      </c>
      <c r="S19" s="175">
        <v>19324</v>
      </c>
      <c r="T19" s="464">
        <v>3580</v>
      </c>
      <c r="U19" s="464">
        <v>15834</v>
      </c>
      <c r="V19" s="464">
        <v>19414</v>
      </c>
      <c r="W19" s="176">
        <v>3571</v>
      </c>
      <c r="X19" s="176">
        <v>15941</v>
      </c>
      <c r="Y19" s="176">
        <v>19512</v>
      </c>
      <c r="Z19" s="176">
        <v>3625</v>
      </c>
      <c r="AA19" s="176">
        <v>16359</v>
      </c>
      <c r="AB19" s="176">
        <v>19984</v>
      </c>
    </row>
    <row r="20" spans="1:28" s="173" customFormat="1" ht="13.5" customHeight="1" x14ac:dyDescent="0.25">
      <c r="A20" s="463" t="s">
        <v>23</v>
      </c>
      <c r="B20" s="175">
        <v>302</v>
      </c>
      <c r="C20" s="175">
        <v>29</v>
      </c>
      <c r="D20" s="175">
        <v>331</v>
      </c>
      <c r="E20" s="175">
        <v>283</v>
      </c>
      <c r="F20" s="175">
        <v>26</v>
      </c>
      <c r="G20" s="175">
        <v>309</v>
      </c>
      <c r="H20" s="175">
        <v>266</v>
      </c>
      <c r="I20" s="175">
        <v>27</v>
      </c>
      <c r="J20" s="175">
        <v>293</v>
      </c>
      <c r="K20" s="175">
        <v>240</v>
      </c>
      <c r="L20" s="175">
        <v>20</v>
      </c>
      <c r="M20" s="175">
        <v>260</v>
      </c>
      <c r="N20" s="175">
        <v>237</v>
      </c>
      <c r="O20" s="175">
        <v>19</v>
      </c>
      <c r="P20" s="175">
        <v>256</v>
      </c>
      <c r="Q20" s="175">
        <v>230</v>
      </c>
      <c r="R20" s="175">
        <v>21</v>
      </c>
      <c r="S20" s="175">
        <v>251</v>
      </c>
      <c r="T20" s="464">
        <v>232</v>
      </c>
      <c r="U20" s="464">
        <v>24</v>
      </c>
      <c r="V20" s="464">
        <v>256</v>
      </c>
      <c r="W20" s="176">
        <v>229</v>
      </c>
      <c r="X20" s="176">
        <v>24</v>
      </c>
      <c r="Y20" s="176">
        <v>253</v>
      </c>
      <c r="Z20" s="176">
        <v>232</v>
      </c>
      <c r="AA20" s="176">
        <v>27</v>
      </c>
      <c r="AB20" s="176">
        <v>259</v>
      </c>
    </row>
    <row r="21" spans="1:28" s="173" customFormat="1" ht="13.5" customHeight="1" x14ac:dyDescent="0.25">
      <c r="A21" s="463" t="s">
        <v>24</v>
      </c>
      <c r="B21" s="175">
        <v>984</v>
      </c>
      <c r="C21" s="175">
        <v>240</v>
      </c>
      <c r="D21" s="175">
        <v>1224</v>
      </c>
      <c r="E21" s="175">
        <v>954</v>
      </c>
      <c r="F21" s="175">
        <v>231</v>
      </c>
      <c r="G21" s="175">
        <v>1185</v>
      </c>
      <c r="H21" s="175">
        <v>926</v>
      </c>
      <c r="I21" s="175">
        <v>235</v>
      </c>
      <c r="J21" s="175">
        <v>1161</v>
      </c>
      <c r="K21" s="175">
        <v>896</v>
      </c>
      <c r="L21" s="175">
        <v>237</v>
      </c>
      <c r="M21" s="175">
        <v>1133</v>
      </c>
      <c r="N21" s="175">
        <v>881</v>
      </c>
      <c r="O21" s="175">
        <v>240</v>
      </c>
      <c r="P21" s="175">
        <v>1121</v>
      </c>
      <c r="Q21" s="175">
        <v>868</v>
      </c>
      <c r="R21" s="175">
        <v>246</v>
      </c>
      <c r="S21" s="175">
        <v>1114</v>
      </c>
      <c r="T21" s="464">
        <v>841</v>
      </c>
      <c r="U21" s="464">
        <v>266</v>
      </c>
      <c r="V21" s="464">
        <v>1107</v>
      </c>
      <c r="W21" s="176">
        <v>838</v>
      </c>
      <c r="X21" s="176">
        <v>289</v>
      </c>
      <c r="Y21" s="176">
        <v>1127</v>
      </c>
      <c r="Z21" s="176">
        <v>876</v>
      </c>
      <c r="AA21" s="176">
        <v>318</v>
      </c>
      <c r="AB21" s="176">
        <v>1194</v>
      </c>
    </row>
    <row r="22" spans="1:28" s="173" customFormat="1" ht="13.5" customHeight="1" x14ac:dyDescent="0.25">
      <c r="A22" s="463" t="s">
        <v>25</v>
      </c>
      <c r="B22" s="175">
        <v>46882</v>
      </c>
      <c r="C22" s="175">
        <v>69125</v>
      </c>
      <c r="D22" s="175">
        <v>116007</v>
      </c>
      <c r="E22" s="175">
        <v>46154</v>
      </c>
      <c r="F22" s="175">
        <v>69022</v>
      </c>
      <c r="G22" s="175">
        <v>115176</v>
      </c>
      <c r="H22" s="175">
        <v>45313</v>
      </c>
      <c r="I22" s="175">
        <v>68445</v>
      </c>
      <c r="J22" s="175">
        <v>113758</v>
      </c>
      <c r="K22" s="175">
        <v>44005</v>
      </c>
      <c r="L22" s="175">
        <v>68002</v>
      </c>
      <c r="M22" s="175">
        <v>112007</v>
      </c>
      <c r="N22" s="175">
        <v>43082</v>
      </c>
      <c r="O22" s="175">
        <v>68153</v>
      </c>
      <c r="P22" s="175">
        <v>111235</v>
      </c>
      <c r="Q22" s="175">
        <v>42657</v>
      </c>
      <c r="R22" s="175">
        <v>68412</v>
      </c>
      <c r="S22" s="175">
        <v>111069</v>
      </c>
      <c r="T22" s="464">
        <v>41536</v>
      </c>
      <c r="U22" s="464">
        <v>68458</v>
      </c>
      <c r="V22" s="464">
        <v>109994</v>
      </c>
      <c r="W22" s="176">
        <v>40587</v>
      </c>
      <c r="X22" s="176">
        <v>69712</v>
      </c>
      <c r="Y22" s="176">
        <v>110299</v>
      </c>
      <c r="Z22" s="176">
        <v>41052</v>
      </c>
      <c r="AA22" s="176">
        <v>73524</v>
      </c>
      <c r="AB22" s="176">
        <v>114576</v>
      </c>
    </row>
    <row r="23" spans="1:28" s="173" customFormat="1" ht="13.5" customHeight="1" x14ac:dyDescent="0.25">
      <c r="A23" s="463" t="s">
        <v>26</v>
      </c>
      <c r="B23" s="175">
        <v>500</v>
      </c>
      <c r="C23" s="175">
        <v>511</v>
      </c>
      <c r="D23" s="175">
        <v>1011</v>
      </c>
      <c r="E23" s="175">
        <v>489</v>
      </c>
      <c r="F23" s="175">
        <v>504</v>
      </c>
      <c r="G23" s="175">
        <v>993</v>
      </c>
      <c r="H23" s="175">
        <v>474</v>
      </c>
      <c r="I23" s="175">
        <v>490</v>
      </c>
      <c r="J23" s="175">
        <v>964</v>
      </c>
      <c r="K23" s="175">
        <v>456</v>
      </c>
      <c r="L23" s="175">
        <v>474</v>
      </c>
      <c r="M23" s="175">
        <v>930</v>
      </c>
      <c r="N23" s="175">
        <v>443</v>
      </c>
      <c r="O23" s="175">
        <v>461</v>
      </c>
      <c r="P23" s="175">
        <v>904</v>
      </c>
      <c r="Q23" s="175">
        <v>420</v>
      </c>
      <c r="R23" s="175">
        <v>448</v>
      </c>
      <c r="S23" s="175">
        <v>868</v>
      </c>
      <c r="T23" s="464">
        <v>404</v>
      </c>
      <c r="U23" s="464">
        <v>426</v>
      </c>
      <c r="V23" s="464">
        <v>830</v>
      </c>
      <c r="W23" s="176">
        <v>388</v>
      </c>
      <c r="X23" s="176">
        <v>394</v>
      </c>
      <c r="Y23" s="176">
        <v>782</v>
      </c>
      <c r="Z23" s="176">
        <v>375</v>
      </c>
      <c r="AA23" s="176">
        <v>366</v>
      </c>
      <c r="AB23" s="176">
        <v>741</v>
      </c>
    </row>
    <row r="24" spans="1:28" s="173" customFormat="1" ht="13.5" customHeight="1" x14ac:dyDescent="0.25">
      <c r="A24" s="463" t="s">
        <v>27</v>
      </c>
      <c r="B24" s="175">
        <v>19889</v>
      </c>
      <c r="C24" s="175">
        <v>50945</v>
      </c>
      <c r="D24" s="175">
        <v>70834</v>
      </c>
      <c r="E24" s="175">
        <v>19595</v>
      </c>
      <c r="F24" s="175">
        <v>50653</v>
      </c>
      <c r="G24" s="175">
        <v>70248</v>
      </c>
      <c r="H24" s="175">
        <v>19200</v>
      </c>
      <c r="I24" s="175">
        <v>49849</v>
      </c>
      <c r="J24" s="175">
        <v>69049</v>
      </c>
      <c r="K24" s="175">
        <v>18703</v>
      </c>
      <c r="L24" s="175">
        <v>48283</v>
      </c>
      <c r="M24" s="175">
        <v>66986</v>
      </c>
      <c r="N24" s="175">
        <v>18305</v>
      </c>
      <c r="O24" s="175">
        <v>47609</v>
      </c>
      <c r="P24" s="175">
        <v>65914</v>
      </c>
      <c r="Q24" s="175">
        <v>17881</v>
      </c>
      <c r="R24" s="175">
        <v>46819</v>
      </c>
      <c r="S24" s="175">
        <v>64700</v>
      </c>
      <c r="T24" s="464">
        <v>17500</v>
      </c>
      <c r="U24" s="464">
        <v>45909</v>
      </c>
      <c r="V24" s="464">
        <v>63409</v>
      </c>
      <c r="W24" s="176">
        <v>16726</v>
      </c>
      <c r="X24" s="176">
        <v>44769</v>
      </c>
      <c r="Y24" s="176">
        <v>61495</v>
      </c>
      <c r="Z24" s="176">
        <v>16357</v>
      </c>
      <c r="AA24" s="176">
        <v>44322</v>
      </c>
      <c r="AB24" s="176">
        <v>60679</v>
      </c>
    </row>
    <row r="25" spans="1:28" s="173" customFormat="1" ht="13.5" customHeight="1" x14ac:dyDescent="0.25">
      <c r="A25" s="463" t="s">
        <v>28</v>
      </c>
      <c r="B25" s="175">
        <v>1245</v>
      </c>
      <c r="C25" s="175">
        <v>1314</v>
      </c>
      <c r="D25" s="175">
        <v>2559</v>
      </c>
      <c r="E25" s="175">
        <v>1181</v>
      </c>
      <c r="F25" s="175">
        <v>1290</v>
      </c>
      <c r="G25" s="175">
        <v>2471</v>
      </c>
      <c r="H25" s="175">
        <v>1127</v>
      </c>
      <c r="I25" s="175">
        <v>1260</v>
      </c>
      <c r="J25" s="175">
        <v>2387</v>
      </c>
      <c r="K25" s="175">
        <v>1076</v>
      </c>
      <c r="L25" s="175">
        <v>1214</v>
      </c>
      <c r="M25" s="175">
        <v>2290</v>
      </c>
      <c r="N25" s="175">
        <v>1040</v>
      </c>
      <c r="O25" s="175">
        <v>1209</v>
      </c>
      <c r="P25" s="175">
        <v>2249</v>
      </c>
      <c r="Q25" s="175">
        <v>1024</v>
      </c>
      <c r="R25" s="175">
        <v>1224</v>
      </c>
      <c r="S25" s="175">
        <v>2248</v>
      </c>
      <c r="T25" s="464">
        <v>957</v>
      </c>
      <c r="U25" s="464">
        <v>1224</v>
      </c>
      <c r="V25" s="464">
        <v>2181</v>
      </c>
      <c r="W25" s="176">
        <v>933</v>
      </c>
      <c r="X25" s="176">
        <v>1251</v>
      </c>
      <c r="Y25" s="176">
        <v>2184</v>
      </c>
      <c r="Z25" s="176">
        <v>911</v>
      </c>
      <c r="AA25" s="176">
        <v>1272</v>
      </c>
      <c r="AB25" s="176">
        <v>2183</v>
      </c>
    </row>
    <row r="26" spans="1:28" s="173" customFormat="1" ht="13.5" customHeight="1" x14ac:dyDescent="0.25">
      <c r="A26" s="463" t="s">
        <v>29</v>
      </c>
      <c r="B26" s="175">
        <v>958</v>
      </c>
      <c r="C26" s="175">
        <v>197</v>
      </c>
      <c r="D26" s="175">
        <v>1155</v>
      </c>
      <c r="E26" s="175">
        <v>919</v>
      </c>
      <c r="F26" s="175">
        <v>203</v>
      </c>
      <c r="G26" s="175">
        <v>1122</v>
      </c>
      <c r="H26" s="175">
        <v>855</v>
      </c>
      <c r="I26" s="175">
        <v>209</v>
      </c>
      <c r="J26" s="175">
        <v>1064</v>
      </c>
      <c r="K26" s="175">
        <v>747</v>
      </c>
      <c r="L26" s="175">
        <v>190</v>
      </c>
      <c r="M26" s="175">
        <v>937</v>
      </c>
      <c r="N26" s="175">
        <v>710</v>
      </c>
      <c r="O26" s="175">
        <v>223</v>
      </c>
      <c r="P26" s="175">
        <v>933</v>
      </c>
      <c r="Q26" s="175">
        <v>634</v>
      </c>
      <c r="R26" s="175">
        <v>213</v>
      </c>
      <c r="S26" s="175">
        <v>847</v>
      </c>
      <c r="T26" s="464">
        <v>544</v>
      </c>
      <c r="U26" s="464">
        <v>189</v>
      </c>
      <c r="V26" s="464">
        <v>733</v>
      </c>
      <c r="W26" s="176">
        <v>524</v>
      </c>
      <c r="X26" s="176">
        <v>194</v>
      </c>
      <c r="Y26" s="176">
        <v>718</v>
      </c>
      <c r="Z26" s="176">
        <v>511</v>
      </c>
      <c r="AA26" s="176">
        <v>196</v>
      </c>
      <c r="AB26" s="176">
        <v>707</v>
      </c>
    </row>
    <row r="27" spans="1:28" s="173" customFormat="1" ht="18" customHeight="1" x14ac:dyDescent="0.25">
      <c r="A27" s="465" t="s">
        <v>30</v>
      </c>
      <c r="B27" s="466">
        <v>227477</v>
      </c>
      <c r="C27" s="466">
        <v>428499</v>
      </c>
      <c r="D27" s="466">
        <v>655976</v>
      </c>
      <c r="E27" s="466">
        <v>224741</v>
      </c>
      <c r="F27" s="466">
        <v>427623</v>
      </c>
      <c r="G27" s="466">
        <v>652364</v>
      </c>
      <c r="H27" s="466">
        <v>221623</v>
      </c>
      <c r="I27" s="466">
        <v>424156</v>
      </c>
      <c r="J27" s="466">
        <v>645779</v>
      </c>
      <c r="K27" s="466">
        <v>216471</v>
      </c>
      <c r="L27" s="466">
        <v>419161</v>
      </c>
      <c r="M27" s="466">
        <v>635632</v>
      </c>
      <c r="N27" s="466">
        <v>212886</v>
      </c>
      <c r="O27" s="466">
        <v>417931</v>
      </c>
      <c r="P27" s="466">
        <v>630817</v>
      </c>
      <c r="Q27" s="466">
        <v>210051</v>
      </c>
      <c r="R27" s="466">
        <v>419461</v>
      </c>
      <c r="S27" s="466">
        <v>629512</v>
      </c>
      <c r="T27" s="467">
        <v>206685</v>
      </c>
      <c r="U27" s="467">
        <v>424102</v>
      </c>
      <c r="V27" s="467">
        <v>630787</v>
      </c>
      <c r="W27" s="249">
        <v>202304</v>
      </c>
      <c r="X27" s="249">
        <v>428506</v>
      </c>
      <c r="Y27" s="249">
        <v>630810</v>
      </c>
      <c r="Z27" s="249">
        <v>202717</v>
      </c>
      <c r="AA27" s="249">
        <v>442445</v>
      </c>
      <c r="AB27" s="249">
        <v>645162</v>
      </c>
    </row>
    <row r="28" spans="1:28" x14ac:dyDescent="0.25">
      <c r="A28" s="177" t="s">
        <v>31</v>
      </c>
    </row>
    <row r="29" spans="1:28" x14ac:dyDescent="0.25">
      <c r="A29" s="179" t="s">
        <v>32</v>
      </c>
    </row>
  </sheetData>
  <mergeCells count="10">
    <mergeCell ref="A4:A6"/>
    <mergeCell ref="B4:D5"/>
    <mergeCell ref="E4:G5"/>
    <mergeCell ref="H4:J5"/>
    <mergeCell ref="K4:M5"/>
    <mergeCell ref="W4:Y5"/>
    <mergeCell ref="Z4:AB5"/>
    <mergeCell ref="N4:P5"/>
    <mergeCell ref="Q4:S5"/>
    <mergeCell ref="T4:V5"/>
  </mergeCells>
  <pageMargins left="0.7" right="0.7" top="0.75" bottom="0.75" header="0.3" footer="0.3"/>
  <pageSetup orientation="portrait" r:id="rId1"/>
  <headerFooter alignWithMargins="0">
    <oddFooter>&amp;RFonte: Tab. 1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91AB-9DB0-4BE5-BB21-82AF66F0AA0D}">
  <dimension ref="A2:J28"/>
  <sheetViews>
    <sheetView workbookViewId="0">
      <selection activeCell="A5" sqref="A5:J26"/>
    </sheetView>
  </sheetViews>
  <sheetFormatPr defaultColWidth="8.81640625" defaultRowHeight="12.5" x14ac:dyDescent="0.25"/>
  <cols>
    <col min="1" max="1" width="25.90625" style="61" customWidth="1"/>
    <col min="2" max="2" width="5.6328125" style="61" hidden="1" customWidth="1"/>
    <col min="3" max="248" width="8.81640625" style="61"/>
    <col min="249" max="249" width="23.36328125" style="61" customWidth="1"/>
    <col min="250" max="250" width="8.453125" style="61" customWidth="1"/>
    <col min="251" max="252" width="11.1796875" style="61" customWidth="1"/>
    <col min="253" max="255" width="10" style="61" customWidth="1"/>
    <col min="256" max="256" width="7.6328125" style="61" customWidth="1"/>
    <col min="257" max="504" width="8.81640625" style="61"/>
    <col min="505" max="505" width="23.36328125" style="61" customWidth="1"/>
    <col min="506" max="506" width="8.453125" style="61" customWidth="1"/>
    <col min="507" max="508" width="11.1796875" style="61" customWidth="1"/>
    <col min="509" max="511" width="10" style="61" customWidth="1"/>
    <col min="512" max="512" width="7.6328125" style="61" customWidth="1"/>
    <col min="513" max="760" width="8.81640625" style="61"/>
    <col min="761" max="761" width="23.36328125" style="61" customWidth="1"/>
    <col min="762" max="762" width="8.453125" style="61" customWidth="1"/>
    <col min="763" max="764" width="11.1796875" style="61" customWidth="1"/>
    <col min="765" max="767" width="10" style="61" customWidth="1"/>
    <col min="768" max="768" width="7.6328125" style="61" customWidth="1"/>
    <col min="769" max="1016" width="8.81640625" style="61"/>
    <col min="1017" max="1017" width="23.36328125" style="61" customWidth="1"/>
    <col min="1018" max="1018" width="8.453125" style="61" customWidth="1"/>
    <col min="1019" max="1020" width="11.1796875" style="61" customWidth="1"/>
    <col min="1021" max="1023" width="10" style="61" customWidth="1"/>
    <col min="1024" max="1024" width="7.6328125" style="61" customWidth="1"/>
    <col min="1025" max="1272" width="8.81640625" style="61"/>
    <col min="1273" max="1273" width="23.36328125" style="61" customWidth="1"/>
    <col min="1274" max="1274" width="8.453125" style="61" customWidth="1"/>
    <col min="1275" max="1276" width="11.1796875" style="61" customWidth="1"/>
    <col min="1277" max="1279" width="10" style="61" customWidth="1"/>
    <col min="1280" max="1280" width="7.6328125" style="61" customWidth="1"/>
    <col min="1281" max="1528" width="8.81640625" style="61"/>
    <col min="1529" max="1529" width="23.36328125" style="61" customWidth="1"/>
    <col min="1530" max="1530" width="8.453125" style="61" customWidth="1"/>
    <col min="1531" max="1532" width="11.1796875" style="61" customWidth="1"/>
    <col min="1533" max="1535" width="10" style="61" customWidth="1"/>
    <col min="1536" max="1536" width="7.6328125" style="61" customWidth="1"/>
    <col min="1537" max="1784" width="8.81640625" style="61"/>
    <col min="1785" max="1785" width="23.36328125" style="61" customWidth="1"/>
    <col min="1786" max="1786" width="8.453125" style="61" customWidth="1"/>
    <col min="1787" max="1788" width="11.1796875" style="61" customWidth="1"/>
    <col min="1789" max="1791" width="10" style="61" customWidth="1"/>
    <col min="1792" max="1792" width="7.6328125" style="61" customWidth="1"/>
    <col min="1793" max="2040" width="8.81640625" style="61"/>
    <col min="2041" max="2041" width="23.36328125" style="61" customWidth="1"/>
    <col min="2042" max="2042" width="8.453125" style="61" customWidth="1"/>
    <col min="2043" max="2044" width="11.1796875" style="61" customWidth="1"/>
    <col min="2045" max="2047" width="10" style="61" customWidth="1"/>
    <col min="2048" max="2048" width="7.6328125" style="61" customWidth="1"/>
    <col min="2049" max="2296" width="8.81640625" style="61"/>
    <col min="2297" max="2297" width="23.36328125" style="61" customWidth="1"/>
    <col min="2298" max="2298" width="8.453125" style="61" customWidth="1"/>
    <col min="2299" max="2300" width="11.1796875" style="61" customWidth="1"/>
    <col min="2301" max="2303" width="10" style="61" customWidth="1"/>
    <col min="2304" max="2304" width="7.6328125" style="61" customWidth="1"/>
    <col min="2305" max="2552" width="8.81640625" style="61"/>
    <col min="2553" max="2553" width="23.36328125" style="61" customWidth="1"/>
    <col min="2554" max="2554" width="8.453125" style="61" customWidth="1"/>
    <col min="2555" max="2556" width="11.1796875" style="61" customWidth="1"/>
    <col min="2557" max="2559" width="10" style="61" customWidth="1"/>
    <col min="2560" max="2560" width="7.6328125" style="61" customWidth="1"/>
    <col min="2561" max="2808" width="8.81640625" style="61"/>
    <col min="2809" max="2809" width="23.36328125" style="61" customWidth="1"/>
    <col min="2810" max="2810" width="8.453125" style="61" customWidth="1"/>
    <col min="2811" max="2812" width="11.1796875" style="61" customWidth="1"/>
    <col min="2813" max="2815" width="10" style="61" customWidth="1"/>
    <col min="2816" max="2816" width="7.6328125" style="61" customWidth="1"/>
    <col min="2817" max="3064" width="8.81640625" style="61"/>
    <col min="3065" max="3065" width="23.36328125" style="61" customWidth="1"/>
    <col min="3066" max="3066" width="8.453125" style="61" customWidth="1"/>
    <col min="3067" max="3068" width="11.1796875" style="61" customWidth="1"/>
    <col min="3069" max="3071" width="10" style="61" customWidth="1"/>
    <col min="3072" max="3072" width="7.6328125" style="61" customWidth="1"/>
    <col min="3073" max="3320" width="8.81640625" style="61"/>
    <col min="3321" max="3321" width="23.36328125" style="61" customWidth="1"/>
    <col min="3322" max="3322" width="8.453125" style="61" customWidth="1"/>
    <col min="3323" max="3324" width="11.1796875" style="61" customWidth="1"/>
    <col min="3325" max="3327" width="10" style="61" customWidth="1"/>
    <col min="3328" max="3328" width="7.6328125" style="61" customWidth="1"/>
    <col min="3329" max="3576" width="8.81640625" style="61"/>
    <col min="3577" max="3577" width="23.36328125" style="61" customWidth="1"/>
    <col min="3578" max="3578" width="8.453125" style="61" customWidth="1"/>
    <col min="3579" max="3580" width="11.1796875" style="61" customWidth="1"/>
    <col min="3581" max="3583" width="10" style="61" customWidth="1"/>
    <col min="3584" max="3584" width="7.6328125" style="61" customWidth="1"/>
    <col min="3585" max="3832" width="8.81640625" style="61"/>
    <col min="3833" max="3833" width="23.36328125" style="61" customWidth="1"/>
    <col min="3834" max="3834" width="8.453125" style="61" customWidth="1"/>
    <col min="3835" max="3836" width="11.1796875" style="61" customWidth="1"/>
    <col min="3837" max="3839" width="10" style="61" customWidth="1"/>
    <col min="3840" max="3840" width="7.6328125" style="61" customWidth="1"/>
    <col min="3841" max="4088" width="8.81640625" style="61"/>
    <col min="4089" max="4089" width="23.36328125" style="61" customWidth="1"/>
    <col min="4090" max="4090" width="8.453125" style="61" customWidth="1"/>
    <col min="4091" max="4092" width="11.1796875" style="61" customWidth="1"/>
    <col min="4093" max="4095" width="10" style="61" customWidth="1"/>
    <col min="4096" max="4096" width="7.6328125" style="61" customWidth="1"/>
    <col min="4097" max="4344" width="8.81640625" style="61"/>
    <col min="4345" max="4345" width="23.36328125" style="61" customWidth="1"/>
    <col min="4346" max="4346" width="8.453125" style="61" customWidth="1"/>
    <col min="4347" max="4348" width="11.1796875" style="61" customWidth="1"/>
    <col min="4349" max="4351" width="10" style="61" customWidth="1"/>
    <col min="4352" max="4352" width="7.6328125" style="61" customWidth="1"/>
    <col min="4353" max="4600" width="8.81640625" style="61"/>
    <col min="4601" max="4601" width="23.36328125" style="61" customWidth="1"/>
    <col min="4602" max="4602" width="8.453125" style="61" customWidth="1"/>
    <col min="4603" max="4604" width="11.1796875" style="61" customWidth="1"/>
    <col min="4605" max="4607" width="10" style="61" customWidth="1"/>
    <col min="4608" max="4608" width="7.6328125" style="61" customWidth="1"/>
    <col min="4609" max="4856" width="8.81640625" style="61"/>
    <col min="4857" max="4857" width="23.36328125" style="61" customWidth="1"/>
    <col min="4858" max="4858" width="8.453125" style="61" customWidth="1"/>
    <col min="4859" max="4860" width="11.1796875" style="61" customWidth="1"/>
    <col min="4861" max="4863" width="10" style="61" customWidth="1"/>
    <col min="4864" max="4864" width="7.6328125" style="61" customWidth="1"/>
    <col min="4865" max="5112" width="8.81640625" style="61"/>
    <col min="5113" max="5113" width="23.36328125" style="61" customWidth="1"/>
    <col min="5114" max="5114" width="8.453125" style="61" customWidth="1"/>
    <col min="5115" max="5116" width="11.1796875" style="61" customWidth="1"/>
    <col min="5117" max="5119" width="10" style="61" customWidth="1"/>
    <col min="5120" max="5120" width="7.6328125" style="61" customWidth="1"/>
    <col min="5121" max="5368" width="8.81640625" style="61"/>
    <col min="5369" max="5369" width="23.36328125" style="61" customWidth="1"/>
    <col min="5370" max="5370" width="8.453125" style="61" customWidth="1"/>
    <col min="5371" max="5372" width="11.1796875" style="61" customWidth="1"/>
    <col min="5373" max="5375" width="10" style="61" customWidth="1"/>
    <col min="5376" max="5376" width="7.6328125" style="61" customWidth="1"/>
    <col min="5377" max="5624" width="8.81640625" style="61"/>
    <col min="5625" max="5625" width="23.36328125" style="61" customWidth="1"/>
    <col min="5626" max="5626" width="8.453125" style="61" customWidth="1"/>
    <col min="5627" max="5628" width="11.1796875" style="61" customWidth="1"/>
    <col min="5629" max="5631" width="10" style="61" customWidth="1"/>
    <col min="5632" max="5632" width="7.6328125" style="61" customWidth="1"/>
    <col min="5633" max="5880" width="8.81640625" style="61"/>
    <col min="5881" max="5881" width="23.36328125" style="61" customWidth="1"/>
    <col min="5882" max="5882" width="8.453125" style="61" customWidth="1"/>
    <col min="5883" max="5884" width="11.1796875" style="61" customWidth="1"/>
    <col min="5885" max="5887" width="10" style="61" customWidth="1"/>
    <col min="5888" max="5888" width="7.6328125" style="61" customWidth="1"/>
    <col min="5889" max="6136" width="8.81640625" style="61"/>
    <col min="6137" max="6137" width="23.36328125" style="61" customWidth="1"/>
    <col min="6138" max="6138" width="8.453125" style="61" customWidth="1"/>
    <col min="6139" max="6140" width="11.1796875" style="61" customWidth="1"/>
    <col min="6141" max="6143" width="10" style="61" customWidth="1"/>
    <col min="6144" max="6144" width="7.6328125" style="61" customWidth="1"/>
    <col min="6145" max="6392" width="8.81640625" style="61"/>
    <col min="6393" max="6393" width="23.36328125" style="61" customWidth="1"/>
    <col min="6394" max="6394" width="8.453125" style="61" customWidth="1"/>
    <col min="6395" max="6396" width="11.1796875" style="61" customWidth="1"/>
    <col min="6397" max="6399" width="10" style="61" customWidth="1"/>
    <col min="6400" max="6400" width="7.6328125" style="61" customWidth="1"/>
    <col min="6401" max="6648" width="8.81640625" style="61"/>
    <col min="6649" max="6649" width="23.36328125" style="61" customWidth="1"/>
    <col min="6650" max="6650" width="8.453125" style="61" customWidth="1"/>
    <col min="6651" max="6652" width="11.1796875" style="61" customWidth="1"/>
    <col min="6653" max="6655" width="10" style="61" customWidth="1"/>
    <col min="6656" max="6656" width="7.6328125" style="61" customWidth="1"/>
    <col min="6657" max="6904" width="8.81640625" style="61"/>
    <col min="6905" max="6905" width="23.36328125" style="61" customWidth="1"/>
    <col min="6906" max="6906" width="8.453125" style="61" customWidth="1"/>
    <col min="6907" max="6908" width="11.1796875" style="61" customWidth="1"/>
    <col min="6909" max="6911" width="10" style="61" customWidth="1"/>
    <col min="6912" max="6912" width="7.6328125" style="61" customWidth="1"/>
    <col min="6913" max="7160" width="8.81640625" style="61"/>
    <col min="7161" max="7161" width="23.36328125" style="61" customWidth="1"/>
    <col min="7162" max="7162" width="8.453125" style="61" customWidth="1"/>
    <col min="7163" max="7164" width="11.1796875" style="61" customWidth="1"/>
    <col min="7165" max="7167" width="10" style="61" customWidth="1"/>
    <col min="7168" max="7168" width="7.6328125" style="61" customWidth="1"/>
    <col min="7169" max="7416" width="8.81640625" style="61"/>
    <col min="7417" max="7417" width="23.36328125" style="61" customWidth="1"/>
    <col min="7418" max="7418" width="8.453125" style="61" customWidth="1"/>
    <col min="7419" max="7420" width="11.1796875" style="61" customWidth="1"/>
    <col min="7421" max="7423" width="10" style="61" customWidth="1"/>
    <col min="7424" max="7424" width="7.6328125" style="61" customWidth="1"/>
    <col min="7425" max="7672" width="8.81640625" style="61"/>
    <col min="7673" max="7673" width="23.36328125" style="61" customWidth="1"/>
    <col min="7674" max="7674" width="8.453125" style="61" customWidth="1"/>
    <col min="7675" max="7676" width="11.1796875" style="61" customWidth="1"/>
    <col min="7677" max="7679" width="10" style="61" customWidth="1"/>
    <col min="7680" max="7680" width="7.6328125" style="61" customWidth="1"/>
    <col min="7681" max="7928" width="8.81640625" style="61"/>
    <col min="7929" max="7929" width="23.36328125" style="61" customWidth="1"/>
    <col min="7930" max="7930" width="8.453125" style="61" customWidth="1"/>
    <col min="7931" max="7932" width="11.1796875" style="61" customWidth="1"/>
    <col min="7933" max="7935" width="10" style="61" customWidth="1"/>
    <col min="7936" max="7936" width="7.6328125" style="61" customWidth="1"/>
    <col min="7937" max="8184" width="8.81640625" style="61"/>
    <col min="8185" max="8185" width="23.36328125" style="61" customWidth="1"/>
    <col min="8186" max="8186" width="8.453125" style="61" customWidth="1"/>
    <col min="8187" max="8188" width="11.1796875" style="61" customWidth="1"/>
    <col min="8189" max="8191" width="10" style="61" customWidth="1"/>
    <col min="8192" max="8192" width="7.6328125" style="61" customWidth="1"/>
    <col min="8193" max="8440" width="8.81640625" style="61"/>
    <col min="8441" max="8441" width="23.36328125" style="61" customWidth="1"/>
    <col min="8442" max="8442" width="8.453125" style="61" customWidth="1"/>
    <col min="8443" max="8444" width="11.1796875" style="61" customWidth="1"/>
    <col min="8445" max="8447" width="10" style="61" customWidth="1"/>
    <col min="8448" max="8448" width="7.6328125" style="61" customWidth="1"/>
    <col min="8449" max="8696" width="8.81640625" style="61"/>
    <col min="8697" max="8697" width="23.36328125" style="61" customWidth="1"/>
    <col min="8698" max="8698" width="8.453125" style="61" customWidth="1"/>
    <col min="8699" max="8700" width="11.1796875" style="61" customWidth="1"/>
    <col min="8701" max="8703" width="10" style="61" customWidth="1"/>
    <col min="8704" max="8704" width="7.6328125" style="61" customWidth="1"/>
    <col min="8705" max="8952" width="8.81640625" style="61"/>
    <col min="8953" max="8953" width="23.36328125" style="61" customWidth="1"/>
    <col min="8954" max="8954" width="8.453125" style="61" customWidth="1"/>
    <col min="8955" max="8956" width="11.1796875" style="61" customWidth="1"/>
    <col min="8957" max="8959" width="10" style="61" customWidth="1"/>
    <col min="8960" max="8960" width="7.6328125" style="61" customWidth="1"/>
    <col min="8961" max="9208" width="8.81640625" style="61"/>
    <col min="9209" max="9209" width="23.36328125" style="61" customWidth="1"/>
    <col min="9210" max="9210" width="8.453125" style="61" customWidth="1"/>
    <col min="9211" max="9212" width="11.1796875" style="61" customWidth="1"/>
    <col min="9213" max="9215" width="10" style="61" customWidth="1"/>
    <col min="9216" max="9216" width="7.6328125" style="61" customWidth="1"/>
    <col min="9217" max="9464" width="8.81640625" style="61"/>
    <col min="9465" max="9465" width="23.36328125" style="61" customWidth="1"/>
    <col min="9466" max="9466" width="8.453125" style="61" customWidth="1"/>
    <col min="9467" max="9468" width="11.1796875" style="61" customWidth="1"/>
    <col min="9469" max="9471" width="10" style="61" customWidth="1"/>
    <col min="9472" max="9472" width="7.6328125" style="61" customWidth="1"/>
    <col min="9473" max="9720" width="8.81640625" style="61"/>
    <col min="9721" max="9721" width="23.36328125" style="61" customWidth="1"/>
    <col min="9722" max="9722" width="8.453125" style="61" customWidth="1"/>
    <col min="9723" max="9724" width="11.1796875" style="61" customWidth="1"/>
    <col min="9725" max="9727" width="10" style="61" customWidth="1"/>
    <col min="9728" max="9728" width="7.6328125" style="61" customWidth="1"/>
    <col min="9729" max="9976" width="8.81640625" style="61"/>
    <col min="9977" max="9977" width="23.36328125" style="61" customWidth="1"/>
    <col min="9978" max="9978" width="8.453125" style="61" customWidth="1"/>
    <col min="9979" max="9980" width="11.1796875" style="61" customWidth="1"/>
    <col min="9981" max="9983" width="10" style="61" customWidth="1"/>
    <col min="9984" max="9984" width="7.6328125" style="61" customWidth="1"/>
    <col min="9985" max="10232" width="8.81640625" style="61"/>
    <col min="10233" max="10233" width="23.36328125" style="61" customWidth="1"/>
    <col min="10234" max="10234" width="8.453125" style="61" customWidth="1"/>
    <col min="10235" max="10236" width="11.1796875" style="61" customWidth="1"/>
    <col min="10237" max="10239" width="10" style="61" customWidth="1"/>
    <col min="10240" max="10240" width="7.6328125" style="61" customWidth="1"/>
    <col min="10241" max="10488" width="8.81640625" style="61"/>
    <col min="10489" max="10489" width="23.36328125" style="61" customWidth="1"/>
    <col min="10490" max="10490" width="8.453125" style="61" customWidth="1"/>
    <col min="10491" max="10492" width="11.1796875" style="61" customWidth="1"/>
    <col min="10493" max="10495" width="10" style="61" customWidth="1"/>
    <col min="10496" max="10496" width="7.6328125" style="61" customWidth="1"/>
    <col min="10497" max="10744" width="8.81640625" style="61"/>
    <col min="10745" max="10745" width="23.36328125" style="61" customWidth="1"/>
    <col min="10746" max="10746" width="8.453125" style="61" customWidth="1"/>
    <col min="10747" max="10748" width="11.1796875" style="61" customWidth="1"/>
    <col min="10749" max="10751" width="10" style="61" customWidth="1"/>
    <col min="10752" max="10752" width="7.6328125" style="61" customWidth="1"/>
    <col min="10753" max="11000" width="8.81640625" style="61"/>
    <col min="11001" max="11001" width="23.36328125" style="61" customWidth="1"/>
    <col min="11002" max="11002" width="8.453125" style="61" customWidth="1"/>
    <col min="11003" max="11004" width="11.1796875" style="61" customWidth="1"/>
    <col min="11005" max="11007" width="10" style="61" customWidth="1"/>
    <col min="11008" max="11008" width="7.6328125" style="61" customWidth="1"/>
    <col min="11009" max="11256" width="8.81640625" style="61"/>
    <col min="11257" max="11257" width="23.36328125" style="61" customWidth="1"/>
    <col min="11258" max="11258" width="8.453125" style="61" customWidth="1"/>
    <col min="11259" max="11260" width="11.1796875" style="61" customWidth="1"/>
    <col min="11261" max="11263" width="10" style="61" customWidth="1"/>
    <col min="11264" max="11264" width="7.6328125" style="61" customWidth="1"/>
    <col min="11265" max="11512" width="8.81640625" style="61"/>
    <col min="11513" max="11513" width="23.36328125" style="61" customWidth="1"/>
    <col min="11514" max="11514" width="8.453125" style="61" customWidth="1"/>
    <col min="11515" max="11516" width="11.1796875" style="61" customWidth="1"/>
    <col min="11517" max="11519" width="10" style="61" customWidth="1"/>
    <col min="11520" max="11520" width="7.6328125" style="61" customWidth="1"/>
    <col min="11521" max="11768" width="8.81640625" style="61"/>
    <col min="11769" max="11769" width="23.36328125" style="61" customWidth="1"/>
    <col min="11770" max="11770" width="8.453125" style="61" customWidth="1"/>
    <col min="11771" max="11772" width="11.1796875" style="61" customWidth="1"/>
    <col min="11773" max="11775" width="10" style="61" customWidth="1"/>
    <col min="11776" max="11776" width="7.6328125" style="61" customWidth="1"/>
    <col min="11777" max="12024" width="8.81640625" style="61"/>
    <col min="12025" max="12025" width="23.36328125" style="61" customWidth="1"/>
    <col min="12026" max="12026" width="8.453125" style="61" customWidth="1"/>
    <col min="12027" max="12028" width="11.1796875" style="61" customWidth="1"/>
    <col min="12029" max="12031" width="10" style="61" customWidth="1"/>
    <col min="12032" max="12032" width="7.6328125" style="61" customWidth="1"/>
    <col min="12033" max="12280" width="8.81640625" style="61"/>
    <col min="12281" max="12281" width="23.36328125" style="61" customWidth="1"/>
    <col min="12282" max="12282" width="8.453125" style="61" customWidth="1"/>
    <col min="12283" max="12284" width="11.1796875" style="61" customWidth="1"/>
    <col min="12285" max="12287" width="10" style="61" customWidth="1"/>
    <col min="12288" max="12288" width="7.6328125" style="61" customWidth="1"/>
    <col min="12289" max="12536" width="8.81640625" style="61"/>
    <col min="12537" max="12537" width="23.36328125" style="61" customWidth="1"/>
    <col min="12538" max="12538" width="8.453125" style="61" customWidth="1"/>
    <col min="12539" max="12540" width="11.1796875" style="61" customWidth="1"/>
    <col min="12541" max="12543" width="10" style="61" customWidth="1"/>
    <col min="12544" max="12544" width="7.6328125" style="61" customWidth="1"/>
    <col min="12545" max="12792" width="8.81640625" style="61"/>
    <col min="12793" max="12793" width="23.36328125" style="61" customWidth="1"/>
    <col min="12794" max="12794" width="8.453125" style="61" customWidth="1"/>
    <col min="12795" max="12796" width="11.1796875" style="61" customWidth="1"/>
    <col min="12797" max="12799" width="10" style="61" customWidth="1"/>
    <col min="12800" max="12800" width="7.6328125" style="61" customWidth="1"/>
    <col min="12801" max="13048" width="8.81640625" style="61"/>
    <col min="13049" max="13049" width="23.36328125" style="61" customWidth="1"/>
    <col min="13050" max="13050" width="8.453125" style="61" customWidth="1"/>
    <col min="13051" max="13052" width="11.1796875" style="61" customWidth="1"/>
    <col min="13053" max="13055" width="10" style="61" customWidth="1"/>
    <col min="13056" max="13056" width="7.6328125" style="61" customWidth="1"/>
    <col min="13057" max="13304" width="8.81640625" style="61"/>
    <col min="13305" max="13305" width="23.36328125" style="61" customWidth="1"/>
    <col min="13306" max="13306" width="8.453125" style="61" customWidth="1"/>
    <col min="13307" max="13308" width="11.1796875" style="61" customWidth="1"/>
    <col min="13309" max="13311" width="10" style="61" customWidth="1"/>
    <col min="13312" max="13312" width="7.6328125" style="61" customWidth="1"/>
    <col min="13313" max="13560" width="8.81640625" style="61"/>
    <col min="13561" max="13561" width="23.36328125" style="61" customWidth="1"/>
    <col min="13562" max="13562" width="8.453125" style="61" customWidth="1"/>
    <col min="13563" max="13564" width="11.1796875" style="61" customWidth="1"/>
    <col min="13565" max="13567" width="10" style="61" customWidth="1"/>
    <col min="13568" max="13568" width="7.6328125" style="61" customWidth="1"/>
    <col min="13569" max="13816" width="8.81640625" style="61"/>
    <col min="13817" max="13817" width="23.36328125" style="61" customWidth="1"/>
    <col min="13818" max="13818" width="8.453125" style="61" customWidth="1"/>
    <col min="13819" max="13820" width="11.1796875" style="61" customWidth="1"/>
    <col min="13821" max="13823" width="10" style="61" customWidth="1"/>
    <col min="13824" max="13824" width="7.6328125" style="61" customWidth="1"/>
    <col min="13825" max="14072" width="8.81640625" style="61"/>
    <col min="14073" max="14073" width="23.36328125" style="61" customWidth="1"/>
    <col min="14074" max="14074" width="8.453125" style="61" customWidth="1"/>
    <col min="14075" max="14076" width="11.1796875" style="61" customWidth="1"/>
    <col min="14077" max="14079" width="10" style="61" customWidth="1"/>
    <col min="14080" max="14080" width="7.6328125" style="61" customWidth="1"/>
    <col min="14081" max="14328" width="8.81640625" style="61"/>
    <col min="14329" max="14329" width="23.36328125" style="61" customWidth="1"/>
    <col min="14330" max="14330" width="8.453125" style="61" customWidth="1"/>
    <col min="14331" max="14332" width="11.1796875" style="61" customWidth="1"/>
    <col min="14333" max="14335" width="10" style="61" customWidth="1"/>
    <col min="14336" max="14336" width="7.6328125" style="61" customWidth="1"/>
    <col min="14337" max="14584" width="8.81640625" style="61"/>
    <col min="14585" max="14585" width="23.36328125" style="61" customWidth="1"/>
    <col min="14586" max="14586" width="8.453125" style="61" customWidth="1"/>
    <col min="14587" max="14588" width="11.1796875" style="61" customWidth="1"/>
    <col min="14589" max="14591" width="10" style="61" customWidth="1"/>
    <col min="14592" max="14592" width="7.6328125" style="61" customWidth="1"/>
    <col min="14593" max="14840" width="8.81640625" style="61"/>
    <col min="14841" max="14841" width="23.36328125" style="61" customWidth="1"/>
    <col min="14842" max="14842" width="8.453125" style="61" customWidth="1"/>
    <col min="14843" max="14844" width="11.1796875" style="61" customWidth="1"/>
    <col min="14845" max="14847" width="10" style="61" customWidth="1"/>
    <col min="14848" max="14848" width="7.6328125" style="61" customWidth="1"/>
    <col min="14849" max="15096" width="8.81640625" style="61"/>
    <col min="15097" max="15097" width="23.36328125" style="61" customWidth="1"/>
    <col min="15098" max="15098" width="8.453125" style="61" customWidth="1"/>
    <col min="15099" max="15100" width="11.1796875" style="61" customWidth="1"/>
    <col min="15101" max="15103" width="10" style="61" customWidth="1"/>
    <col min="15104" max="15104" width="7.6328125" style="61" customWidth="1"/>
    <col min="15105" max="15352" width="8.81640625" style="61"/>
    <col min="15353" max="15353" width="23.36328125" style="61" customWidth="1"/>
    <col min="15354" max="15354" width="8.453125" style="61" customWidth="1"/>
    <col min="15355" max="15356" width="11.1796875" style="61" customWidth="1"/>
    <col min="15357" max="15359" width="10" style="61" customWidth="1"/>
    <col min="15360" max="15360" width="7.6328125" style="61" customWidth="1"/>
    <col min="15361" max="15608" width="8.81640625" style="61"/>
    <col min="15609" max="15609" width="23.36328125" style="61" customWidth="1"/>
    <col min="15610" max="15610" width="8.453125" style="61" customWidth="1"/>
    <col min="15611" max="15612" width="11.1796875" style="61" customWidth="1"/>
    <col min="15613" max="15615" width="10" style="61" customWidth="1"/>
    <col min="15616" max="15616" width="7.6328125" style="61" customWidth="1"/>
    <col min="15617" max="15864" width="8.81640625" style="61"/>
    <col min="15865" max="15865" width="23.36328125" style="61" customWidth="1"/>
    <col min="15866" max="15866" width="8.453125" style="61" customWidth="1"/>
    <col min="15867" max="15868" width="11.1796875" style="61" customWidth="1"/>
    <col min="15869" max="15871" width="10" style="61" customWidth="1"/>
    <col min="15872" max="15872" width="7.6328125" style="61" customWidth="1"/>
    <col min="15873" max="16120" width="8.81640625" style="61"/>
    <col min="16121" max="16121" width="23.36328125" style="61" customWidth="1"/>
    <col min="16122" max="16122" width="8.453125" style="61" customWidth="1"/>
    <col min="16123" max="16124" width="11.1796875" style="61" customWidth="1"/>
    <col min="16125" max="16127" width="10" style="61" customWidth="1"/>
    <col min="16128" max="16128" width="7.6328125" style="61" customWidth="1"/>
    <col min="16129" max="16384" width="8.81640625" style="61"/>
  </cols>
  <sheetData>
    <row r="2" spans="1:10" ht="13" x14ac:dyDescent="0.3">
      <c r="A2" s="468" t="s">
        <v>195</v>
      </c>
    </row>
    <row r="3" spans="1:10" ht="13" x14ac:dyDescent="0.3">
      <c r="A3" s="468"/>
    </row>
    <row r="5" spans="1:10" s="469" customFormat="1" ht="18" customHeight="1" x14ac:dyDescent="0.25">
      <c r="A5" s="729" t="s">
        <v>0</v>
      </c>
      <c r="B5" s="730" t="s">
        <v>30</v>
      </c>
      <c r="C5" s="731"/>
      <c r="D5" s="731"/>
      <c r="E5" s="731"/>
      <c r="F5" s="731"/>
      <c r="G5" s="731"/>
      <c r="H5" s="731"/>
      <c r="I5" s="731"/>
      <c r="J5" s="731"/>
    </row>
    <row r="6" spans="1:10" s="469" customFormat="1" ht="15" customHeight="1" x14ac:dyDescent="0.25">
      <c r="A6" s="729"/>
      <c r="B6" s="470">
        <v>2012</v>
      </c>
      <c r="C6" s="470">
        <v>2013</v>
      </c>
      <c r="D6" s="470">
        <v>2014</v>
      </c>
      <c r="E6" s="470">
        <v>2015</v>
      </c>
      <c r="F6" s="470">
        <v>2016</v>
      </c>
      <c r="G6" s="470">
        <v>2017</v>
      </c>
      <c r="H6" s="470">
        <v>2018</v>
      </c>
      <c r="I6" s="470">
        <v>2019</v>
      </c>
      <c r="J6" s="470">
        <v>2020</v>
      </c>
    </row>
    <row r="7" spans="1:10" s="469" customFormat="1" ht="18" customHeight="1" x14ac:dyDescent="0.25">
      <c r="A7" s="471" t="s">
        <v>10</v>
      </c>
      <c r="B7" s="472">
        <v>7032</v>
      </c>
      <c r="C7" s="472">
        <v>6976</v>
      </c>
      <c r="D7" s="472">
        <v>7001</v>
      </c>
      <c r="E7" s="472">
        <v>6364</v>
      </c>
      <c r="F7" s="472">
        <v>6160</v>
      </c>
      <c r="G7" s="472">
        <v>6253</v>
      </c>
      <c r="H7" s="472">
        <v>5937</v>
      </c>
      <c r="I7" s="472">
        <v>6009</v>
      </c>
      <c r="J7" s="472">
        <v>5957</v>
      </c>
    </row>
    <row r="8" spans="1:10" s="469" customFormat="1" ht="18" customHeight="1" x14ac:dyDescent="0.25">
      <c r="A8" s="471" t="s">
        <v>12</v>
      </c>
      <c r="B8" s="472">
        <v>54</v>
      </c>
      <c r="C8" s="472">
        <v>41</v>
      </c>
      <c r="D8" s="472">
        <v>37</v>
      </c>
      <c r="E8" s="472">
        <v>35</v>
      </c>
      <c r="F8" s="472">
        <v>32</v>
      </c>
      <c r="G8" s="472">
        <v>27</v>
      </c>
      <c r="H8" s="472">
        <v>24</v>
      </c>
      <c r="I8" s="472">
        <v>25</v>
      </c>
      <c r="J8" s="472">
        <v>31</v>
      </c>
    </row>
    <row r="9" spans="1:10" s="469" customFormat="1" ht="18" customHeight="1" x14ac:dyDescent="0.25">
      <c r="A9" s="471" t="s">
        <v>13</v>
      </c>
      <c r="B9" s="472">
        <v>52</v>
      </c>
      <c r="C9" s="472">
        <v>34</v>
      </c>
      <c r="D9" s="472">
        <v>37</v>
      </c>
      <c r="E9" s="472">
        <v>45</v>
      </c>
      <c r="F9" s="472">
        <v>34</v>
      </c>
      <c r="G9" s="472">
        <v>32</v>
      </c>
      <c r="H9" s="472">
        <v>39</v>
      </c>
      <c r="I9" s="472">
        <v>28</v>
      </c>
      <c r="J9" s="472">
        <v>88</v>
      </c>
    </row>
    <row r="10" spans="1:10" s="469" customFormat="1" ht="18" customHeight="1" x14ac:dyDescent="0.25">
      <c r="A10" s="471" t="s">
        <v>14</v>
      </c>
      <c r="B10" s="472">
        <v>701</v>
      </c>
      <c r="C10" s="472">
        <v>789</v>
      </c>
      <c r="D10" s="472">
        <v>784</v>
      </c>
      <c r="E10" s="472">
        <v>743</v>
      </c>
      <c r="F10" s="472">
        <v>709</v>
      </c>
      <c r="G10" s="472">
        <v>668</v>
      </c>
      <c r="H10" s="472">
        <v>630</v>
      </c>
      <c r="I10" s="472">
        <v>624</v>
      </c>
      <c r="J10" s="472">
        <v>538</v>
      </c>
    </row>
    <row r="11" spans="1:10" s="469" customFormat="1" ht="18" customHeight="1" x14ac:dyDescent="0.25">
      <c r="A11" s="471" t="s">
        <v>15</v>
      </c>
      <c r="B11" s="472">
        <v>32</v>
      </c>
      <c r="C11" s="472">
        <v>34</v>
      </c>
      <c r="D11" s="472">
        <v>32</v>
      </c>
      <c r="E11" s="472">
        <v>27</v>
      </c>
      <c r="F11" s="472">
        <v>22</v>
      </c>
      <c r="G11" s="472">
        <v>20</v>
      </c>
      <c r="H11" s="472">
        <v>20</v>
      </c>
      <c r="I11" s="472">
        <v>21</v>
      </c>
      <c r="J11" s="472">
        <v>15</v>
      </c>
    </row>
    <row r="12" spans="1:10" s="469" customFormat="1" ht="18" customHeight="1" x14ac:dyDescent="0.25">
      <c r="A12" s="471" t="s">
        <v>16</v>
      </c>
      <c r="B12" s="472">
        <v>26</v>
      </c>
      <c r="C12" s="472">
        <v>25</v>
      </c>
      <c r="D12" s="472">
        <v>24</v>
      </c>
      <c r="E12" s="472">
        <v>19</v>
      </c>
      <c r="F12" s="472">
        <v>20</v>
      </c>
      <c r="G12" s="472">
        <v>22</v>
      </c>
      <c r="H12" s="472">
        <v>20</v>
      </c>
      <c r="I12" s="472">
        <v>19</v>
      </c>
      <c r="J12" s="472">
        <v>16</v>
      </c>
    </row>
    <row r="13" spans="1:10" s="469" customFormat="1" ht="18" customHeight="1" x14ac:dyDescent="0.25">
      <c r="A13" s="471" t="s">
        <v>17</v>
      </c>
      <c r="B13" s="472">
        <v>39</v>
      </c>
      <c r="C13" s="472">
        <v>36</v>
      </c>
      <c r="D13" s="472">
        <v>36</v>
      </c>
      <c r="E13" s="472">
        <v>31</v>
      </c>
      <c r="F13" s="472">
        <v>33</v>
      </c>
      <c r="G13" s="472">
        <v>34</v>
      </c>
      <c r="H13" s="472">
        <v>35</v>
      </c>
      <c r="I13" s="472">
        <v>37</v>
      </c>
      <c r="J13" s="472">
        <v>30</v>
      </c>
    </row>
    <row r="14" spans="1:10" s="469" customFormat="1" ht="18" customHeight="1" x14ac:dyDescent="0.25">
      <c r="A14" s="471" t="s">
        <v>38</v>
      </c>
      <c r="B14" s="472">
        <v>44</v>
      </c>
      <c r="C14" s="472">
        <v>9</v>
      </c>
      <c r="D14" s="472">
        <v>10</v>
      </c>
      <c r="E14" s="472">
        <v>12</v>
      </c>
      <c r="F14" s="472">
        <v>13</v>
      </c>
      <c r="G14" s="472">
        <v>12</v>
      </c>
      <c r="H14" s="472">
        <v>12</v>
      </c>
      <c r="I14" s="472">
        <v>12</v>
      </c>
      <c r="J14" s="472">
        <v>14</v>
      </c>
    </row>
    <row r="15" spans="1:10" s="469" customFormat="1" ht="18" customHeight="1" x14ac:dyDescent="0.25">
      <c r="A15" s="471" t="s">
        <v>19</v>
      </c>
      <c r="B15" s="472">
        <v>2093</v>
      </c>
      <c r="C15" s="472">
        <v>2477</v>
      </c>
      <c r="D15" s="472">
        <v>3128</v>
      </c>
      <c r="E15" s="472">
        <v>2370</v>
      </c>
      <c r="F15" s="472">
        <v>2096</v>
      </c>
      <c r="G15" s="472">
        <v>1875</v>
      </c>
      <c r="H15" s="472">
        <v>1685</v>
      </c>
      <c r="I15" s="472">
        <v>1579</v>
      </c>
      <c r="J15" s="472">
        <v>1486</v>
      </c>
    </row>
    <row r="16" spans="1:10" s="469" customFormat="1" ht="18" customHeight="1" x14ac:dyDescent="0.25">
      <c r="A16" s="471" t="s">
        <v>20</v>
      </c>
      <c r="B16" s="472">
        <v>986</v>
      </c>
      <c r="C16" s="472">
        <v>1117</v>
      </c>
      <c r="D16" s="472">
        <v>1143</v>
      </c>
      <c r="E16" s="472">
        <v>956</v>
      </c>
      <c r="F16" s="472">
        <v>1026</v>
      </c>
      <c r="G16" s="472">
        <v>939</v>
      </c>
      <c r="H16" s="472">
        <v>832</v>
      </c>
      <c r="I16" s="472">
        <v>780</v>
      </c>
      <c r="J16" s="472">
        <v>787</v>
      </c>
    </row>
    <row r="17" spans="1:10" s="469" customFormat="1" ht="18" customHeight="1" x14ac:dyDescent="0.25">
      <c r="A17" s="471" t="s">
        <v>21</v>
      </c>
      <c r="B17" s="472">
        <v>6</v>
      </c>
      <c r="C17" s="472">
        <v>6</v>
      </c>
      <c r="D17" s="472">
        <v>6</v>
      </c>
      <c r="E17" s="472">
        <v>22</v>
      </c>
      <c r="F17" s="472">
        <v>5</v>
      </c>
      <c r="G17" s="472">
        <v>8</v>
      </c>
      <c r="H17" s="472">
        <v>8</v>
      </c>
      <c r="I17" s="472">
        <v>10</v>
      </c>
      <c r="J17" s="472">
        <v>10</v>
      </c>
    </row>
    <row r="18" spans="1:10" s="469" customFormat="1" ht="15.5" customHeight="1" x14ac:dyDescent="0.25">
      <c r="A18" s="471" t="s">
        <v>22</v>
      </c>
      <c r="B18" s="472">
        <v>86</v>
      </c>
      <c r="C18" s="472">
        <v>79</v>
      </c>
      <c r="D18" s="472">
        <v>79</v>
      </c>
      <c r="E18" s="472">
        <v>66</v>
      </c>
      <c r="F18" s="472">
        <v>59</v>
      </c>
      <c r="G18" s="472">
        <v>64</v>
      </c>
      <c r="H18" s="472">
        <v>64</v>
      </c>
      <c r="I18" s="472">
        <v>65</v>
      </c>
      <c r="J18" s="472">
        <v>58</v>
      </c>
    </row>
    <row r="19" spans="1:10" s="469" customFormat="1" ht="15.5" customHeight="1" x14ac:dyDescent="0.25">
      <c r="A19" s="471" t="s">
        <v>23</v>
      </c>
      <c r="B19" s="472">
        <v>7</v>
      </c>
      <c r="C19" s="472">
        <v>7</v>
      </c>
      <c r="D19" s="472">
        <v>8</v>
      </c>
      <c r="E19" s="472">
        <v>8</v>
      </c>
      <c r="F19" s="472">
        <v>8</v>
      </c>
      <c r="G19" s="472">
        <v>3</v>
      </c>
      <c r="H19" s="472">
        <v>2</v>
      </c>
      <c r="I19" s="472">
        <v>2</v>
      </c>
      <c r="J19" s="472">
        <v>3</v>
      </c>
    </row>
    <row r="20" spans="1:10" s="469" customFormat="1" ht="15.5" customHeight="1" x14ac:dyDescent="0.25">
      <c r="A20" s="471" t="s">
        <v>24</v>
      </c>
      <c r="B20" s="472">
        <v>22</v>
      </c>
      <c r="C20" s="472">
        <v>24</v>
      </c>
      <c r="D20" s="472">
        <v>21</v>
      </c>
      <c r="E20" s="472">
        <v>29</v>
      </c>
      <c r="F20" s="472">
        <v>21</v>
      </c>
      <c r="G20" s="472">
        <v>19</v>
      </c>
      <c r="H20" s="472">
        <v>15</v>
      </c>
      <c r="I20" s="472">
        <v>17</v>
      </c>
      <c r="J20" s="472">
        <v>14</v>
      </c>
    </row>
    <row r="21" spans="1:10" s="469" customFormat="1" ht="18" customHeight="1" x14ac:dyDescent="0.25">
      <c r="A21" s="471" t="s">
        <v>25</v>
      </c>
      <c r="B21" s="472">
        <v>1410</v>
      </c>
      <c r="C21" s="472">
        <v>1442</v>
      </c>
      <c r="D21" s="472">
        <v>1499</v>
      </c>
      <c r="E21" s="472">
        <v>1408</v>
      </c>
      <c r="F21" s="472">
        <v>1210</v>
      </c>
      <c r="G21" s="472">
        <v>1273</v>
      </c>
      <c r="H21" s="472">
        <v>1185</v>
      </c>
      <c r="I21" s="472">
        <v>1139</v>
      </c>
      <c r="J21" s="472">
        <v>915</v>
      </c>
    </row>
    <row r="22" spans="1:10" s="469" customFormat="1" ht="18" customHeight="1" x14ac:dyDescent="0.25">
      <c r="A22" s="471" t="s">
        <v>26</v>
      </c>
      <c r="B22" s="472">
        <v>89</v>
      </c>
      <c r="C22" s="472">
        <v>90</v>
      </c>
      <c r="D22" s="472">
        <v>79</v>
      </c>
      <c r="E22" s="472">
        <v>88</v>
      </c>
      <c r="F22" s="472">
        <v>67</v>
      </c>
      <c r="G22" s="472">
        <v>59</v>
      </c>
      <c r="H22" s="472">
        <v>52</v>
      </c>
      <c r="I22" s="472">
        <v>50</v>
      </c>
      <c r="J22" s="472">
        <v>43</v>
      </c>
    </row>
    <row r="23" spans="1:10" s="469" customFormat="1" ht="15.5" customHeight="1" x14ac:dyDescent="0.25">
      <c r="A23" s="471" t="s">
        <v>27</v>
      </c>
      <c r="B23" s="472">
        <v>1558</v>
      </c>
      <c r="C23" s="472">
        <v>1767</v>
      </c>
      <c r="D23" s="472">
        <v>1715</v>
      </c>
      <c r="E23" s="472">
        <v>1624</v>
      </c>
      <c r="F23" s="472">
        <v>1526</v>
      </c>
      <c r="G23" s="472">
        <v>1435</v>
      </c>
      <c r="H23" s="472">
        <v>1412</v>
      </c>
      <c r="I23" s="472">
        <v>1418</v>
      </c>
      <c r="J23" s="472">
        <v>1290</v>
      </c>
    </row>
    <row r="24" spans="1:10" s="469" customFormat="1" ht="15" customHeight="1" x14ac:dyDescent="0.25">
      <c r="A24" s="471" t="s">
        <v>28</v>
      </c>
      <c r="B24" s="472">
        <v>167</v>
      </c>
      <c r="C24" s="472">
        <v>191</v>
      </c>
      <c r="D24" s="472">
        <v>167</v>
      </c>
      <c r="E24" s="472">
        <v>153</v>
      </c>
      <c r="F24" s="472">
        <v>145</v>
      </c>
      <c r="G24" s="472">
        <v>122</v>
      </c>
      <c r="H24" s="472">
        <v>57</v>
      </c>
      <c r="I24" s="472">
        <v>48</v>
      </c>
      <c r="J24" s="472">
        <v>48</v>
      </c>
    </row>
    <row r="25" spans="1:10" s="469" customFormat="1" ht="17.5" customHeight="1" x14ac:dyDescent="0.25">
      <c r="A25" s="471" t="s">
        <v>29</v>
      </c>
      <c r="B25" s="472"/>
      <c r="C25" s="472"/>
      <c r="D25" s="472">
        <v>37</v>
      </c>
      <c r="E25" s="472">
        <v>23</v>
      </c>
      <c r="F25" s="472"/>
      <c r="G25" s="472">
        <v>2</v>
      </c>
      <c r="H25" s="472">
        <v>1</v>
      </c>
      <c r="I25" s="472">
        <v>2</v>
      </c>
      <c r="J25" s="472"/>
    </row>
    <row r="26" spans="1:10" s="469" customFormat="1" ht="18" customHeight="1" x14ac:dyDescent="0.25">
      <c r="A26" s="473" t="s">
        <v>30</v>
      </c>
      <c r="B26" s="474">
        <v>14404</v>
      </c>
      <c r="C26" s="474">
        <v>15144</v>
      </c>
      <c r="D26" s="474">
        <v>15843</v>
      </c>
      <c r="E26" s="474">
        <v>14023</v>
      </c>
      <c r="F26" s="474">
        <f>SUM(F7:F25)</f>
        <v>13186</v>
      </c>
      <c r="G26" s="474">
        <v>12867</v>
      </c>
      <c r="H26" s="474">
        <v>12030</v>
      </c>
      <c r="I26" s="474">
        <v>11885</v>
      </c>
      <c r="J26" s="474">
        <v>11343</v>
      </c>
    </row>
    <row r="27" spans="1:10" s="469" customFormat="1" ht="11.5" x14ac:dyDescent="0.25">
      <c r="A27" s="475" t="s">
        <v>98</v>
      </c>
    </row>
    <row r="28" spans="1:10" x14ac:dyDescent="0.25">
      <c r="A28" s="6" t="s">
        <v>32</v>
      </c>
    </row>
  </sheetData>
  <mergeCells count="2">
    <mergeCell ref="A5:A6"/>
    <mergeCell ref="B5:J5"/>
  </mergeCells>
  <pageMargins left="0.7" right="0.7" top="0.75" bottom="0.75" header="0.3" footer="0.3"/>
  <pageSetup paperSize="9" orientation="portrait" horizontalDpi="4294967292" verticalDpi="4294967292"/>
  <headerFooter alignWithMargins="0">
    <oddFooter>&amp;RFonte: Tab. 1B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1ACD-17ED-4B28-BDCB-990334FAF347}">
  <dimension ref="A1:S23"/>
  <sheetViews>
    <sheetView tabSelected="1" zoomScale="70" zoomScaleNormal="70" workbookViewId="0">
      <selection sqref="A1:XFD1048576"/>
    </sheetView>
  </sheetViews>
  <sheetFormatPr defaultColWidth="8.81640625" defaultRowHeight="12.5" x14ac:dyDescent="0.25"/>
  <cols>
    <col min="1" max="1" width="26.6328125" style="61" customWidth="1"/>
    <col min="2" max="2" width="11.81640625" style="61" hidden="1" customWidth="1"/>
    <col min="3" max="3" width="9.6328125" style="61" hidden="1" customWidth="1"/>
    <col min="4" max="252" width="8.81640625" style="61"/>
    <col min="253" max="253" width="26.6328125" style="61" customWidth="1"/>
    <col min="254" max="259" width="17" style="61" customWidth="1"/>
    <col min="260" max="508" width="8.81640625" style="61"/>
    <col min="509" max="509" width="26.6328125" style="61" customWidth="1"/>
    <col min="510" max="515" width="17" style="61" customWidth="1"/>
    <col min="516" max="764" width="8.81640625" style="61"/>
    <col min="765" max="765" width="26.6328125" style="61" customWidth="1"/>
    <col min="766" max="771" width="17" style="61" customWidth="1"/>
    <col min="772" max="1020" width="8.81640625" style="61"/>
    <col min="1021" max="1021" width="26.6328125" style="61" customWidth="1"/>
    <col min="1022" max="1027" width="17" style="61" customWidth="1"/>
    <col min="1028" max="1276" width="8.81640625" style="61"/>
    <col min="1277" max="1277" width="26.6328125" style="61" customWidth="1"/>
    <col min="1278" max="1283" width="17" style="61" customWidth="1"/>
    <col min="1284" max="1532" width="8.81640625" style="61"/>
    <col min="1533" max="1533" width="26.6328125" style="61" customWidth="1"/>
    <col min="1534" max="1539" width="17" style="61" customWidth="1"/>
    <col min="1540" max="1788" width="8.81640625" style="61"/>
    <col min="1789" max="1789" width="26.6328125" style="61" customWidth="1"/>
    <col min="1790" max="1795" width="17" style="61" customWidth="1"/>
    <col min="1796" max="2044" width="8.81640625" style="61"/>
    <col min="2045" max="2045" width="26.6328125" style="61" customWidth="1"/>
    <col min="2046" max="2051" width="17" style="61" customWidth="1"/>
    <col min="2052" max="2300" width="8.81640625" style="61"/>
    <col min="2301" max="2301" width="26.6328125" style="61" customWidth="1"/>
    <col min="2302" max="2307" width="17" style="61" customWidth="1"/>
    <col min="2308" max="2556" width="8.81640625" style="61"/>
    <col min="2557" max="2557" width="26.6328125" style="61" customWidth="1"/>
    <col min="2558" max="2563" width="17" style="61" customWidth="1"/>
    <col min="2564" max="2812" width="8.81640625" style="61"/>
    <col min="2813" max="2813" width="26.6328125" style="61" customWidth="1"/>
    <col min="2814" max="2819" width="17" style="61" customWidth="1"/>
    <col min="2820" max="3068" width="8.81640625" style="61"/>
    <col min="3069" max="3069" width="26.6328125" style="61" customWidth="1"/>
    <col min="3070" max="3075" width="17" style="61" customWidth="1"/>
    <col min="3076" max="3324" width="8.81640625" style="61"/>
    <col min="3325" max="3325" width="26.6328125" style="61" customWidth="1"/>
    <col min="3326" max="3331" width="17" style="61" customWidth="1"/>
    <col min="3332" max="3580" width="8.81640625" style="61"/>
    <col min="3581" max="3581" width="26.6328125" style="61" customWidth="1"/>
    <col min="3582" max="3587" width="17" style="61" customWidth="1"/>
    <col min="3588" max="3836" width="8.81640625" style="61"/>
    <col min="3837" max="3837" width="26.6328125" style="61" customWidth="1"/>
    <col min="3838" max="3843" width="17" style="61" customWidth="1"/>
    <col min="3844" max="4092" width="8.81640625" style="61"/>
    <col min="4093" max="4093" width="26.6328125" style="61" customWidth="1"/>
    <col min="4094" max="4099" width="17" style="61" customWidth="1"/>
    <col min="4100" max="4348" width="8.81640625" style="61"/>
    <col min="4349" max="4349" width="26.6328125" style="61" customWidth="1"/>
    <col min="4350" max="4355" width="17" style="61" customWidth="1"/>
    <col min="4356" max="4604" width="8.81640625" style="61"/>
    <col min="4605" max="4605" width="26.6328125" style="61" customWidth="1"/>
    <col min="4606" max="4611" width="17" style="61" customWidth="1"/>
    <col min="4612" max="4860" width="8.81640625" style="61"/>
    <col min="4861" max="4861" width="26.6328125" style="61" customWidth="1"/>
    <col min="4862" max="4867" width="17" style="61" customWidth="1"/>
    <col min="4868" max="5116" width="8.81640625" style="61"/>
    <col min="5117" max="5117" width="26.6328125" style="61" customWidth="1"/>
    <col min="5118" max="5123" width="17" style="61" customWidth="1"/>
    <col min="5124" max="5372" width="8.81640625" style="61"/>
    <col min="5373" max="5373" width="26.6328125" style="61" customWidth="1"/>
    <col min="5374" max="5379" width="17" style="61" customWidth="1"/>
    <col min="5380" max="5628" width="8.81640625" style="61"/>
    <col min="5629" max="5629" width="26.6328125" style="61" customWidth="1"/>
    <col min="5630" max="5635" width="17" style="61" customWidth="1"/>
    <col min="5636" max="5884" width="8.81640625" style="61"/>
    <col min="5885" max="5885" width="26.6328125" style="61" customWidth="1"/>
    <col min="5886" max="5891" width="17" style="61" customWidth="1"/>
    <col min="5892" max="6140" width="8.81640625" style="61"/>
    <col min="6141" max="6141" width="26.6328125" style="61" customWidth="1"/>
    <col min="6142" max="6147" width="17" style="61" customWidth="1"/>
    <col min="6148" max="6396" width="8.81640625" style="61"/>
    <col min="6397" max="6397" width="26.6328125" style="61" customWidth="1"/>
    <col min="6398" max="6403" width="17" style="61" customWidth="1"/>
    <col min="6404" max="6652" width="8.81640625" style="61"/>
    <col min="6653" max="6653" width="26.6328125" style="61" customWidth="1"/>
    <col min="6654" max="6659" width="17" style="61" customWidth="1"/>
    <col min="6660" max="6908" width="8.81640625" style="61"/>
    <col min="6909" max="6909" width="26.6328125" style="61" customWidth="1"/>
    <col min="6910" max="6915" width="17" style="61" customWidth="1"/>
    <col min="6916" max="7164" width="8.81640625" style="61"/>
    <col min="7165" max="7165" width="26.6328125" style="61" customWidth="1"/>
    <col min="7166" max="7171" width="17" style="61" customWidth="1"/>
    <col min="7172" max="7420" width="8.81640625" style="61"/>
    <col min="7421" max="7421" width="26.6328125" style="61" customWidth="1"/>
    <col min="7422" max="7427" width="17" style="61" customWidth="1"/>
    <col min="7428" max="7676" width="8.81640625" style="61"/>
    <col min="7677" max="7677" width="26.6328125" style="61" customWidth="1"/>
    <col min="7678" max="7683" width="17" style="61" customWidth="1"/>
    <col min="7684" max="7932" width="8.81640625" style="61"/>
    <col min="7933" max="7933" width="26.6328125" style="61" customWidth="1"/>
    <col min="7934" max="7939" width="17" style="61" customWidth="1"/>
    <col min="7940" max="8188" width="8.81640625" style="61"/>
    <col min="8189" max="8189" width="26.6328125" style="61" customWidth="1"/>
    <col min="8190" max="8195" width="17" style="61" customWidth="1"/>
    <col min="8196" max="8444" width="8.81640625" style="61"/>
    <col min="8445" max="8445" width="26.6328125" style="61" customWidth="1"/>
    <col min="8446" max="8451" width="17" style="61" customWidth="1"/>
    <col min="8452" max="8700" width="8.81640625" style="61"/>
    <col min="8701" max="8701" width="26.6328125" style="61" customWidth="1"/>
    <col min="8702" max="8707" width="17" style="61" customWidth="1"/>
    <col min="8708" max="8956" width="8.81640625" style="61"/>
    <col min="8957" max="8957" width="26.6328125" style="61" customWidth="1"/>
    <col min="8958" max="8963" width="17" style="61" customWidth="1"/>
    <col min="8964" max="9212" width="8.81640625" style="61"/>
    <col min="9213" max="9213" width="26.6328125" style="61" customWidth="1"/>
    <col min="9214" max="9219" width="17" style="61" customWidth="1"/>
    <col min="9220" max="9468" width="8.81640625" style="61"/>
    <col min="9469" max="9469" width="26.6328125" style="61" customWidth="1"/>
    <col min="9470" max="9475" width="17" style="61" customWidth="1"/>
    <col min="9476" max="9724" width="8.81640625" style="61"/>
    <col min="9725" max="9725" width="26.6328125" style="61" customWidth="1"/>
    <col min="9726" max="9731" width="17" style="61" customWidth="1"/>
    <col min="9732" max="9980" width="8.81640625" style="61"/>
    <col min="9981" max="9981" width="26.6328125" style="61" customWidth="1"/>
    <col min="9982" max="9987" width="17" style="61" customWidth="1"/>
    <col min="9988" max="10236" width="8.81640625" style="61"/>
    <col min="10237" max="10237" width="26.6328125" style="61" customWidth="1"/>
    <col min="10238" max="10243" width="17" style="61" customWidth="1"/>
    <col min="10244" max="10492" width="8.81640625" style="61"/>
    <col min="10493" max="10493" width="26.6328125" style="61" customWidth="1"/>
    <col min="10494" max="10499" width="17" style="61" customWidth="1"/>
    <col min="10500" max="10748" width="8.81640625" style="61"/>
    <col min="10749" max="10749" width="26.6328125" style="61" customWidth="1"/>
    <col min="10750" max="10755" width="17" style="61" customWidth="1"/>
    <col min="10756" max="11004" width="8.81640625" style="61"/>
    <col min="11005" max="11005" width="26.6328125" style="61" customWidth="1"/>
    <col min="11006" max="11011" width="17" style="61" customWidth="1"/>
    <col min="11012" max="11260" width="8.81640625" style="61"/>
    <col min="11261" max="11261" width="26.6328125" style="61" customWidth="1"/>
    <col min="11262" max="11267" width="17" style="61" customWidth="1"/>
    <col min="11268" max="11516" width="8.81640625" style="61"/>
    <col min="11517" max="11517" width="26.6328125" style="61" customWidth="1"/>
    <col min="11518" max="11523" width="17" style="61" customWidth="1"/>
    <col min="11524" max="11772" width="8.81640625" style="61"/>
    <col min="11773" max="11773" width="26.6328125" style="61" customWidth="1"/>
    <col min="11774" max="11779" width="17" style="61" customWidth="1"/>
    <col min="11780" max="12028" width="8.81640625" style="61"/>
    <col min="12029" max="12029" width="26.6328125" style="61" customWidth="1"/>
    <col min="12030" max="12035" width="17" style="61" customWidth="1"/>
    <col min="12036" max="12284" width="8.81640625" style="61"/>
    <col min="12285" max="12285" width="26.6328125" style="61" customWidth="1"/>
    <col min="12286" max="12291" width="17" style="61" customWidth="1"/>
    <col min="12292" max="12540" width="8.81640625" style="61"/>
    <col min="12541" max="12541" width="26.6328125" style="61" customWidth="1"/>
    <col min="12542" max="12547" width="17" style="61" customWidth="1"/>
    <col min="12548" max="12796" width="8.81640625" style="61"/>
    <col min="12797" max="12797" width="26.6328125" style="61" customWidth="1"/>
    <col min="12798" max="12803" width="17" style="61" customWidth="1"/>
    <col min="12804" max="13052" width="8.81640625" style="61"/>
    <col min="13053" max="13053" width="26.6328125" style="61" customWidth="1"/>
    <col min="13054" max="13059" width="17" style="61" customWidth="1"/>
    <col min="13060" max="13308" width="8.81640625" style="61"/>
    <col min="13309" max="13309" width="26.6328125" style="61" customWidth="1"/>
    <col min="13310" max="13315" width="17" style="61" customWidth="1"/>
    <col min="13316" max="13564" width="8.81640625" style="61"/>
    <col min="13565" max="13565" width="26.6328125" style="61" customWidth="1"/>
    <col min="13566" max="13571" width="17" style="61" customWidth="1"/>
    <col min="13572" max="13820" width="8.81640625" style="61"/>
    <col min="13821" max="13821" width="26.6328125" style="61" customWidth="1"/>
    <col min="13822" max="13827" width="17" style="61" customWidth="1"/>
    <col min="13828" max="14076" width="8.81640625" style="61"/>
    <col min="14077" max="14077" width="26.6328125" style="61" customWidth="1"/>
    <col min="14078" max="14083" width="17" style="61" customWidth="1"/>
    <col min="14084" max="14332" width="8.81640625" style="61"/>
    <col min="14333" max="14333" width="26.6328125" style="61" customWidth="1"/>
    <col min="14334" max="14339" width="17" style="61" customWidth="1"/>
    <col min="14340" max="14588" width="8.81640625" style="61"/>
    <col min="14589" max="14589" width="26.6328125" style="61" customWidth="1"/>
    <col min="14590" max="14595" width="17" style="61" customWidth="1"/>
    <col min="14596" max="14844" width="8.81640625" style="61"/>
    <col min="14845" max="14845" width="26.6328125" style="61" customWidth="1"/>
    <col min="14846" max="14851" width="17" style="61" customWidth="1"/>
    <col min="14852" max="15100" width="8.81640625" style="61"/>
    <col min="15101" max="15101" width="26.6328125" style="61" customWidth="1"/>
    <col min="15102" max="15107" width="17" style="61" customWidth="1"/>
    <col min="15108" max="15356" width="8.81640625" style="61"/>
    <col min="15357" max="15357" width="26.6328125" style="61" customWidth="1"/>
    <col min="15358" max="15363" width="17" style="61" customWidth="1"/>
    <col min="15364" max="15612" width="8.81640625" style="61"/>
    <col min="15613" max="15613" width="26.6328125" style="61" customWidth="1"/>
    <col min="15614" max="15619" width="17" style="61" customWidth="1"/>
    <col min="15620" max="15868" width="8.81640625" style="61"/>
    <col min="15869" max="15869" width="26.6328125" style="61" customWidth="1"/>
    <col min="15870" max="15875" width="17" style="61" customWidth="1"/>
    <col min="15876" max="16124" width="8.81640625" style="61"/>
    <col min="16125" max="16125" width="26.6328125" style="61" customWidth="1"/>
    <col min="16126" max="16131" width="17" style="61" customWidth="1"/>
    <col min="16132" max="16384" width="8.81640625" style="61"/>
  </cols>
  <sheetData>
    <row r="1" spans="1:19" s="469" customFormat="1" ht="15.5" x14ac:dyDescent="0.25">
      <c r="A1" s="476" t="s">
        <v>196</v>
      </c>
      <c r="B1" s="476"/>
      <c r="C1" s="476"/>
    </row>
    <row r="2" spans="1:19" s="469" customFormat="1" ht="15.5" x14ac:dyDescent="0.25">
      <c r="A2" s="476"/>
    </row>
    <row r="3" spans="1:19" s="469" customFormat="1" ht="15.5" x14ac:dyDescent="0.25">
      <c r="A3" s="476"/>
    </row>
    <row r="4" spans="1:19" s="469" customFormat="1" ht="29.25" customHeight="1" x14ac:dyDescent="0.25">
      <c r="A4" s="732" t="s">
        <v>0</v>
      </c>
      <c r="B4" s="732">
        <v>2012</v>
      </c>
      <c r="C4" s="732"/>
      <c r="D4" s="732">
        <v>2013</v>
      </c>
      <c r="E4" s="732"/>
      <c r="F4" s="732">
        <v>2014</v>
      </c>
      <c r="G4" s="732"/>
      <c r="H4" s="732">
        <v>2015</v>
      </c>
      <c r="I4" s="732"/>
      <c r="J4" s="732">
        <v>2016</v>
      </c>
      <c r="K4" s="732"/>
      <c r="L4" s="732">
        <v>2017</v>
      </c>
      <c r="M4" s="732"/>
      <c r="N4" s="732">
        <v>2018</v>
      </c>
      <c r="O4" s="732"/>
      <c r="P4" s="732">
        <v>2019</v>
      </c>
      <c r="Q4" s="732"/>
      <c r="R4" s="732">
        <v>2020</v>
      </c>
      <c r="S4" s="732"/>
    </row>
    <row r="5" spans="1:19" s="469" customFormat="1" ht="20" x14ac:dyDescent="0.25">
      <c r="A5" s="732"/>
      <c r="B5" s="461" t="s">
        <v>197</v>
      </c>
      <c r="C5" s="461" t="s">
        <v>198</v>
      </c>
      <c r="D5" s="461" t="s">
        <v>197</v>
      </c>
      <c r="E5" s="461" t="s">
        <v>198</v>
      </c>
      <c r="F5" s="461" t="s">
        <v>197</v>
      </c>
      <c r="G5" s="461" t="s">
        <v>198</v>
      </c>
      <c r="H5" s="461" t="s">
        <v>197</v>
      </c>
      <c r="I5" s="461" t="s">
        <v>198</v>
      </c>
      <c r="J5" s="461" t="s">
        <v>197</v>
      </c>
      <c r="K5" s="461" t="s">
        <v>198</v>
      </c>
      <c r="L5" s="461" t="s">
        <v>197</v>
      </c>
      <c r="M5" s="461" t="s">
        <v>198</v>
      </c>
      <c r="N5" s="461" t="s">
        <v>197</v>
      </c>
      <c r="O5" s="461" t="s">
        <v>198</v>
      </c>
      <c r="P5" s="461" t="s">
        <v>197</v>
      </c>
      <c r="Q5" s="461" t="s">
        <v>198</v>
      </c>
      <c r="R5" s="461" t="s">
        <v>197</v>
      </c>
      <c r="S5" s="461" t="s">
        <v>198</v>
      </c>
    </row>
    <row r="6" spans="1:19" s="469" customFormat="1" ht="18.75" customHeight="1" x14ac:dyDescent="0.2">
      <c r="A6" s="477" t="s">
        <v>10</v>
      </c>
      <c r="B6" s="478">
        <v>6845.7900000000036</v>
      </c>
      <c r="C6" s="478">
        <v>6842.850000000004</v>
      </c>
      <c r="D6" s="478">
        <v>7213.7000000000007</v>
      </c>
      <c r="E6" s="478">
        <v>7210.4500000000007</v>
      </c>
      <c r="F6" s="478">
        <v>7722.1200000000017</v>
      </c>
      <c r="G6" s="478">
        <v>7716.2000000000016</v>
      </c>
      <c r="H6" s="478">
        <v>8468.3599999999988</v>
      </c>
      <c r="I6" s="478">
        <v>8461.5099999999984</v>
      </c>
      <c r="J6" s="478">
        <v>8850.590000000002</v>
      </c>
      <c r="K6" s="478">
        <v>8849.590000000002</v>
      </c>
      <c r="L6" s="478">
        <v>9308.4200000000037</v>
      </c>
      <c r="M6" s="478">
        <v>9290.4200000000037</v>
      </c>
      <c r="N6" s="478">
        <v>8174.61</v>
      </c>
      <c r="O6" s="478">
        <v>8093.61</v>
      </c>
      <c r="P6" s="180">
        <v>6264.37</v>
      </c>
      <c r="Q6" s="180">
        <v>6243.37</v>
      </c>
      <c r="R6" s="180">
        <v>7673.91</v>
      </c>
      <c r="S6" s="180">
        <v>6106.41</v>
      </c>
    </row>
    <row r="7" spans="1:19" s="469" customFormat="1" ht="18.75" customHeight="1" x14ac:dyDescent="0.2">
      <c r="A7" s="477" t="s">
        <v>11</v>
      </c>
      <c r="B7" s="478">
        <v>111.85000000000002</v>
      </c>
      <c r="C7" s="478">
        <v>111.85000000000002</v>
      </c>
      <c r="D7" s="478">
        <v>111.79</v>
      </c>
      <c r="E7" s="478">
        <v>111.79</v>
      </c>
      <c r="F7" s="478">
        <v>103.93</v>
      </c>
      <c r="G7" s="478">
        <v>103.93</v>
      </c>
      <c r="H7" s="478">
        <v>136.81000000000003</v>
      </c>
      <c r="I7" s="478">
        <v>136.81000000000003</v>
      </c>
      <c r="J7" s="478">
        <v>116.79999999999998</v>
      </c>
      <c r="K7" s="478">
        <v>116.79999999999998</v>
      </c>
      <c r="L7" s="478">
        <v>144.49000000000004</v>
      </c>
      <c r="M7" s="478">
        <v>144.49000000000004</v>
      </c>
      <c r="N7" s="478">
        <v>202.19</v>
      </c>
      <c r="O7" s="478">
        <v>202.19</v>
      </c>
      <c r="P7" s="180">
        <v>217.05</v>
      </c>
      <c r="Q7" s="180">
        <v>217.05</v>
      </c>
      <c r="R7" s="180">
        <v>664.58</v>
      </c>
      <c r="S7" s="180">
        <v>258.58</v>
      </c>
    </row>
    <row r="8" spans="1:19" s="469" customFormat="1" ht="18.75" customHeight="1" x14ac:dyDescent="0.2">
      <c r="A8" s="477" t="s">
        <v>12</v>
      </c>
      <c r="B8" s="478">
        <v>5.4</v>
      </c>
      <c r="C8" s="478">
        <v>5.4</v>
      </c>
      <c r="D8" s="478">
        <v>5.42</v>
      </c>
      <c r="E8" s="478">
        <v>5.42</v>
      </c>
      <c r="F8" s="478">
        <v>6</v>
      </c>
      <c r="G8" s="478">
        <v>5</v>
      </c>
      <c r="H8" s="478">
        <v>3.39</v>
      </c>
      <c r="I8" s="478">
        <v>3.39</v>
      </c>
      <c r="J8" s="478">
        <v>5.1099999999999994</v>
      </c>
      <c r="K8" s="478">
        <v>5.1099999999999994</v>
      </c>
      <c r="L8" s="478">
        <v>20.04</v>
      </c>
      <c r="M8" s="478">
        <v>20.04</v>
      </c>
      <c r="N8" s="478">
        <v>22.49</v>
      </c>
      <c r="O8" s="478">
        <v>22.49</v>
      </c>
      <c r="P8" s="180">
        <v>18.29</v>
      </c>
      <c r="Q8" s="180">
        <v>18.29</v>
      </c>
      <c r="R8" s="180">
        <v>12.64</v>
      </c>
      <c r="S8" s="180">
        <v>9.64</v>
      </c>
    </row>
    <row r="9" spans="1:19" s="469" customFormat="1" ht="18.75" customHeight="1" x14ac:dyDescent="0.2">
      <c r="A9" s="477" t="s">
        <v>53</v>
      </c>
      <c r="B9" s="478">
        <v>771.41000000000031</v>
      </c>
      <c r="C9" s="478">
        <v>770.41000000000031</v>
      </c>
      <c r="D9" s="478">
        <v>773.04000000000065</v>
      </c>
      <c r="E9" s="478">
        <v>771.99000000000069</v>
      </c>
      <c r="F9" s="478">
        <v>853.75999999999976</v>
      </c>
      <c r="G9" s="478">
        <v>850.74999999999977</v>
      </c>
      <c r="H9" s="478">
        <v>953.18</v>
      </c>
      <c r="I9" s="478">
        <v>950.95</v>
      </c>
      <c r="J9" s="478">
        <v>1069.94</v>
      </c>
      <c r="K9" s="478">
        <v>1067.94</v>
      </c>
      <c r="L9" s="478">
        <v>1237.3700000000006</v>
      </c>
      <c r="M9" s="478">
        <v>1222.3700000000006</v>
      </c>
      <c r="N9" s="478">
        <v>1265.32</v>
      </c>
      <c r="O9" s="478">
        <v>1222.4100000000001</v>
      </c>
      <c r="P9" s="180">
        <v>1057.43</v>
      </c>
      <c r="Q9" s="180">
        <v>1036.43</v>
      </c>
      <c r="R9" s="180">
        <v>2561.5</v>
      </c>
      <c r="S9" s="180">
        <v>1215.5</v>
      </c>
    </row>
    <row r="10" spans="1:19" s="469" customFormat="1" ht="20" x14ac:dyDescent="0.2">
      <c r="A10" s="477" t="s">
        <v>80</v>
      </c>
      <c r="B10" s="478">
        <v>9775.7199999999975</v>
      </c>
      <c r="C10" s="478">
        <v>8460.369999999999</v>
      </c>
      <c r="D10" s="478">
        <v>9862.8400000000038</v>
      </c>
      <c r="E10" s="478">
        <v>8574.0500000000029</v>
      </c>
      <c r="F10" s="478">
        <v>10791.14</v>
      </c>
      <c r="G10" s="478">
        <v>9147.5</v>
      </c>
      <c r="H10" s="478">
        <v>11711.730000000003</v>
      </c>
      <c r="I10" s="478">
        <v>9628.5800000000036</v>
      </c>
      <c r="J10" s="478">
        <v>14173.17</v>
      </c>
      <c r="K10" s="478">
        <v>11524.24</v>
      </c>
      <c r="L10" s="478">
        <v>16097.940000000006</v>
      </c>
      <c r="M10" s="478">
        <v>13505.820000000005</v>
      </c>
      <c r="N10" s="478">
        <v>16168.33</v>
      </c>
      <c r="O10" s="478">
        <v>13479.98</v>
      </c>
      <c r="P10" s="180">
        <v>14463.32</v>
      </c>
      <c r="Q10" s="180">
        <v>11809.18</v>
      </c>
      <c r="R10" s="180">
        <v>19787.84</v>
      </c>
      <c r="S10" s="180">
        <v>15068</v>
      </c>
    </row>
    <row r="11" spans="1:19" s="469" customFormat="1" ht="20" x14ac:dyDescent="0.2">
      <c r="A11" s="477" t="s">
        <v>81</v>
      </c>
      <c r="B11" s="478">
        <v>924.5899999999998</v>
      </c>
      <c r="C11" s="478">
        <v>835.15999999999985</v>
      </c>
      <c r="D11" s="478">
        <v>928.12</v>
      </c>
      <c r="E11" s="478">
        <v>845.61</v>
      </c>
      <c r="F11" s="478">
        <v>916.28</v>
      </c>
      <c r="G11" s="478">
        <v>845.16</v>
      </c>
      <c r="H11" s="478">
        <v>935.38999999999976</v>
      </c>
      <c r="I11" s="478">
        <v>866.22999999999979</v>
      </c>
      <c r="J11" s="478">
        <v>1140.4999999999995</v>
      </c>
      <c r="K11" s="478">
        <v>1067.0799999999995</v>
      </c>
      <c r="L11" s="478">
        <v>1396.2500000000007</v>
      </c>
      <c r="M11" s="478">
        <v>1285.0500000000006</v>
      </c>
      <c r="N11" s="478">
        <v>1475.34</v>
      </c>
      <c r="O11" s="478">
        <v>1347.72</v>
      </c>
      <c r="P11" s="180">
        <v>1428.75</v>
      </c>
      <c r="Q11" s="180">
        <v>1290.76</v>
      </c>
      <c r="R11" s="180">
        <v>2610.09</v>
      </c>
      <c r="S11" s="180">
        <v>1363.41</v>
      </c>
    </row>
    <row r="12" spans="1:19" s="469" customFormat="1" ht="20" x14ac:dyDescent="0.2">
      <c r="A12" s="477" t="s">
        <v>82</v>
      </c>
      <c r="B12" s="478">
        <v>1607.25</v>
      </c>
      <c r="C12" s="478">
        <v>1391.34</v>
      </c>
      <c r="D12" s="478">
        <v>1547.68</v>
      </c>
      <c r="E12" s="478">
        <v>1351.7</v>
      </c>
      <c r="F12" s="478">
        <v>1654.3699999999994</v>
      </c>
      <c r="G12" s="478">
        <v>1466.1799999999994</v>
      </c>
      <c r="H12" s="478">
        <v>2259.5299999999997</v>
      </c>
      <c r="I12" s="478">
        <v>2092.7799999999997</v>
      </c>
      <c r="J12" s="478">
        <v>2111.9799999999991</v>
      </c>
      <c r="K12" s="478">
        <v>1806.6699999999992</v>
      </c>
      <c r="L12" s="478">
        <v>2426.8900000000003</v>
      </c>
      <c r="M12" s="478">
        <v>2161.8900000000003</v>
      </c>
      <c r="N12" s="478">
        <v>2375.7199999999998</v>
      </c>
      <c r="O12" s="478">
        <v>2057.27</v>
      </c>
      <c r="P12" s="180">
        <v>2169.7600000000002</v>
      </c>
      <c r="Q12" s="180">
        <v>1736.45</v>
      </c>
      <c r="R12" s="180">
        <v>3573.53</v>
      </c>
      <c r="S12" s="180">
        <v>2430.4699999999998</v>
      </c>
    </row>
    <row r="13" spans="1:19" s="469" customFormat="1" ht="20" x14ac:dyDescent="0.2">
      <c r="A13" s="477" t="s">
        <v>83</v>
      </c>
      <c r="B13" s="478">
        <v>254.89</v>
      </c>
      <c r="C13" s="478">
        <v>242.85</v>
      </c>
      <c r="D13" s="478">
        <v>262.32999999999993</v>
      </c>
      <c r="E13" s="478">
        <v>234.67999999999992</v>
      </c>
      <c r="F13" s="478">
        <v>267.12</v>
      </c>
      <c r="G13" s="478">
        <v>250.35</v>
      </c>
      <c r="H13" s="478">
        <v>425.53</v>
      </c>
      <c r="I13" s="478">
        <v>408.18</v>
      </c>
      <c r="J13" s="478">
        <v>351.43</v>
      </c>
      <c r="K13" s="478">
        <v>337.74</v>
      </c>
      <c r="L13" s="478">
        <v>439.57</v>
      </c>
      <c r="M13" s="478">
        <v>419.03</v>
      </c>
      <c r="N13" s="478">
        <v>432.3</v>
      </c>
      <c r="O13" s="478">
        <v>404.52</v>
      </c>
      <c r="P13" s="180">
        <v>420.57</v>
      </c>
      <c r="Q13" s="180">
        <v>380.2</v>
      </c>
      <c r="R13" s="180">
        <v>1746.07</v>
      </c>
      <c r="S13" s="180">
        <v>500.48</v>
      </c>
    </row>
    <row r="14" spans="1:19" s="469" customFormat="1" ht="20.25" customHeight="1" x14ac:dyDescent="0.2">
      <c r="A14" s="477" t="s">
        <v>84</v>
      </c>
      <c r="B14" s="478">
        <v>43.64</v>
      </c>
      <c r="C14" s="478">
        <v>43.64</v>
      </c>
      <c r="D14" s="478">
        <v>44.17</v>
      </c>
      <c r="E14" s="478">
        <v>44.17</v>
      </c>
      <c r="F14" s="478">
        <v>41.309999999999995</v>
      </c>
      <c r="G14" s="478">
        <v>40.309999999999995</v>
      </c>
      <c r="H14" s="478">
        <v>53.09</v>
      </c>
      <c r="I14" s="478">
        <v>52.09</v>
      </c>
      <c r="J14" s="478">
        <v>73.02000000000001</v>
      </c>
      <c r="K14" s="478">
        <v>72.02000000000001</v>
      </c>
      <c r="L14" s="478">
        <v>92.55</v>
      </c>
      <c r="M14" s="478">
        <v>83.08</v>
      </c>
      <c r="N14" s="478">
        <v>80.819999999999993</v>
      </c>
      <c r="O14" s="478">
        <v>77.67</v>
      </c>
      <c r="P14" s="180">
        <v>77.209999999999994</v>
      </c>
      <c r="Q14" s="180">
        <v>72.48</v>
      </c>
      <c r="R14" s="180">
        <v>300.8</v>
      </c>
      <c r="S14" s="180">
        <v>82.81</v>
      </c>
    </row>
    <row r="15" spans="1:19" s="469" customFormat="1" ht="20.25" customHeight="1" x14ac:dyDescent="0.2">
      <c r="A15" s="477" t="s">
        <v>85</v>
      </c>
      <c r="B15" s="478">
        <v>48.08</v>
      </c>
      <c r="C15" s="478">
        <v>47.14</v>
      </c>
      <c r="D15" s="478">
        <v>26.71</v>
      </c>
      <c r="E15" s="478">
        <v>20.97</v>
      </c>
      <c r="F15" s="478">
        <v>37.72</v>
      </c>
      <c r="G15" s="478">
        <v>26.220000000000002</v>
      </c>
      <c r="H15" s="478">
        <v>30.11</v>
      </c>
      <c r="I15" s="478">
        <v>30.11</v>
      </c>
      <c r="J15" s="478">
        <v>33.200000000000003</v>
      </c>
      <c r="K15" s="478">
        <v>27.2</v>
      </c>
      <c r="L15" s="478">
        <v>21</v>
      </c>
      <c r="M15" s="478">
        <v>19.5</v>
      </c>
      <c r="N15" s="478">
        <v>26.02</v>
      </c>
      <c r="O15" s="478">
        <v>26.02</v>
      </c>
      <c r="P15" s="180">
        <v>60.38</v>
      </c>
      <c r="Q15" s="180">
        <v>32.11</v>
      </c>
      <c r="R15" s="180">
        <v>57.64</v>
      </c>
      <c r="S15" s="180">
        <v>27.41</v>
      </c>
    </row>
    <row r="16" spans="1:19" s="469" customFormat="1" ht="20.25" customHeight="1" x14ac:dyDescent="0.2">
      <c r="A16" s="477" t="s">
        <v>86</v>
      </c>
      <c r="B16" s="478">
        <v>66.22</v>
      </c>
      <c r="C16" s="478">
        <v>43.55</v>
      </c>
      <c r="D16" s="478">
        <v>93.8</v>
      </c>
      <c r="E16" s="478">
        <v>22.86</v>
      </c>
      <c r="F16" s="478">
        <v>178.61</v>
      </c>
      <c r="G16" s="478">
        <v>25.73</v>
      </c>
      <c r="H16" s="478">
        <v>67.03</v>
      </c>
      <c r="I16" s="478">
        <v>28.14</v>
      </c>
      <c r="J16" s="478">
        <v>82.659999999999982</v>
      </c>
      <c r="K16" s="478">
        <v>74.889999999999986</v>
      </c>
      <c r="L16" s="478">
        <v>80.06</v>
      </c>
      <c r="M16" s="478">
        <v>40.900000000000006</v>
      </c>
      <c r="N16" s="478">
        <v>161.65</v>
      </c>
      <c r="O16" s="478">
        <v>41.55</v>
      </c>
      <c r="P16" s="180">
        <v>209.3</v>
      </c>
      <c r="Q16" s="180">
        <v>85.1</v>
      </c>
      <c r="R16" s="180">
        <v>326.20999999999998</v>
      </c>
      <c r="S16" s="180">
        <v>59.52</v>
      </c>
    </row>
    <row r="17" spans="1:19" s="469" customFormat="1" ht="20.25" customHeight="1" x14ac:dyDescent="0.2">
      <c r="A17" s="477" t="s">
        <v>87</v>
      </c>
      <c r="B17" s="478">
        <v>6307.56</v>
      </c>
      <c r="C17" s="478">
        <v>4550.41</v>
      </c>
      <c r="D17" s="478">
        <v>6373.3700000000017</v>
      </c>
      <c r="E17" s="478">
        <v>4532.3900000000012</v>
      </c>
      <c r="F17" s="478">
        <v>6378.920000000001</v>
      </c>
      <c r="G17" s="478">
        <v>4438.0500000000011</v>
      </c>
      <c r="H17" s="478">
        <v>6891.4299999999985</v>
      </c>
      <c r="I17" s="478">
        <v>4817.5999999999985</v>
      </c>
      <c r="J17" s="478">
        <v>7177.97</v>
      </c>
      <c r="K17" s="478">
        <v>4981.24</v>
      </c>
      <c r="L17" s="478">
        <v>8084.1</v>
      </c>
      <c r="M17" s="478">
        <v>5666.6</v>
      </c>
      <c r="N17" s="478">
        <v>8191.51</v>
      </c>
      <c r="O17" s="478">
        <v>5741.98</v>
      </c>
      <c r="P17" s="180">
        <v>8377.27</v>
      </c>
      <c r="Q17" s="180">
        <v>6145.14</v>
      </c>
      <c r="R17" s="180">
        <v>14756.51</v>
      </c>
      <c r="S17" s="180">
        <v>7738.21</v>
      </c>
    </row>
    <row r="18" spans="1:19" s="469" customFormat="1" ht="20.25" customHeight="1" x14ac:dyDescent="0.2">
      <c r="A18" s="477" t="s">
        <v>88</v>
      </c>
      <c r="B18" s="478">
        <v>106.75</v>
      </c>
      <c r="C18" s="478">
        <v>69.38</v>
      </c>
      <c r="D18" s="478">
        <v>91.62</v>
      </c>
      <c r="E18" s="478">
        <v>91.62</v>
      </c>
      <c r="F18" s="478">
        <v>215.14</v>
      </c>
      <c r="G18" s="478">
        <v>130.22</v>
      </c>
      <c r="H18" s="478">
        <v>257.06000000000006</v>
      </c>
      <c r="I18" s="478">
        <v>186.12000000000003</v>
      </c>
      <c r="J18" s="478">
        <v>180.27</v>
      </c>
      <c r="K18" s="478">
        <v>157.13999999999999</v>
      </c>
      <c r="L18" s="478">
        <v>139.96</v>
      </c>
      <c r="M18" s="478">
        <v>129.86000000000001</v>
      </c>
      <c r="N18" s="478">
        <v>227.27</v>
      </c>
      <c r="O18" s="478">
        <v>200.27</v>
      </c>
      <c r="P18" s="180">
        <v>275.39999999999998</v>
      </c>
      <c r="Q18" s="180">
        <v>214.03</v>
      </c>
      <c r="R18" s="180">
        <v>1009.76</v>
      </c>
      <c r="S18" s="180">
        <v>226.28</v>
      </c>
    </row>
    <row r="19" spans="1:19" s="469" customFormat="1" ht="20.25" customHeight="1" x14ac:dyDescent="0.2">
      <c r="A19" s="477" t="s">
        <v>89</v>
      </c>
      <c r="B19" s="478">
        <v>3750.9100000000003</v>
      </c>
      <c r="C19" s="478">
        <v>2374.5100000000007</v>
      </c>
      <c r="D19" s="478">
        <v>3558.05</v>
      </c>
      <c r="E19" s="478">
        <v>2217.3700000000003</v>
      </c>
      <c r="F19" s="478">
        <v>3558.889999999999</v>
      </c>
      <c r="G19" s="478">
        <v>2101.6699999999987</v>
      </c>
      <c r="H19" s="478">
        <v>3578.7700000000004</v>
      </c>
      <c r="I19" s="478">
        <v>2061.3900000000003</v>
      </c>
      <c r="J19" s="478">
        <v>3526.24</v>
      </c>
      <c r="K19" s="478">
        <v>2031.3300000000004</v>
      </c>
      <c r="L19" s="478">
        <v>3491.1700000000005</v>
      </c>
      <c r="M19" s="478">
        <v>2048.9600000000005</v>
      </c>
      <c r="N19" s="478">
        <v>3508.52</v>
      </c>
      <c r="O19" s="478">
        <v>1614.96</v>
      </c>
      <c r="P19" s="180">
        <v>3909.72</v>
      </c>
      <c r="Q19" s="180">
        <v>2600.98</v>
      </c>
      <c r="R19" s="180">
        <v>18636.12</v>
      </c>
      <c r="S19" s="180">
        <v>2732.98</v>
      </c>
    </row>
    <row r="20" spans="1:19" s="469" customFormat="1" ht="20.25" customHeight="1" x14ac:dyDescent="0.2">
      <c r="A20" s="477" t="s">
        <v>90</v>
      </c>
      <c r="B20" s="478">
        <v>579.11000000000013</v>
      </c>
      <c r="C20" s="478">
        <v>502.31000000000006</v>
      </c>
      <c r="D20" s="478">
        <v>506.02</v>
      </c>
      <c r="E20" s="478">
        <v>486.2</v>
      </c>
      <c r="F20" s="478">
        <v>340.79</v>
      </c>
      <c r="G20" s="478">
        <v>322.78999999999996</v>
      </c>
      <c r="H20" s="478">
        <v>172.31999999999996</v>
      </c>
      <c r="I20" s="478">
        <v>166.27999999999997</v>
      </c>
      <c r="J20" s="478">
        <v>231.48</v>
      </c>
      <c r="K20" s="478">
        <v>209.65000000000003</v>
      </c>
      <c r="L20" s="478">
        <v>162.18</v>
      </c>
      <c r="M20" s="478">
        <v>130.84</v>
      </c>
      <c r="N20" s="478">
        <v>28.29</v>
      </c>
      <c r="O20" s="478">
        <v>22.42</v>
      </c>
      <c r="P20" s="180">
        <v>17.329999999999998</v>
      </c>
      <c r="Q20" s="180">
        <v>15</v>
      </c>
      <c r="R20" s="180">
        <v>114.72</v>
      </c>
      <c r="S20" s="180">
        <v>83.72</v>
      </c>
    </row>
    <row r="21" spans="1:19" s="469" customFormat="1" ht="16.5" customHeight="1" x14ac:dyDescent="0.25">
      <c r="A21" s="479" t="s">
        <v>30</v>
      </c>
      <c r="B21" s="480">
        <v>31199.170000000006</v>
      </c>
      <c r="C21" s="480">
        <v>26291.17</v>
      </c>
      <c r="D21" s="480">
        <v>31398.660000000003</v>
      </c>
      <c r="E21" s="480">
        <v>26521.270000000008</v>
      </c>
      <c r="F21" s="480">
        <v>33066.1</v>
      </c>
      <c r="G21" s="480">
        <v>27470.060000000005</v>
      </c>
      <c r="H21" s="480">
        <v>35943.729999999996</v>
      </c>
      <c r="I21" s="480">
        <v>29890.159999999996</v>
      </c>
      <c r="J21" s="480">
        <v>39124.36</v>
      </c>
      <c r="K21" s="480">
        <v>32328.639999999999</v>
      </c>
      <c r="L21" s="480">
        <v>43141.990000000005</v>
      </c>
      <c r="M21" s="480">
        <v>36168.850000000006</v>
      </c>
      <c r="N21" s="480">
        <v>42340.38</v>
      </c>
      <c r="O21" s="480">
        <v>34555.06</v>
      </c>
      <c r="P21" s="481">
        <v>38966.15</v>
      </c>
      <c r="Q21" s="481">
        <v>31896.57</v>
      </c>
      <c r="R21" s="481">
        <v>73831.92</v>
      </c>
      <c r="S21" s="481">
        <v>37903.42</v>
      </c>
    </row>
    <row r="22" spans="1:19" s="469" customFormat="1" ht="11.5" x14ac:dyDescent="0.25">
      <c r="A22" s="482" t="s">
        <v>91</v>
      </c>
    </row>
    <row r="23" spans="1:19" x14ac:dyDescent="0.25">
      <c r="A23" s="6" t="s">
        <v>32</v>
      </c>
    </row>
  </sheetData>
  <mergeCells count="10">
    <mergeCell ref="A4:A5"/>
    <mergeCell ref="B4:C4"/>
    <mergeCell ref="D4:E4"/>
    <mergeCell ref="F4:G4"/>
    <mergeCell ref="H4:I4"/>
    <mergeCell ref="P4:Q4"/>
    <mergeCell ref="R4:S4"/>
    <mergeCell ref="J4:K4"/>
    <mergeCell ref="L4:M4"/>
    <mergeCell ref="N4:O4"/>
  </mergeCells>
  <pageMargins left="0.7" right="0.7" top="0.75" bottom="0.75" header="0.3" footer="0.3"/>
  <pageSetup orientation="portrait" r:id="rId1"/>
  <headerFooter alignWithMargins="0">
    <oddFooter>&amp;RFonte: Tab. 2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2311D-268D-4FDD-A112-EDCDD59524F7}">
  <dimension ref="A1:K28"/>
  <sheetViews>
    <sheetView workbookViewId="0">
      <selection activeCell="H23" sqref="H23"/>
    </sheetView>
  </sheetViews>
  <sheetFormatPr defaultColWidth="8.81640625" defaultRowHeight="12.5" x14ac:dyDescent="0.25"/>
  <cols>
    <col min="1" max="1" width="3" style="342" customWidth="1"/>
    <col min="2" max="2" width="29.36328125" style="342" customWidth="1"/>
    <col min="3" max="3" width="13.453125" style="342" hidden="1" customWidth="1"/>
    <col min="4" max="8" width="13.453125" style="342" customWidth="1"/>
    <col min="9" max="11" width="11.81640625" style="342" customWidth="1"/>
    <col min="12" max="247" width="8.81640625" style="342"/>
    <col min="248" max="248" width="3" style="342" customWidth="1"/>
    <col min="249" max="249" width="29.36328125" style="342" customWidth="1"/>
    <col min="250" max="250" width="14.453125" style="342" customWidth="1"/>
    <col min="251" max="251" width="10.453125" style="342" bestFit="1" customWidth="1"/>
    <col min="252" max="252" width="11.1796875" style="342" customWidth="1"/>
    <col min="253" max="503" width="8.81640625" style="342"/>
    <col min="504" max="504" width="3" style="342" customWidth="1"/>
    <col min="505" max="505" width="29.36328125" style="342" customWidth="1"/>
    <col min="506" max="506" width="14.453125" style="342" customWidth="1"/>
    <col min="507" max="507" width="10.453125" style="342" bestFit="1" customWidth="1"/>
    <col min="508" max="508" width="11.1796875" style="342" customWidth="1"/>
    <col min="509" max="759" width="8.81640625" style="342"/>
    <col min="760" max="760" width="3" style="342" customWidth="1"/>
    <col min="761" max="761" width="29.36328125" style="342" customWidth="1"/>
    <col min="762" max="762" width="14.453125" style="342" customWidth="1"/>
    <col min="763" max="763" width="10.453125" style="342" bestFit="1" customWidth="1"/>
    <col min="764" max="764" width="11.1796875" style="342" customWidth="1"/>
    <col min="765" max="1015" width="8.81640625" style="342"/>
    <col min="1016" max="1016" width="3" style="342" customWidth="1"/>
    <col min="1017" max="1017" width="29.36328125" style="342" customWidth="1"/>
    <col min="1018" max="1018" width="14.453125" style="342" customWidth="1"/>
    <col min="1019" max="1019" width="10.453125" style="342" bestFit="1" customWidth="1"/>
    <col min="1020" max="1020" width="11.1796875" style="342" customWidth="1"/>
    <col min="1021" max="1271" width="8.81640625" style="342"/>
    <col min="1272" max="1272" width="3" style="342" customWidth="1"/>
    <col min="1273" max="1273" width="29.36328125" style="342" customWidth="1"/>
    <col min="1274" max="1274" width="14.453125" style="342" customWidth="1"/>
    <col min="1275" max="1275" width="10.453125" style="342" bestFit="1" customWidth="1"/>
    <col min="1276" max="1276" width="11.1796875" style="342" customWidth="1"/>
    <col min="1277" max="1527" width="8.81640625" style="342"/>
    <col min="1528" max="1528" width="3" style="342" customWidth="1"/>
    <col min="1529" max="1529" width="29.36328125" style="342" customWidth="1"/>
    <col min="1530" max="1530" width="14.453125" style="342" customWidth="1"/>
    <col min="1531" max="1531" width="10.453125" style="342" bestFit="1" customWidth="1"/>
    <col min="1532" max="1532" width="11.1796875" style="342" customWidth="1"/>
    <col min="1533" max="1783" width="8.81640625" style="342"/>
    <col min="1784" max="1784" width="3" style="342" customWidth="1"/>
    <col min="1785" max="1785" width="29.36328125" style="342" customWidth="1"/>
    <col min="1786" max="1786" width="14.453125" style="342" customWidth="1"/>
    <col min="1787" max="1787" width="10.453125" style="342" bestFit="1" customWidth="1"/>
    <col min="1788" max="1788" width="11.1796875" style="342" customWidth="1"/>
    <col min="1789" max="2039" width="8.81640625" style="342"/>
    <col min="2040" max="2040" width="3" style="342" customWidth="1"/>
    <col min="2041" max="2041" width="29.36328125" style="342" customWidth="1"/>
    <col min="2042" max="2042" width="14.453125" style="342" customWidth="1"/>
    <col min="2043" max="2043" width="10.453125" style="342" bestFit="1" customWidth="1"/>
    <col min="2044" max="2044" width="11.1796875" style="342" customWidth="1"/>
    <col min="2045" max="2295" width="8.81640625" style="342"/>
    <col min="2296" max="2296" width="3" style="342" customWidth="1"/>
    <col min="2297" max="2297" width="29.36328125" style="342" customWidth="1"/>
    <col min="2298" max="2298" width="14.453125" style="342" customWidth="1"/>
    <col min="2299" max="2299" width="10.453125" style="342" bestFit="1" customWidth="1"/>
    <col min="2300" max="2300" width="11.1796875" style="342" customWidth="1"/>
    <col min="2301" max="2551" width="8.81640625" style="342"/>
    <col min="2552" max="2552" width="3" style="342" customWidth="1"/>
    <col min="2553" max="2553" width="29.36328125" style="342" customWidth="1"/>
    <col min="2554" max="2554" width="14.453125" style="342" customWidth="1"/>
    <col min="2555" max="2555" width="10.453125" style="342" bestFit="1" customWidth="1"/>
    <col min="2556" max="2556" width="11.1796875" style="342" customWidth="1"/>
    <col min="2557" max="2807" width="8.81640625" style="342"/>
    <col min="2808" max="2808" width="3" style="342" customWidth="1"/>
    <col min="2809" max="2809" width="29.36328125" style="342" customWidth="1"/>
    <col min="2810" max="2810" width="14.453125" style="342" customWidth="1"/>
    <col min="2811" max="2811" width="10.453125" style="342" bestFit="1" customWidth="1"/>
    <col min="2812" max="2812" width="11.1796875" style="342" customWidth="1"/>
    <col min="2813" max="3063" width="8.81640625" style="342"/>
    <col min="3064" max="3064" width="3" style="342" customWidth="1"/>
    <col min="3065" max="3065" width="29.36328125" style="342" customWidth="1"/>
    <col min="3066" max="3066" width="14.453125" style="342" customWidth="1"/>
    <col min="3067" max="3067" width="10.453125" style="342" bestFit="1" customWidth="1"/>
    <col min="3068" max="3068" width="11.1796875" style="342" customWidth="1"/>
    <col min="3069" max="3319" width="8.81640625" style="342"/>
    <col min="3320" max="3320" width="3" style="342" customWidth="1"/>
    <col min="3321" max="3321" width="29.36328125" style="342" customWidth="1"/>
    <col min="3322" max="3322" width="14.453125" style="342" customWidth="1"/>
    <col min="3323" max="3323" width="10.453125" style="342" bestFit="1" customWidth="1"/>
    <col min="3324" max="3324" width="11.1796875" style="342" customWidth="1"/>
    <col min="3325" max="3575" width="8.81640625" style="342"/>
    <col min="3576" max="3576" width="3" style="342" customWidth="1"/>
    <col min="3577" max="3577" width="29.36328125" style="342" customWidth="1"/>
    <col min="3578" max="3578" width="14.453125" style="342" customWidth="1"/>
    <col min="3579" max="3579" width="10.453125" style="342" bestFit="1" customWidth="1"/>
    <col min="3580" max="3580" width="11.1796875" style="342" customWidth="1"/>
    <col min="3581" max="3831" width="8.81640625" style="342"/>
    <col min="3832" max="3832" width="3" style="342" customWidth="1"/>
    <col min="3833" max="3833" width="29.36328125" style="342" customWidth="1"/>
    <col min="3834" max="3834" width="14.453125" style="342" customWidth="1"/>
    <col min="3835" max="3835" width="10.453125" style="342" bestFit="1" customWidth="1"/>
    <col min="3836" max="3836" width="11.1796875" style="342" customWidth="1"/>
    <col min="3837" max="4087" width="8.81640625" style="342"/>
    <col min="4088" max="4088" width="3" style="342" customWidth="1"/>
    <col min="4089" max="4089" width="29.36328125" style="342" customWidth="1"/>
    <col min="4090" max="4090" width="14.453125" style="342" customWidth="1"/>
    <col min="4091" max="4091" width="10.453125" style="342" bestFit="1" customWidth="1"/>
    <col min="4092" max="4092" width="11.1796875" style="342" customWidth="1"/>
    <col min="4093" max="4343" width="8.81640625" style="342"/>
    <col min="4344" max="4344" width="3" style="342" customWidth="1"/>
    <col min="4345" max="4345" width="29.36328125" style="342" customWidth="1"/>
    <col min="4346" max="4346" width="14.453125" style="342" customWidth="1"/>
    <col min="4347" max="4347" width="10.453125" style="342" bestFit="1" customWidth="1"/>
    <col min="4348" max="4348" width="11.1796875" style="342" customWidth="1"/>
    <col min="4349" max="4599" width="8.81640625" style="342"/>
    <col min="4600" max="4600" width="3" style="342" customWidth="1"/>
    <col min="4601" max="4601" width="29.36328125" style="342" customWidth="1"/>
    <col min="4602" max="4602" width="14.453125" style="342" customWidth="1"/>
    <col min="4603" max="4603" width="10.453125" style="342" bestFit="1" customWidth="1"/>
    <col min="4604" max="4604" width="11.1796875" style="342" customWidth="1"/>
    <col min="4605" max="4855" width="8.81640625" style="342"/>
    <col min="4856" max="4856" width="3" style="342" customWidth="1"/>
    <col min="4857" max="4857" width="29.36328125" style="342" customWidth="1"/>
    <col min="4858" max="4858" width="14.453125" style="342" customWidth="1"/>
    <col min="4859" max="4859" width="10.453125" style="342" bestFit="1" customWidth="1"/>
    <col min="4860" max="4860" width="11.1796875" style="342" customWidth="1"/>
    <col min="4861" max="5111" width="8.81640625" style="342"/>
    <col min="5112" max="5112" width="3" style="342" customWidth="1"/>
    <col min="5113" max="5113" width="29.36328125" style="342" customWidth="1"/>
    <col min="5114" max="5114" width="14.453125" style="342" customWidth="1"/>
    <col min="5115" max="5115" width="10.453125" style="342" bestFit="1" customWidth="1"/>
    <col min="5116" max="5116" width="11.1796875" style="342" customWidth="1"/>
    <col min="5117" max="5367" width="8.81640625" style="342"/>
    <col min="5368" max="5368" width="3" style="342" customWidth="1"/>
    <col min="5369" max="5369" width="29.36328125" style="342" customWidth="1"/>
    <col min="5370" max="5370" width="14.453125" style="342" customWidth="1"/>
    <col min="5371" max="5371" width="10.453125" style="342" bestFit="1" customWidth="1"/>
    <col min="5372" max="5372" width="11.1796875" style="342" customWidth="1"/>
    <col min="5373" max="5623" width="8.81640625" style="342"/>
    <col min="5624" max="5624" width="3" style="342" customWidth="1"/>
    <col min="5625" max="5625" width="29.36328125" style="342" customWidth="1"/>
    <col min="5626" max="5626" width="14.453125" style="342" customWidth="1"/>
    <col min="5627" max="5627" width="10.453125" style="342" bestFit="1" customWidth="1"/>
    <col min="5628" max="5628" width="11.1796875" style="342" customWidth="1"/>
    <col min="5629" max="5879" width="8.81640625" style="342"/>
    <col min="5880" max="5880" width="3" style="342" customWidth="1"/>
    <col min="5881" max="5881" width="29.36328125" style="342" customWidth="1"/>
    <col min="5882" max="5882" width="14.453125" style="342" customWidth="1"/>
    <col min="5883" max="5883" width="10.453125" style="342" bestFit="1" customWidth="1"/>
    <col min="5884" max="5884" width="11.1796875" style="342" customWidth="1"/>
    <col min="5885" max="6135" width="8.81640625" style="342"/>
    <col min="6136" max="6136" width="3" style="342" customWidth="1"/>
    <col min="6137" max="6137" width="29.36328125" style="342" customWidth="1"/>
    <col min="6138" max="6138" width="14.453125" style="342" customWidth="1"/>
    <col min="6139" max="6139" width="10.453125" style="342" bestFit="1" customWidth="1"/>
    <col min="6140" max="6140" width="11.1796875" style="342" customWidth="1"/>
    <col min="6141" max="6391" width="8.81640625" style="342"/>
    <col min="6392" max="6392" width="3" style="342" customWidth="1"/>
    <col min="6393" max="6393" width="29.36328125" style="342" customWidth="1"/>
    <col min="6394" max="6394" width="14.453125" style="342" customWidth="1"/>
    <col min="6395" max="6395" width="10.453125" style="342" bestFit="1" customWidth="1"/>
    <col min="6396" max="6396" width="11.1796875" style="342" customWidth="1"/>
    <col min="6397" max="6647" width="8.81640625" style="342"/>
    <col min="6648" max="6648" width="3" style="342" customWidth="1"/>
    <col min="6649" max="6649" width="29.36328125" style="342" customWidth="1"/>
    <col min="6650" max="6650" width="14.453125" style="342" customWidth="1"/>
    <col min="6651" max="6651" width="10.453125" style="342" bestFit="1" customWidth="1"/>
    <col min="6652" max="6652" width="11.1796875" style="342" customWidth="1"/>
    <col min="6653" max="6903" width="8.81640625" style="342"/>
    <col min="6904" max="6904" width="3" style="342" customWidth="1"/>
    <col min="6905" max="6905" width="29.36328125" style="342" customWidth="1"/>
    <col min="6906" max="6906" width="14.453125" style="342" customWidth="1"/>
    <col min="6907" max="6907" width="10.453125" style="342" bestFit="1" customWidth="1"/>
    <col min="6908" max="6908" width="11.1796875" style="342" customWidth="1"/>
    <col min="6909" max="7159" width="8.81640625" style="342"/>
    <col min="7160" max="7160" width="3" style="342" customWidth="1"/>
    <col min="7161" max="7161" width="29.36328125" style="342" customWidth="1"/>
    <col min="7162" max="7162" width="14.453125" style="342" customWidth="1"/>
    <col min="7163" max="7163" width="10.453125" style="342" bestFit="1" customWidth="1"/>
    <col min="7164" max="7164" width="11.1796875" style="342" customWidth="1"/>
    <col min="7165" max="7415" width="8.81640625" style="342"/>
    <col min="7416" max="7416" width="3" style="342" customWidth="1"/>
    <col min="7417" max="7417" width="29.36328125" style="342" customWidth="1"/>
    <col min="7418" max="7418" width="14.453125" style="342" customWidth="1"/>
    <col min="7419" max="7419" width="10.453125" style="342" bestFit="1" customWidth="1"/>
    <col min="7420" max="7420" width="11.1796875" style="342" customWidth="1"/>
    <col min="7421" max="7671" width="8.81640625" style="342"/>
    <col min="7672" max="7672" width="3" style="342" customWidth="1"/>
    <col min="7673" max="7673" width="29.36328125" style="342" customWidth="1"/>
    <col min="7674" max="7674" width="14.453125" style="342" customWidth="1"/>
    <col min="7675" max="7675" width="10.453125" style="342" bestFit="1" customWidth="1"/>
    <col min="7676" max="7676" width="11.1796875" style="342" customWidth="1"/>
    <col min="7677" max="7927" width="8.81640625" style="342"/>
    <col min="7928" max="7928" width="3" style="342" customWidth="1"/>
    <col min="7929" max="7929" width="29.36328125" style="342" customWidth="1"/>
    <col min="7930" max="7930" width="14.453125" style="342" customWidth="1"/>
    <col min="7931" max="7931" width="10.453125" style="342" bestFit="1" customWidth="1"/>
    <col min="7932" max="7932" width="11.1796875" style="342" customWidth="1"/>
    <col min="7933" max="8183" width="8.81640625" style="342"/>
    <col min="8184" max="8184" width="3" style="342" customWidth="1"/>
    <col min="8185" max="8185" width="29.36328125" style="342" customWidth="1"/>
    <col min="8186" max="8186" width="14.453125" style="342" customWidth="1"/>
    <col min="8187" max="8187" width="10.453125" style="342" bestFit="1" customWidth="1"/>
    <col min="8188" max="8188" width="11.1796875" style="342" customWidth="1"/>
    <col min="8189" max="8439" width="8.81640625" style="342"/>
    <col min="8440" max="8440" width="3" style="342" customWidth="1"/>
    <col min="8441" max="8441" width="29.36328125" style="342" customWidth="1"/>
    <col min="8442" max="8442" width="14.453125" style="342" customWidth="1"/>
    <col min="8443" max="8443" width="10.453125" style="342" bestFit="1" customWidth="1"/>
    <col min="8444" max="8444" width="11.1796875" style="342" customWidth="1"/>
    <col min="8445" max="8695" width="8.81640625" style="342"/>
    <col min="8696" max="8696" width="3" style="342" customWidth="1"/>
    <col min="8697" max="8697" width="29.36328125" style="342" customWidth="1"/>
    <col min="8698" max="8698" width="14.453125" style="342" customWidth="1"/>
    <col min="8699" max="8699" width="10.453125" style="342" bestFit="1" customWidth="1"/>
    <col min="8700" max="8700" width="11.1796875" style="342" customWidth="1"/>
    <col min="8701" max="8951" width="8.81640625" style="342"/>
    <col min="8952" max="8952" width="3" style="342" customWidth="1"/>
    <col min="8953" max="8953" width="29.36328125" style="342" customWidth="1"/>
    <col min="8954" max="8954" width="14.453125" style="342" customWidth="1"/>
    <col min="8955" max="8955" width="10.453125" style="342" bestFit="1" customWidth="1"/>
    <col min="8956" max="8956" width="11.1796875" style="342" customWidth="1"/>
    <col min="8957" max="9207" width="8.81640625" style="342"/>
    <col min="9208" max="9208" width="3" style="342" customWidth="1"/>
    <col min="9209" max="9209" width="29.36328125" style="342" customWidth="1"/>
    <col min="9210" max="9210" width="14.453125" style="342" customWidth="1"/>
    <col min="9211" max="9211" width="10.453125" style="342" bestFit="1" customWidth="1"/>
    <col min="9212" max="9212" width="11.1796875" style="342" customWidth="1"/>
    <col min="9213" max="9463" width="8.81640625" style="342"/>
    <col min="9464" max="9464" width="3" style="342" customWidth="1"/>
    <col min="9465" max="9465" width="29.36328125" style="342" customWidth="1"/>
    <col min="9466" max="9466" width="14.453125" style="342" customWidth="1"/>
    <col min="9467" max="9467" width="10.453125" style="342" bestFit="1" customWidth="1"/>
    <col min="9468" max="9468" width="11.1796875" style="342" customWidth="1"/>
    <col min="9469" max="9719" width="8.81640625" style="342"/>
    <col min="9720" max="9720" width="3" style="342" customWidth="1"/>
    <col min="9721" max="9721" width="29.36328125" style="342" customWidth="1"/>
    <col min="9722" max="9722" width="14.453125" style="342" customWidth="1"/>
    <col min="9723" max="9723" width="10.453125" style="342" bestFit="1" customWidth="1"/>
    <col min="9724" max="9724" width="11.1796875" style="342" customWidth="1"/>
    <col min="9725" max="9975" width="8.81640625" style="342"/>
    <col min="9976" max="9976" width="3" style="342" customWidth="1"/>
    <col min="9977" max="9977" width="29.36328125" style="342" customWidth="1"/>
    <col min="9978" max="9978" width="14.453125" style="342" customWidth="1"/>
    <col min="9979" max="9979" width="10.453125" style="342" bestFit="1" customWidth="1"/>
    <col min="9980" max="9980" width="11.1796875" style="342" customWidth="1"/>
    <col min="9981" max="10231" width="8.81640625" style="342"/>
    <col min="10232" max="10232" width="3" style="342" customWidth="1"/>
    <col min="10233" max="10233" width="29.36328125" style="342" customWidth="1"/>
    <col min="10234" max="10234" width="14.453125" style="342" customWidth="1"/>
    <col min="10235" max="10235" width="10.453125" style="342" bestFit="1" customWidth="1"/>
    <col min="10236" max="10236" width="11.1796875" style="342" customWidth="1"/>
    <col min="10237" max="10487" width="8.81640625" style="342"/>
    <col min="10488" max="10488" width="3" style="342" customWidth="1"/>
    <col min="10489" max="10489" width="29.36328125" style="342" customWidth="1"/>
    <col min="10490" max="10490" width="14.453125" style="342" customWidth="1"/>
    <col min="10491" max="10491" width="10.453125" style="342" bestFit="1" customWidth="1"/>
    <col min="10492" max="10492" width="11.1796875" style="342" customWidth="1"/>
    <col min="10493" max="10743" width="8.81640625" style="342"/>
    <col min="10744" max="10744" width="3" style="342" customWidth="1"/>
    <col min="10745" max="10745" width="29.36328125" style="342" customWidth="1"/>
    <col min="10746" max="10746" width="14.453125" style="342" customWidth="1"/>
    <col min="10747" max="10747" width="10.453125" style="342" bestFit="1" customWidth="1"/>
    <col min="10748" max="10748" width="11.1796875" style="342" customWidth="1"/>
    <col min="10749" max="10999" width="8.81640625" style="342"/>
    <col min="11000" max="11000" width="3" style="342" customWidth="1"/>
    <col min="11001" max="11001" width="29.36328125" style="342" customWidth="1"/>
    <col min="11002" max="11002" width="14.453125" style="342" customWidth="1"/>
    <col min="11003" max="11003" width="10.453125" style="342" bestFit="1" customWidth="1"/>
    <col min="11004" max="11004" width="11.1796875" style="342" customWidth="1"/>
    <col min="11005" max="11255" width="8.81640625" style="342"/>
    <col min="11256" max="11256" width="3" style="342" customWidth="1"/>
    <col min="11257" max="11257" width="29.36328125" style="342" customWidth="1"/>
    <col min="11258" max="11258" width="14.453125" style="342" customWidth="1"/>
    <col min="11259" max="11259" width="10.453125" style="342" bestFit="1" customWidth="1"/>
    <col min="11260" max="11260" width="11.1796875" style="342" customWidth="1"/>
    <col min="11261" max="11511" width="8.81640625" style="342"/>
    <col min="11512" max="11512" width="3" style="342" customWidth="1"/>
    <col min="11513" max="11513" width="29.36328125" style="342" customWidth="1"/>
    <col min="11514" max="11514" width="14.453125" style="342" customWidth="1"/>
    <col min="11515" max="11515" width="10.453125" style="342" bestFit="1" customWidth="1"/>
    <col min="11516" max="11516" width="11.1796875" style="342" customWidth="1"/>
    <col min="11517" max="11767" width="8.81640625" style="342"/>
    <col min="11768" max="11768" width="3" style="342" customWidth="1"/>
    <col min="11769" max="11769" width="29.36328125" style="342" customWidth="1"/>
    <col min="11770" max="11770" width="14.453125" style="342" customWidth="1"/>
    <col min="11771" max="11771" width="10.453125" style="342" bestFit="1" customWidth="1"/>
    <col min="11772" max="11772" width="11.1796875" style="342" customWidth="1"/>
    <col min="11773" max="12023" width="8.81640625" style="342"/>
    <col min="12024" max="12024" width="3" style="342" customWidth="1"/>
    <col min="12025" max="12025" width="29.36328125" style="342" customWidth="1"/>
    <col min="12026" max="12026" width="14.453125" style="342" customWidth="1"/>
    <col min="12027" max="12027" width="10.453125" style="342" bestFit="1" customWidth="1"/>
    <col min="12028" max="12028" width="11.1796875" style="342" customWidth="1"/>
    <col min="12029" max="12279" width="8.81640625" style="342"/>
    <col min="12280" max="12280" width="3" style="342" customWidth="1"/>
    <col min="12281" max="12281" width="29.36328125" style="342" customWidth="1"/>
    <col min="12282" max="12282" width="14.453125" style="342" customWidth="1"/>
    <col min="12283" max="12283" width="10.453125" style="342" bestFit="1" customWidth="1"/>
    <col min="12284" max="12284" width="11.1796875" style="342" customWidth="1"/>
    <col min="12285" max="12535" width="8.81640625" style="342"/>
    <col min="12536" max="12536" width="3" style="342" customWidth="1"/>
    <col min="12537" max="12537" width="29.36328125" style="342" customWidth="1"/>
    <col min="12538" max="12538" width="14.453125" style="342" customWidth="1"/>
    <col min="12539" max="12539" width="10.453125" style="342" bestFit="1" customWidth="1"/>
    <col min="12540" max="12540" width="11.1796875" style="342" customWidth="1"/>
    <col min="12541" max="12791" width="8.81640625" style="342"/>
    <col min="12792" max="12792" width="3" style="342" customWidth="1"/>
    <col min="12793" max="12793" width="29.36328125" style="342" customWidth="1"/>
    <col min="12794" max="12794" width="14.453125" style="342" customWidth="1"/>
    <col min="12795" max="12795" width="10.453125" style="342" bestFit="1" customWidth="1"/>
    <col min="12796" max="12796" width="11.1796875" style="342" customWidth="1"/>
    <col min="12797" max="13047" width="8.81640625" style="342"/>
    <col min="13048" max="13048" width="3" style="342" customWidth="1"/>
    <col min="13049" max="13049" width="29.36328125" style="342" customWidth="1"/>
    <col min="13050" max="13050" width="14.453125" style="342" customWidth="1"/>
    <col min="13051" max="13051" width="10.453125" style="342" bestFit="1" customWidth="1"/>
    <col min="13052" max="13052" width="11.1796875" style="342" customWidth="1"/>
    <col min="13053" max="13303" width="8.81640625" style="342"/>
    <col min="13304" max="13304" width="3" style="342" customWidth="1"/>
    <col min="13305" max="13305" width="29.36328125" style="342" customWidth="1"/>
    <col min="13306" max="13306" width="14.453125" style="342" customWidth="1"/>
    <col min="13307" max="13307" width="10.453125" style="342" bestFit="1" customWidth="1"/>
    <col min="13308" max="13308" width="11.1796875" style="342" customWidth="1"/>
    <col min="13309" max="13559" width="8.81640625" style="342"/>
    <col min="13560" max="13560" width="3" style="342" customWidth="1"/>
    <col min="13561" max="13561" width="29.36328125" style="342" customWidth="1"/>
    <col min="13562" max="13562" width="14.453125" style="342" customWidth="1"/>
    <col min="13563" max="13563" width="10.453125" style="342" bestFit="1" customWidth="1"/>
    <col min="13564" max="13564" width="11.1796875" style="342" customWidth="1"/>
    <col min="13565" max="13815" width="8.81640625" style="342"/>
    <col min="13816" max="13816" width="3" style="342" customWidth="1"/>
    <col min="13817" max="13817" width="29.36328125" style="342" customWidth="1"/>
    <col min="13818" max="13818" width="14.453125" style="342" customWidth="1"/>
    <col min="13819" max="13819" width="10.453125" style="342" bestFit="1" customWidth="1"/>
    <col min="13820" max="13820" width="11.1796875" style="342" customWidth="1"/>
    <col min="13821" max="14071" width="8.81640625" style="342"/>
    <col min="14072" max="14072" width="3" style="342" customWidth="1"/>
    <col min="14073" max="14073" width="29.36328125" style="342" customWidth="1"/>
    <col min="14074" max="14074" width="14.453125" style="342" customWidth="1"/>
    <col min="14075" max="14075" width="10.453125" style="342" bestFit="1" customWidth="1"/>
    <col min="14076" max="14076" width="11.1796875" style="342" customWidth="1"/>
    <col min="14077" max="14327" width="8.81640625" style="342"/>
    <col min="14328" max="14328" width="3" style="342" customWidth="1"/>
    <col min="14329" max="14329" width="29.36328125" style="342" customWidth="1"/>
    <col min="14330" max="14330" width="14.453125" style="342" customWidth="1"/>
    <col min="14331" max="14331" width="10.453125" style="342" bestFit="1" customWidth="1"/>
    <col min="14332" max="14332" width="11.1796875" style="342" customWidth="1"/>
    <col min="14333" max="14583" width="8.81640625" style="342"/>
    <col min="14584" max="14584" width="3" style="342" customWidth="1"/>
    <col min="14585" max="14585" width="29.36328125" style="342" customWidth="1"/>
    <col min="14586" max="14586" width="14.453125" style="342" customWidth="1"/>
    <col min="14587" max="14587" width="10.453125" style="342" bestFit="1" customWidth="1"/>
    <col min="14588" max="14588" width="11.1796875" style="342" customWidth="1"/>
    <col min="14589" max="14839" width="8.81640625" style="342"/>
    <col min="14840" max="14840" width="3" style="342" customWidth="1"/>
    <col min="14841" max="14841" width="29.36328125" style="342" customWidth="1"/>
    <col min="14842" max="14842" width="14.453125" style="342" customWidth="1"/>
    <col min="14843" max="14843" width="10.453125" style="342" bestFit="1" customWidth="1"/>
    <col min="14844" max="14844" width="11.1796875" style="342" customWidth="1"/>
    <col min="14845" max="15095" width="8.81640625" style="342"/>
    <col min="15096" max="15096" width="3" style="342" customWidth="1"/>
    <col min="15097" max="15097" width="29.36328125" style="342" customWidth="1"/>
    <col min="15098" max="15098" width="14.453125" style="342" customWidth="1"/>
    <col min="15099" max="15099" width="10.453125" style="342" bestFit="1" customWidth="1"/>
    <col min="15100" max="15100" width="11.1796875" style="342" customWidth="1"/>
    <col min="15101" max="15351" width="8.81640625" style="342"/>
    <col min="15352" max="15352" width="3" style="342" customWidth="1"/>
    <col min="15353" max="15353" width="29.36328125" style="342" customWidth="1"/>
    <col min="15354" max="15354" width="14.453125" style="342" customWidth="1"/>
    <col min="15355" max="15355" width="10.453125" style="342" bestFit="1" customWidth="1"/>
    <col min="15356" max="15356" width="11.1796875" style="342" customWidth="1"/>
    <col min="15357" max="15607" width="8.81640625" style="342"/>
    <col min="15608" max="15608" width="3" style="342" customWidth="1"/>
    <col min="15609" max="15609" width="29.36328125" style="342" customWidth="1"/>
    <col min="15610" max="15610" width="14.453125" style="342" customWidth="1"/>
    <col min="15611" max="15611" width="10.453125" style="342" bestFit="1" customWidth="1"/>
    <col min="15612" max="15612" width="11.1796875" style="342" customWidth="1"/>
    <col min="15613" max="15863" width="8.81640625" style="342"/>
    <col min="15864" max="15864" width="3" style="342" customWidth="1"/>
    <col min="15865" max="15865" width="29.36328125" style="342" customWidth="1"/>
    <col min="15866" max="15866" width="14.453125" style="342" customWidth="1"/>
    <col min="15867" max="15867" width="10.453125" style="342" bestFit="1" customWidth="1"/>
    <col min="15868" max="15868" width="11.1796875" style="342" customWidth="1"/>
    <col min="15869" max="16119" width="8.81640625" style="342"/>
    <col min="16120" max="16120" width="3" style="342" customWidth="1"/>
    <col min="16121" max="16121" width="29.36328125" style="342" customWidth="1"/>
    <col min="16122" max="16122" width="14.453125" style="342" customWidth="1"/>
    <col min="16123" max="16123" width="10.453125" style="342" bestFit="1" customWidth="1"/>
    <col min="16124" max="16124" width="11.1796875" style="342" customWidth="1"/>
    <col min="16125" max="16384" width="8.81640625" style="342"/>
  </cols>
  <sheetData>
    <row r="1" spans="1:11" s="221" customFormat="1" ht="18" customHeight="1" x14ac:dyDescent="0.3">
      <c r="A1" s="341" t="s">
        <v>199</v>
      </c>
    </row>
    <row r="2" spans="1:11" s="221" customFormat="1" ht="12.75" customHeight="1" x14ac:dyDescent="0.25"/>
    <row r="4" spans="1:11" ht="23.5" customHeight="1" x14ac:dyDescent="0.25">
      <c r="B4" s="733" t="s">
        <v>0</v>
      </c>
      <c r="C4" s="734" t="s">
        <v>200</v>
      </c>
      <c r="D4" s="735"/>
      <c r="E4" s="735"/>
      <c r="F4" s="735"/>
      <c r="G4" s="735"/>
      <c r="H4" s="735"/>
      <c r="I4" s="735"/>
      <c r="J4" s="735"/>
      <c r="K4" s="735"/>
    </row>
    <row r="5" spans="1:11" s="343" customFormat="1" ht="19" customHeight="1" x14ac:dyDescent="0.25">
      <c r="B5" s="733"/>
      <c r="C5" s="483">
        <v>2012</v>
      </c>
      <c r="D5" s="483">
        <v>2013</v>
      </c>
      <c r="E5" s="483">
        <v>2014</v>
      </c>
      <c r="F5" s="483">
        <v>2015</v>
      </c>
      <c r="G5" s="483">
        <v>2016</v>
      </c>
      <c r="H5" s="483">
        <v>2017</v>
      </c>
      <c r="I5" s="483">
        <v>2018</v>
      </c>
      <c r="J5" s="483">
        <v>2019</v>
      </c>
      <c r="K5" s="483">
        <v>2020</v>
      </c>
    </row>
    <row r="6" spans="1:11" x14ac:dyDescent="0.25">
      <c r="B6" s="484" t="s">
        <v>10</v>
      </c>
      <c r="C6" s="485">
        <v>2789</v>
      </c>
      <c r="D6" s="485">
        <v>1846</v>
      </c>
      <c r="E6" s="485">
        <v>2208</v>
      </c>
      <c r="F6" s="485">
        <v>3622</v>
      </c>
      <c r="G6" s="485">
        <v>3149</v>
      </c>
      <c r="H6" s="485">
        <v>3878</v>
      </c>
      <c r="I6" s="485">
        <v>5294</v>
      </c>
      <c r="J6" s="485">
        <v>4793</v>
      </c>
      <c r="K6" s="485">
        <v>5873</v>
      </c>
    </row>
    <row r="7" spans="1:11" x14ac:dyDescent="0.25">
      <c r="B7" s="484" t="s">
        <v>11</v>
      </c>
      <c r="C7" s="485">
        <v>105</v>
      </c>
      <c r="D7" s="485">
        <v>56</v>
      </c>
      <c r="E7" s="485">
        <v>77</v>
      </c>
      <c r="F7" s="485">
        <v>103</v>
      </c>
      <c r="G7" s="485">
        <v>103</v>
      </c>
      <c r="H7" s="485">
        <v>150</v>
      </c>
      <c r="I7" s="485">
        <v>270</v>
      </c>
      <c r="J7" s="485">
        <v>265</v>
      </c>
      <c r="K7" s="485">
        <v>338</v>
      </c>
    </row>
    <row r="8" spans="1:11" x14ac:dyDescent="0.25">
      <c r="B8" s="484" t="s">
        <v>12</v>
      </c>
      <c r="C8" s="485">
        <v>2</v>
      </c>
      <c r="D8" s="485"/>
      <c r="E8" s="485">
        <v>3</v>
      </c>
      <c r="F8" s="485">
        <v>4</v>
      </c>
      <c r="G8" s="485">
        <v>2</v>
      </c>
      <c r="H8" s="485">
        <v>1</v>
      </c>
      <c r="I8" s="485">
        <v>1</v>
      </c>
      <c r="J8" s="485">
        <v>3</v>
      </c>
      <c r="K8" s="485">
        <v>6</v>
      </c>
    </row>
    <row r="9" spans="1:11" x14ac:dyDescent="0.25">
      <c r="B9" s="484" t="s">
        <v>13</v>
      </c>
      <c r="C9" s="485">
        <v>62</v>
      </c>
      <c r="D9" s="485">
        <v>40</v>
      </c>
      <c r="E9" s="485">
        <v>51</v>
      </c>
      <c r="F9" s="485">
        <v>72</v>
      </c>
      <c r="G9" s="485">
        <v>65</v>
      </c>
      <c r="H9" s="485">
        <v>84</v>
      </c>
      <c r="I9" s="485">
        <v>142</v>
      </c>
      <c r="J9" s="485">
        <v>131</v>
      </c>
      <c r="K9" s="485">
        <v>158</v>
      </c>
    </row>
    <row r="10" spans="1:11" x14ac:dyDescent="0.25">
      <c r="B10" s="484" t="s">
        <v>14</v>
      </c>
      <c r="C10" s="485">
        <v>141</v>
      </c>
      <c r="D10" s="485">
        <v>87</v>
      </c>
      <c r="E10" s="485">
        <v>128</v>
      </c>
      <c r="F10" s="485">
        <v>184</v>
      </c>
      <c r="G10" s="485">
        <v>134</v>
      </c>
      <c r="H10" s="485">
        <v>169</v>
      </c>
      <c r="I10" s="485">
        <v>286</v>
      </c>
      <c r="J10" s="485">
        <v>227</v>
      </c>
      <c r="K10" s="485">
        <v>263</v>
      </c>
    </row>
    <row r="11" spans="1:11" x14ac:dyDescent="0.25">
      <c r="B11" s="484" t="s">
        <v>15</v>
      </c>
      <c r="C11" s="485">
        <v>28</v>
      </c>
      <c r="D11" s="485">
        <v>12</v>
      </c>
      <c r="E11" s="485">
        <v>16</v>
      </c>
      <c r="F11" s="485">
        <v>20</v>
      </c>
      <c r="G11" s="485">
        <v>22</v>
      </c>
      <c r="H11" s="485">
        <v>17</v>
      </c>
      <c r="I11" s="485">
        <v>13</v>
      </c>
      <c r="J11" s="485">
        <v>21</v>
      </c>
      <c r="K11" s="485">
        <v>22</v>
      </c>
    </row>
    <row r="12" spans="1:11" x14ac:dyDescent="0.25">
      <c r="B12" s="484" t="s">
        <v>16</v>
      </c>
      <c r="C12" s="485">
        <v>8</v>
      </c>
      <c r="D12" s="485">
        <v>8</v>
      </c>
      <c r="E12" s="485">
        <v>12</v>
      </c>
      <c r="F12" s="485">
        <v>15</v>
      </c>
      <c r="G12" s="485">
        <v>9</v>
      </c>
      <c r="H12" s="485">
        <v>12</v>
      </c>
      <c r="I12" s="485">
        <v>11</v>
      </c>
      <c r="J12" s="485">
        <v>7</v>
      </c>
      <c r="K12" s="485">
        <v>25</v>
      </c>
    </row>
    <row r="13" spans="1:11" x14ac:dyDescent="0.25">
      <c r="B13" s="484" t="s">
        <v>17</v>
      </c>
      <c r="C13" s="485">
        <v>117</v>
      </c>
      <c r="D13" s="485">
        <v>75</v>
      </c>
      <c r="E13" s="485">
        <v>130</v>
      </c>
      <c r="F13" s="485">
        <v>176</v>
      </c>
      <c r="G13" s="485">
        <v>182</v>
      </c>
      <c r="H13" s="485">
        <v>258</v>
      </c>
      <c r="I13" s="485">
        <v>389</v>
      </c>
      <c r="J13" s="485">
        <v>382</v>
      </c>
      <c r="K13" s="485">
        <v>484</v>
      </c>
    </row>
    <row r="14" spans="1:11" x14ac:dyDescent="0.25">
      <c r="B14" s="484" t="s">
        <v>38</v>
      </c>
      <c r="C14" s="485">
        <v>14</v>
      </c>
      <c r="D14" s="485">
        <v>9</v>
      </c>
      <c r="E14" s="485">
        <v>14</v>
      </c>
      <c r="F14" s="485">
        <v>11</v>
      </c>
      <c r="G14" s="485">
        <v>9</v>
      </c>
      <c r="H14" s="485">
        <v>11</v>
      </c>
      <c r="I14" s="485">
        <v>21</v>
      </c>
      <c r="J14" s="485">
        <v>20</v>
      </c>
      <c r="K14" s="485">
        <v>28</v>
      </c>
    </row>
    <row r="15" spans="1:11" x14ac:dyDescent="0.25">
      <c r="B15" s="484" t="s">
        <v>19</v>
      </c>
      <c r="C15" s="485">
        <v>4998</v>
      </c>
      <c r="D15" s="485">
        <v>2189</v>
      </c>
      <c r="E15" s="485">
        <v>3546</v>
      </c>
      <c r="F15" s="485">
        <v>5803</v>
      </c>
      <c r="G15" s="485">
        <v>5007</v>
      </c>
      <c r="H15" s="485">
        <v>5599</v>
      </c>
      <c r="I15" s="485">
        <v>7748</v>
      </c>
      <c r="J15" s="485">
        <v>8208</v>
      </c>
      <c r="K15" s="485">
        <v>9124</v>
      </c>
    </row>
    <row r="16" spans="1:11" x14ac:dyDescent="0.25">
      <c r="B16" s="484" t="s">
        <v>20</v>
      </c>
      <c r="C16" s="485">
        <v>752</v>
      </c>
      <c r="D16" s="485">
        <v>341</v>
      </c>
      <c r="E16" s="485">
        <v>502</v>
      </c>
      <c r="F16" s="485">
        <v>837</v>
      </c>
      <c r="G16" s="485">
        <v>672</v>
      </c>
      <c r="H16" s="485">
        <v>856</v>
      </c>
      <c r="I16" s="485">
        <v>1164</v>
      </c>
      <c r="J16" s="485">
        <v>1404</v>
      </c>
      <c r="K16" s="485">
        <v>1554</v>
      </c>
    </row>
    <row r="17" spans="2:11" x14ac:dyDescent="0.25">
      <c r="B17" s="484" t="s">
        <v>21</v>
      </c>
      <c r="C17" s="485">
        <v>289</v>
      </c>
      <c r="D17" s="485">
        <v>149</v>
      </c>
      <c r="E17" s="485">
        <v>209</v>
      </c>
      <c r="F17" s="485">
        <v>370</v>
      </c>
      <c r="G17" s="485">
        <v>286</v>
      </c>
      <c r="H17" s="485">
        <v>281</v>
      </c>
      <c r="I17" s="485">
        <v>427</v>
      </c>
      <c r="J17" s="485">
        <v>525</v>
      </c>
      <c r="K17" s="485">
        <v>580</v>
      </c>
    </row>
    <row r="18" spans="2:11" x14ac:dyDescent="0.25">
      <c r="B18" s="484" t="s">
        <v>22</v>
      </c>
      <c r="C18" s="485">
        <v>326</v>
      </c>
      <c r="D18" s="485">
        <v>194</v>
      </c>
      <c r="E18" s="485">
        <v>326</v>
      </c>
      <c r="F18" s="485">
        <v>521</v>
      </c>
      <c r="G18" s="485">
        <v>394</v>
      </c>
      <c r="H18" s="485">
        <v>526</v>
      </c>
      <c r="I18" s="485">
        <v>689</v>
      </c>
      <c r="J18" s="485">
        <v>775</v>
      </c>
      <c r="K18" s="485">
        <v>885</v>
      </c>
    </row>
    <row r="19" spans="2:11" x14ac:dyDescent="0.25">
      <c r="B19" s="484" t="s">
        <v>23</v>
      </c>
      <c r="C19" s="485">
        <v>15</v>
      </c>
      <c r="D19" s="485">
        <v>11</v>
      </c>
      <c r="E19" s="485">
        <v>17</v>
      </c>
      <c r="F19" s="485">
        <v>15</v>
      </c>
      <c r="G19" s="485">
        <v>6</v>
      </c>
      <c r="H19" s="485">
        <v>16</v>
      </c>
      <c r="I19" s="485">
        <v>7</v>
      </c>
      <c r="J19" s="485">
        <v>10</v>
      </c>
      <c r="K19" s="485">
        <v>15</v>
      </c>
    </row>
    <row r="20" spans="2:11" x14ac:dyDescent="0.25">
      <c r="B20" s="484" t="s">
        <v>24</v>
      </c>
      <c r="C20" s="485">
        <v>34</v>
      </c>
      <c r="D20" s="485">
        <v>20</v>
      </c>
      <c r="E20" s="485">
        <v>26</v>
      </c>
      <c r="F20" s="485">
        <v>32</v>
      </c>
      <c r="G20" s="485">
        <v>24</v>
      </c>
      <c r="H20" s="485">
        <v>38</v>
      </c>
      <c r="I20" s="485">
        <v>57</v>
      </c>
      <c r="J20" s="485">
        <v>61</v>
      </c>
      <c r="K20" s="485">
        <v>68</v>
      </c>
    </row>
    <row r="21" spans="2:11" x14ac:dyDescent="0.25">
      <c r="B21" s="484" t="s">
        <v>25</v>
      </c>
      <c r="C21" s="485">
        <v>3993</v>
      </c>
      <c r="D21" s="485">
        <v>1710</v>
      </c>
      <c r="E21" s="485">
        <v>2474</v>
      </c>
      <c r="F21" s="485">
        <v>3522</v>
      </c>
      <c r="G21" s="485">
        <v>2770</v>
      </c>
      <c r="H21" s="485">
        <v>3764</v>
      </c>
      <c r="I21" s="485">
        <v>4990</v>
      </c>
      <c r="J21" s="485">
        <v>5108</v>
      </c>
      <c r="K21" s="485">
        <v>6192</v>
      </c>
    </row>
    <row r="22" spans="2:11" x14ac:dyDescent="0.25">
      <c r="B22" s="484" t="s">
        <v>26</v>
      </c>
      <c r="C22" s="485">
        <v>32</v>
      </c>
      <c r="D22" s="485">
        <v>12</v>
      </c>
      <c r="E22" s="485">
        <v>27</v>
      </c>
      <c r="F22" s="485">
        <v>28</v>
      </c>
      <c r="G22" s="485">
        <v>23</v>
      </c>
      <c r="H22" s="485">
        <v>34</v>
      </c>
      <c r="I22" s="485">
        <v>61</v>
      </c>
      <c r="J22" s="485">
        <v>95</v>
      </c>
      <c r="K22" s="485">
        <v>72</v>
      </c>
    </row>
    <row r="23" spans="2:11" x14ac:dyDescent="0.25">
      <c r="B23" s="484" t="s">
        <v>27</v>
      </c>
      <c r="C23" s="485">
        <v>2102</v>
      </c>
      <c r="D23" s="485">
        <v>1058</v>
      </c>
      <c r="E23" s="485">
        <v>1660</v>
      </c>
      <c r="F23" s="485">
        <v>2350</v>
      </c>
      <c r="G23" s="485">
        <v>1791</v>
      </c>
      <c r="H23" s="485">
        <v>2135</v>
      </c>
      <c r="I23" s="485">
        <v>2893</v>
      </c>
      <c r="J23" s="485">
        <v>3306</v>
      </c>
      <c r="K23" s="485">
        <v>3742</v>
      </c>
    </row>
    <row r="24" spans="2:11" x14ac:dyDescent="0.25">
      <c r="B24" s="484" t="s">
        <v>28</v>
      </c>
      <c r="C24" s="485">
        <v>99</v>
      </c>
      <c r="D24" s="485">
        <v>60</v>
      </c>
      <c r="E24" s="485">
        <v>70</v>
      </c>
      <c r="F24" s="485">
        <v>100</v>
      </c>
      <c r="G24" s="485">
        <v>67</v>
      </c>
      <c r="H24" s="485">
        <v>79</v>
      </c>
      <c r="I24" s="485">
        <v>99</v>
      </c>
      <c r="J24" s="485">
        <v>133</v>
      </c>
      <c r="K24" s="485">
        <v>123</v>
      </c>
    </row>
    <row r="25" spans="2:11" x14ac:dyDescent="0.25">
      <c r="B25" s="484" t="s">
        <v>29</v>
      </c>
      <c r="C25" s="485">
        <v>61</v>
      </c>
      <c r="D25" s="485">
        <v>47</v>
      </c>
      <c r="E25" s="485">
        <v>39</v>
      </c>
      <c r="F25" s="485">
        <v>49</v>
      </c>
      <c r="G25" s="485">
        <v>53</v>
      </c>
      <c r="H25" s="485">
        <v>59</v>
      </c>
      <c r="I25" s="485">
        <v>68</v>
      </c>
      <c r="J25" s="485">
        <v>46</v>
      </c>
      <c r="K25" s="485">
        <v>39</v>
      </c>
    </row>
    <row r="26" spans="2:11" x14ac:dyDescent="0.25">
      <c r="B26" s="486" t="s">
        <v>30</v>
      </c>
      <c r="C26" s="487">
        <v>15967</v>
      </c>
      <c r="D26" s="487">
        <v>7924</v>
      </c>
      <c r="E26" s="487">
        <v>11535</v>
      </c>
      <c r="F26" s="487">
        <f t="shared" ref="F26" si="0">SUM(F6:F25)</f>
        <v>17834</v>
      </c>
      <c r="G26" s="487">
        <v>14768</v>
      </c>
      <c r="H26" s="487">
        <v>17967</v>
      </c>
      <c r="I26" s="487">
        <v>24630</v>
      </c>
      <c r="J26" s="488">
        <v>25520</v>
      </c>
      <c r="K26" s="488">
        <v>29591</v>
      </c>
    </row>
    <row r="27" spans="2:11" x14ac:dyDescent="0.25">
      <c r="B27" s="349" t="s">
        <v>106</v>
      </c>
    </row>
    <row r="28" spans="2:11" x14ac:dyDescent="0.25">
      <c r="B28" s="256" t="s">
        <v>32</v>
      </c>
    </row>
  </sheetData>
  <mergeCells count="2">
    <mergeCell ref="B4:B5"/>
    <mergeCell ref="C4:K4"/>
  </mergeCells>
  <pageMargins left="0.7" right="0.7" top="0.75" bottom="0.75" header="0.3" footer="0.3"/>
  <pageSetup paperSize="9" orientation="landscape"/>
  <headerFooter alignWithMargins="0">
    <oddFooter>&amp;RFonte: Tab. 5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E9EF-4E05-44EF-BDE8-D45E1C84D843}">
  <dimension ref="C1:L27"/>
  <sheetViews>
    <sheetView workbookViewId="0">
      <selection activeCell="C3" sqref="C3:L25"/>
    </sheetView>
  </sheetViews>
  <sheetFormatPr defaultColWidth="8.81640625" defaultRowHeight="12.5" x14ac:dyDescent="0.25"/>
  <cols>
    <col min="1" max="1" width="1" style="61" customWidth="1"/>
    <col min="2" max="2" width="3" style="61" customWidth="1"/>
    <col min="3" max="3" width="29.36328125" style="61" customWidth="1"/>
    <col min="4" max="4" width="11.6328125" style="61" hidden="1" customWidth="1"/>
    <col min="5" max="5" width="11.08984375" style="61" customWidth="1"/>
    <col min="6" max="6" width="9.7265625" style="61" customWidth="1"/>
    <col min="7" max="7" width="10.1796875" style="61" customWidth="1"/>
    <col min="8" max="8" width="10.453125" style="61" customWidth="1"/>
    <col min="9" max="9" width="10" style="61" customWidth="1"/>
    <col min="10" max="246" width="8.81640625" style="61"/>
    <col min="247" max="247" width="1" style="61" customWidth="1"/>
    <col min="248" max="248" width="3" style="61" customWidth="1"/>
    <col min="249" max="249" width="29.36328125" style="61" customWidth="1"/>
    <col min="250" max="250" width="14.6328125" style="61" customWidth="1"/>
    <col min="251" max="252" width="9.453125" style="61" customWidth="1"/>
    <col min="253" max="257" width="14.6328125" style="61" customWidth="1"/>
    <col min="258" max="258" width="4.6328125" style="61" customWidth="1"/>
    <col min="259" max="502" width="8.81640625" style="61"/>
    <col min="503" max="503" width="1" style="61" customWidth="1"/>
    <col min="504" max="504" width="3" style="61" customWidth="1"/>
    <col min="505" max="505" width="29.36328125" style="61" customWidth="1"/>
    <col min="506" max="506" width="14.6328125" style="61" customWidth="1"/>
    <col min="507" max="508" width="9.453125" style="61" customWidth="1"/>
    <col min="509" max="513" width="14.6328125" style="61" customWidth="1"/>
    <col min="514" max="514" width="4.6328125" style="61" customWidth="1"/>
    <col min="515" max="758" width="8.81640625" style="61"/>
    <col min="759" max="759" width="1" style="61" customWidth="1"/>
    <col min="760" max="760" width="3" style="61" customWidth="1"/>
    <col min="761" max="761" width="29.36328125" style="61" customWidth="1"/>
    <col min="762" max="762" width="14.6328125" style="61" customWidth="1"/>
    <col min="763" max="764" width="9.453125" style="61" customWidth="1"/>
    <col min="765" max="769" width="14.6328125" style="61" customWidth="1"/>
    <col min="770" max="770" width="4.6328125" style="61" customWidth="1"/>
    <col min="771" max="1014" width="8.81640625" style="61"/>
    <col min="1015" max="1015" width="1" style="61" customWidth="1"/>
    <col min="1016" max="1016" width="3" style="61" customWidth="1"/>
    <col min="1017" max="1017" width="29.36328125" style="61" customWidth="1"/>
    <col min="1018" max="1018" width="14.6328125" style="61" customWidth="1"/>
    <col min="1019" max="1020" width="9.453125" style="61" customWidth="1"/>
    <col min="1021" max="1025" width="14.6328125" style="61" customWidth="1"/>
    <col min="1026" max="1026" width="4.6328125" style="61" customWidth="1"/>
    <col min="1027" max="1270" width="8.81640625" style="61"/>
    <col min="1271" max="1271" width="1" style="61" customWidth="1"/>
    <col min="1272" max="1272" width="3" style="61" customWidth="1"/>
    <col min="1273" max="1273" width="29.36328125" style="61" customWidth="1"/>
    <col min="1274" max="1274" width="14.6328125" style="61" customWidth="1"/>
    <col min="1275" max="1276" width="9.453125" style="61" customWidth="1"/>
    <col min="1277" max="1281" width="14.6328125" style="61" customWidth="1"/>
    <col min="1282" max="1282" width="4.6328125" style="61" customWidth="1"/>
    <col min="1283" max="1526" width="8.81640625" style="61"/>
    <col min="1527" max="1527" width="1" style="61" customWidth="1"/>
    <col min="1528" max="1528" width="3" style="61" customWidth="1"/>
    <col min="1529" max="1529" width="29.36328125" style="61" customWidth="1"/>
    <col min="1530" max="1530" width="14.6328125" style="61" customWidth="1"/>
    <col min="1531" max="1532" width="9.453125" style="61" customWidth="1"/>
    <col min="1533" max="1537" width="14.6328125" style="61" customWidth="1"/>
    <col min="1538" max="1538" width="4.6328125" style="61" customWidth="1"/>
    <col min="1539" max="1782" width="8.81640625" style="61"/>
    <col min="1783" max="1783" width="1" style="61" customWidth="1"/>
    <col min="1784" max="1784" width="3" style="61" customWidth="1"/>
    <col min="1785" max="1785" width="29.36328125" style="61" customWidth="1"/>
    <col min="1786" max="1786" width="14.6328125" style="61" customWidth="1"/>
    <col min="1787" max="1788" width="9.453125" style="61" customWidth="1"/>
    <col min="1789" max="1793" width="14.6328125" style="61" customWidth="1"/>
    <col min="1794" max="1794" width="4.6328125" style="61" customWidth="1"/>
    <col min="1795" max="2038" width="8.81640625" style="61"/>
    <col min="2039" max="2039" width="1" style="61" customWidth="1"/>
    <col min="2040" max="2040" width="3" style="61" customWidth="1"/>
    <col min="2041" max="2041" width="29.36328125" style="61" customWidth="1"/>
    <col min="2042" max="2042" width="14.6328125" style="61" customWidth="1"/>
    <col min="2043" max="2044" width="9.453125" style="61" customWidth="1"/>
    <col min="2045" max="2049" width="14.6328125" style="61" customWidth="1"/>
    <col min="2050" max="2050" width="4.6328125" style="61" customWidth="1"/>
    <col min="2051" max="2294" width="8.81640625" style="61"/>
    <col min="2295" max="2295" width="1" style="61" customWidth="1"/>
    <col min="2296" max="2296" width="3" style="61" customWidth="1"/>
    <col min="2297" max="2297" width="29.36328125" style="61" customWidth="1"/>
    <col min="2298" max="2298" width="14.6328125" style="61" customWidth="1"/>
    <col min="2299" max="2300" width="9.453125" style="61" customWidth="1"/>
    <col min="2301" max="2305" width="14.6328125" style="61" customWidth="1"/>
    <col min="2306" max="2306" width="4.6328125" style="61" customWidth="1"/>
    <col min="2307" max="2550" width="8.81640625" style="61"/>
    <col min="2551" max="2551" width="1" style="61" customWidth="1"/>
    <col min="2552" max="2552" width="3" style="61" customWidth="1"/>
    <col min="2553" max="2553" width="29.36328125" style="61" customWidth="1"/>
    <col min="2554" max="2554" width="14.6328125" style="61" customWidth="1"/>
    <col min="2555" max="2556" width="9.453125" style="61" customWidth="1"/>
    <col min="2557" max="2561" width="14.6328125" style="61" customWidth="1"/>
    <col min="2562" max="2562" width="4.6328125" style="61" customWidth="1"/>
    <col min="2563" max="2806" width="8.81640625" style="61"/>
    <col min="2807" max="2807" width="1" style="61" customWidth="1"/>
    <col min="2808" max="2808" width="3" style="61" customWidth="1"/>
    <col min="2809" max="2809" width="29.36328125" style="61" customWidth="1"/>
    <col min="2810" max="2810" width="14.6328125" style="61" customWidth="1"/>
    <col min="2811" max="2812" width="9.453125" style="61" customWidth="1"/>
    <col min="2813" max="2817" width="14.6328125" style="61" customWidth="1"/>
    <col min="2818" max="2818" width="4.6328125" style="61" customWidth="1"/>
    <col min="2819" max="3062" width="8.81640625" style="61"/>
    <col min="3063" max="3063" width="1" style="61" customWidth="1"/>
    <col min="3064" max="3064" width="3" style="61" customWidth="1"/>
    <col min="3065" max="3065" width="29.36328125" style="61" customWidth="1"/>
    <col min="3066" max="3066" width="14.6328125" style="61" customWidth="1"/>
    <col min="3067" max="3068" width="9.453125" style="61" customWidth="1"/>
    <col min="3069" max="3073" width="14.6328125" style="61" customWidth="1"/>
    <col min="3074" max="3074" width="4.6328125" style="61" customWidth="1"/>
    <col min="3075" max="3318" width="8.81640625" style="61"/>
    <col min="3319" max="3319" width="1" style="61" customWidth="1"/>
    <col min="3320" max="3320" width="3" style="61" customWidth="1"/>
    <col min="3321" max="3321" width="29.36328125" style="61" customWidth="1"/>
    <col min="3322" max="3322" width="14.6328125" style="61" customWidth="1"/>
    <col min="3323" max="3324" width="9.453125" style="61" customWidth="1"/>
    <col min="3325" max="3329" width="14.6328125" style="61" customWidth="1"/>
    <col min="3330" max="3330" width="4.6328125" style="61" customWidth="1"/>
    <col min="3331" max="3574" width="8.81640625" style="61"/>
    <col min="3575" max="3575" width="1" style="61" customWidth="1"/>
    <col min="3576" max="3576" width="3" style="61" customWidth="1"/>
    <col min="3577" max="3577" width="29.36328125" style="61" customWidth="1"/>
    <col min="3578" max="3578" width="14.6328125" style="61" customWidth="1"/>
    <col min="3579" max="3580" width="9.453125" style="61" customWidth="1"/>
    <col min="3581" max="3585" width="14.6328125" style="61" customWidth="1"/>
    <col min="3586" max="3586" width="4.6328125" style="61" customWidth="1"/>
    <col min="3587" max="3830" width="8.81640625" style="61"/>
    <col min="3831" max="3831" width="1" style="61" customWidth="1"/>
    <col min="3832" max="3832" width="3" style="61" customWidth="1"/>
    <col min="3833" max="3833" width="29.36328125" style="61" customWidth="1"/>
    <col min="3834" max="3834" width="14.6328125" style="61" customWidth="1"/>
    <col min="3835" max="3836" width="9.453125" style="61" customWidth="1"/>
    <col min="3837" max="3841" width="14.6328125" style="61" customWidth="1"/>
    <col min="3842" max="3842" width="4.6328125" style="61" customWidth="1"/>
    <col min="3843" max="4086" width="8.81640625" style="61"/>
    <col min="4087" max="4087" width="1" style="61" customWidth="1"/>
    <col min="4088" max="4088" width="3" style="61" customWidth="1"/>
    <col min="4089" max="4089" width="29.36328125" style="61" customWidth="1"/>
    <col min="4090" max="4090" width="14.6328125" style="61" customWidth="1"/>
    <col min="4091" max="4092" width="9.453125" style="61" customWidth="1"/>
    <col min="4093" max="4097" width="14.6328125" style="61" customWidth="1"/>
    <col min="4098" max="4098" width="4.6328125" style="61" customWidth="1"/>
    <col min="4099" max="4342" width="8.81640625" style="61"/>
    <col min="4343" max="4343" width="1" style="61" customWidth="1"/>
    <col min="4344" max="4344" width="3" style="61" customWidth="1"/>
    <col min="4345" max="4345" width="29.36328125" style="61" customWidth="1"/>
    <col min="4346" max="4346" width="14.6328125" style="61" customWidth="1"/>
    <col min="4347" max="4348" width="9.453125" style="61" customWidth="1"/>
    <col min="4349" max="4353" width="14.6328125" style="61" customWidth="1"/>
    <col min="4354" max="4354" width="4.6328125" style="61" customWidth="1"/>
    <col min="4355" max="4598" width="8.81640625" style="61"/>
    <col min="4599" max="4599" width="1" style="61" customWidth="1"/>
    <col min="4600" max="4600" width="3" style="61" customWidth="1"/>
    <col min="4601" max="4601" width="29.36328125" style="61" customWidth="1"/>
    <col min="4602" max="4602" width="14.6328125" style="61" customWidth="1"/>
    <col min="4603" max="4604" width="9.453125" style="61" customWidth="1"/>
    <col min="4605" max="4609" width="14.6328125" style="61" customWidth="1"/>
    <col min="4610" max="4610" width="4.6328125" style="61" customWidth="1"/>
    <col min="4611" max="4854" width="8.81640625" style="61"/>
    <col min="4855" max="4855" width="1" style="61" customWidth="1"/>
    <col min="4856" max="4856" width="3" style="61" customWidth="1"/>
    <col min="4857" max="4857" width="29.36328125" style="61" customWidth="1"/>
    <col min="4858" max="4858" width="14.6328125" style="61" customWidth="1"/>
    <col min="4859" max="4860" width="9.453125" style="61" customWidth="1"/>
    <col min="4861" max="4865" width="14.6328125" style="61" customWidth="1"/>
    <col min="4866" max="4866" width="4.6328125" style="61" customWidth="1"/>
    <col min="4867" max="5110" width="8.81640625" style="61"/>
    <col min="5111" max="5111" width="1" style="61" customWidth="1"/>
    <col min="5112" max="5112" width="3" style="61" customWidth="1"/>
    <col min="5113" max="5113" width="29.36328125" style="61" customWidth="1"/>
    <col min="5114" max="5114" width="14.6328125" style="61" customWidth="1"/>
    <col min="5115" max="5116" width="9.453125" style="61" customWidth="1"/>
    <col min="5117" max="5121" width="14.6328125" style="61" customWidth="1"/>
    <col min="5122" max="5122" width="4.6328125" style="61" customWidth="1"/>
    <col min="5123" max="5366" width="8.81640625" style="61"/>
    <col min="5367" max="5367" width="1" style="61" customWidth="1"/>
    <col min="5368" max="5368" width="3" style="61" customWidth="1"/>
    <col min="5369" max="5369" width="29.36328125" style="61" customWidth="1"/>
    <col min="5370" max="5370" width="14.6328125" style="61" customWidth="1"/>
    <col min="5371" max="5372" width="9.453125" style="61" customWidth="1"/>
    <col min="5373" max="5377" width="14.6328125" style="61" customWidth="1"/>
    <col min="5378" max="5378" width="4.6328125" style="61" customWidth="1"/>
    <col min="5379" max="5622" width="8.81640625" style="61"/>
    <col min="5623" max="5623" width="1" style="61" customWidth="1"/>
    <col min="5624" max="5624" width="3" style="61" customWidth="1"/>
    <col min="5625" max="5625" width="29.36328125" style="61" customWidth="1"/>
    <col min="5626" max="5626" width="14.6328125" style="61" customWidth="1"/>
    <col min="5627" max="5628" width="9.453125" style="61" customWidth="1"/>
    <col min="5629" max="5633" width="14.6328125" style="61" customWidth="1"/>
    <col min="5634" max="5634" width="4.6328125" style="61" customWidth="1"/>
    <col min="5635" max="5878" width="8.81640625" style="61"/>
    <col min="5879" max="5879" width="1" style="61" customWidth="1"/>
    <col min="5880" max="5880" width="3" style="61" customWidth="1"/>
    <col min="5881" max="5881" width="29.36328125" style="61" customWidth="1"/>
    <col min="5882" max="5882" width="14.6328125" style="61" customWidth="1"/>
    <col min="5883" max="5884" width="9.453125" style="61" customWidth="1"/>
    <col min="5885" max="5889" width="14.6328125" style="61" customWidth="1"/>
    <col min="5890" max="5890" width="4.6328125" style="61" customWidth="1"/>
    <col min="5891" max="6134" width="8.81640625" style="61"/>
    <col min="6135" max="6135" width="1" style="61" customWidth="1"/>
    <col min="6136" max="6136" width="3" style="61" customWidth="1"/>
    <col min="6137" max="6137" width="29.36328125" style="61" customWidth="1"/>
    <col min="6138" max="6138" width="14.6328125" style="61" customWidth="1"/>
    <col min="6139" max="6140" width="9.453125" style="61" customWidth="1"/>
    <col min="6141" max="6145" width="14.6328125" style="61" customWidth="1"/>
    <col min="6146" max="6146" width="4.6328125" style="61" customWidth="1"/>
    <col min="6147" max="6390" width="8.81640625" style="61"/>
    <col min="6391" max="6391" width="1" style="61" customWidth="1"/>
    <col min="6392" max="6392" width="3" style="61" customWidth="1"/>
    <col min="6393" max="6393" width="29.36328125" style="61" customWidth="1"/>
    <col min="6394" max="6394" width="14.6328125" style="61" customWidth="1"/>
    <col min="6395" max="6396" width="9.453125" style="61" customWidth="1"/>
    <col min="6397" max="6401" width="14.6328125" style="61" customWidth="1"/>
    <col min="6402" max="6402" width="4.6328125" style="61" customWidth="1"/>
    <col min="6403" max="6646" width="8.81640625" style="61"/>
    <col min="6647" max="6647" width="1" style="61" customWidth="1"/>
    <col min="6648" max="6648" width="3" style="61" customWidth="1"/>
    <col min="6649" max="6649" width="29.36328125" style="61" customWidth="1"/>
    <col min="6650" max="6650" width="14.6328125" style="61" customWidth="1"/>
    <col min="6651" max="6652" width="9.453125" style="61" customWidth="1"/>
    <col min="6653" max="6657" width="14.6328125" style="61" customWidth="1"/>
    <col min="6658" max="6658" width="4.6328125" style="61" customWidth="1"/>
    <col min="6659" max="6902" width="8.81640625" style="61"/>
    <col min="6903" max="6903" width="1" style="61" customWidth="1"/>
    <col min="6904" max="6904" width="3" style="61" customWidth="1"/>
    <col min="6905" max="6905" width="29.36328125" style="61" customWidth="1"/>
    <col min="6906" max="6906" width="14.6328125" style="61" customWidth="1"/>
    <col min="6907" max="6908" width="9.453125" style="61" customWidth="1"/>
    <col min="6909" max="6913" width="14.6328125" style="61" customWidth="1"/>
    <col min="6914" max="6914" width="4.6328125" style="61" customWidth="1"/>
    <col min="6915" max="7158" width="8.81640625" style="61"/>
    <col min="7159" max="7159" width="1" style="61" customWidth="1"/>
    <col min="7160" max="7160" width="3" style="61" customWidth="1"/>
    <col min="7161" max="7161" width="29.36328125" style="61" customWidth="1"/>
    <col min="7162" max="7162" width="14.6328125" style="61" customWidth="1"/>
    <col min="7163" max="7164" width="9.453125" style="61" customWidth="1"/>
    <col min="7165" max="7169" width="14.6328125" style="61" customWidth="1"/>
    <col min="7170" max="7170" width="4.6328125" style="61" customWidth="1"/>
    <col min="7171" max="7414" width="8.81640625" style="61"/>
    <col min="7415" max="7415" width="1" style="61" customWidth="1"/>
    <col min="7416" max="7416" width="3" style="61" customWidth="1"/>
    <col min="7417" max="7417" width="29.36328125" style="61" customWidth="1"/>
    <col min="7418" max="7418" width="14.6328125" style="61" customWidth="1"/>
    <col min="7419" max="7420" width="9.453125" style="61" customWidth="1"/>
    <col min="7421" max="7425" width="14.6328125" style="61" customWidth="1"/>
    <col min="7426" max="7426" width="4.6328125" style="61" customWidth="1"/>
    <col min="7427" max="7670" width="8.81640625" style="61"/>
    <col min="7671" max="7671" width="1" style="61" customWidth="1"/>
    <col min="7672" max="7672" width="3" style="61" customWidth="1"/>
    <col min="7673" max="7673" width="29.36328125" style="61" customWidth="1"/>
    <col min="7674" max="7674" width="14.6328125" style="61" customWidth="1"/>
    <col min="7675" max="7676" width="9.453125" style="61" customWidth="1"/>
    <col min="7677" max="7681" width="14.6328125" style="61" customWidth="1"/>
    <col min="7682" max="7682" width="4.6328125" style="61" customWidth="1"/>
    <col min="7683" max="7926" width="8.81640625" style="61"/>
    <col min="7927" max="7927" width="1" style="61" customWidth="1"/>
    <col min="7928" max="7928" width="3" style="61" customWidth="1"/>
    <col min="7929" max="7929" width="29.36328125" style="61" customWidth="1"/>
    <col min="7930" max="7930" width="14.6328125" style="61" customWidth="1"/>
    <col min="7931" max="7932" width="9.453125" style="61" customWidth="1"/>
    <col min="7933" max="7937" width="14.6328125" style="61" customWidth="1"/>
    <col min="7938" max="7938" width="4.6328125" style="61" customWidth="1"/>
    <col min="7939" max="8182" width="8.81640625" style="61"/>
    <col min="8183" max="8183" width="1" style="61" customWidth="1"/>
    <col min="8184" max="8184" width="3" style="61" customWidth="1"/>
    <col min="8185" max="8185" width="29.36328125" style="61" customWidth="1"/>
    <col min="8186" max="8186" width="14.6328125" style="61" customWidth="1"/>
    <col min="8187" max="8188" width="9.453125" style="61" customWidth="1"/>
    <col min="8189" max="8193" width="14.6328125" style="61" customWidth="1"/>
    <col min="8194" max="8194" width="4.6328125" style="61" customWidth="1"/>
    <col min="8195" max="8438" width="8.81640625" style="61"/>
    <col min="8439" max="8439" width="1" style="61" customWidth="1"/>
    <col min="8440" max="8440" width="3" style="61" customWidth="1"/>
    <col min="8441" max="8441" width="29.36328125" style="61" customWidth="1"/>
    <col min="8442" max="8442" width="14.6328125" style="61" customWidth="1"/>
    <col min="8443" max="8444" width="9.453125" style="61" customWidth="1"/>
    <col min="8445" max="8449" width="14.6328125" style="61" customWidth="1"/>
    <col min="8450" max="8450" width="4.6328125" style="61" customWidth="1"/>
    <col min="8451" max="8694" width="8.81640625" style="61"/>
    <col min="8695" max="8695" width="1" style="61" customWidth="1"/>
    <col min="8696" max="8696" width="3" style="61" customWidth="1"/>
    <col min="8697" max="8697" width="29.36328125" style="61" customWidth="1"/>
    <col min="8698" max="8698" width="14.6328125" style="61" customWidth="1"/>
    <col min="8699" max="8700" width="9.453125" style="61" customWidth="1"/>
    <col min="8701" max="8705" width="14.6328125" style="61" customWidth="1"/>
    <col min="8706" max="8706" width="4.6328125" style="61" customWidth="1"/>
    <col min="8707" max="8950" width="8.81640625" style="61"/>
    <col min="8951" max="8951" width="1" style="61" customWidth="1"/>
    <col min="8952" max="8952" width="3" style="61" customWidth="1"/>
    <col min="8953" max="8953" width="29.36328125" style="61" customWidth="1"/>
    <col min="8954" max="8954" width="14.6328125" style="61" customWidth="1"/>
    <col min="8955" max="8956" width="9.453125" style="61" customWidth="1"/>
    <col min="8957" max="8961" width="14.6328125" style="61" customWidth="1"/>
    <col min="8962" max="8962" width="4.6328125" style="61" customWidth="1"/>
    <col min="8963" max="9206" width="8.81640625" style="61"/>
    <col min="9207" max="9207" width="1" style="61" customWidth="1"/>
    <col min="9208" max="9208" width="3" style="61" customWidth="1"/>
    <col min="9209" max="9209" width="29.36328125" style="61" customWidth="1"/>
    <col min="9210" max="9210" width="14.6328125" style="61" customWidth="1"/>
    <col min="9211" max="9212" width="9.453125" style="61" customWidth="1"/>
    <col min="9213" max="9217" width="14.6328125" style="61" customWidth="1"/>
    <col min="9218" max="9218" width="4.6328125" style="61" customWidth="1"/>
    <col min="9219" max="9462" width="8.81640625" style="61"/>
    <col min="9463" max="9463" width="1" style="61" customWidth="1"/>
    <col min="9464" max="9464" width="3" style="61" customWidth="1"/>
    <col min="9465" max="9465" width="29.36328125" style="61" customWidth="1"/>
    <col min="9466" max="9466" width="14.6328125" style="61" customWidth="1"/>
    <col min="9467" max="9468" width="9.453125" style="61" customWidth="1"/>
    <col min="9469" max="9473" width="14.6328125" style="61" customWidth="1"/>
    <col min="9474" max="9474" width="4.6328125" style="61" customWidth="1"/>
    <col min="9475" max="9718" width="8.81640625" style="61"/>
    <col min="9719" max="9719" width="1" style="61" customWidth="1"/>
    <col min="9720" max="9720" width="3" style="61" customWidth="1"/>
    <col min="9721" max="9721" width="29.36328125" style="61" customWidth="1"/>
    <col min="9722" max="9722" width="14.6328125" style="61" customWidth="1"/>
    <col min="9723" max="9724" width="9.453125" style="61" customWidth="1"/>
    <col min="9725" max="9729" width="14.6328125" style="61" customWidth="1"/>
    <col min="9730" max="9730" width="4.6328125" style="61" customWidth="1"/>
    <col min="9731" max="9974" width="8.81640625" style="61"/>
    <col min="9975" max="9975" width="1" style="61" customWidth="1"/>
    <col min="9976" max="9976" width="3" style="61" customWidth="1"/>
    <col min="9977" max="9977" width="29.36328125" style="61" customWidth="1"/>
    <col min="9978" max="9978" width="14.6328125" style="61" customWidth="1"/>
    <col min="9979" max="9980" width="9.453125" style="61" customWidth="1"/>
    <col min="9981" max="9985" width="14.6328125" style="61" customWidth="1"/>
    <col min="9986" max="9986" width="4.6328125" style="61" customWidth="1"/>
    <col min="9987" max="10230" width="8.81640625" style="61"/>
    <col min="10231" max="10231" width="1" style="61" customWidth="1"/>
    <col min="10232" max="10232" width="3" style="61" customWidth="1"/>
    <col min="10233" max="10233" width="29.36328125" style="61" customWidth="1"/>
    <col min="10234" max="10234" width="14.6328125" style="61" customWidth="1"/>
    <col min="10235" max="10236" width="9.453125" style="61" customWidth="1"/>
    <col min="10237" max="10241" width="14.6328125" style="61" customWidth="1"/>
    <col min="10242" max="10242" width="4.6328125" style="61" customWidth="1"/>
    <col min="10243" max="10486" width="8.81640625" style="61"/>
    <col min="10487" max="10487" width="1" style="61" customWidth="1"/>
    <col min="10488" max="10488" width="3" style="61" customWidth="1"/>
    <col min="10489" max="10489" width="29.36328125" style="61" customWidth="1"/>
    <col min="10490" max="10490" width="14.6328125" style="61" customWidth="1"/>
    <col min="10491" max="10492" width="9.453125" style="61" customWidth="1"/>
    <col min="10493" max="10497" width="14.6328125" style="61" customWidth="1"/>
    <col min="10498" max="10498" width="4.6328125" style="61" customWidth="1"/>
    <col min="10499" max="10742" width="8.81640625" style="61"/>
    <col min="10743" max="10743" width="1" style="61" customWidth="1"/>
    <col min="10744" max="10744" width="3" style="61" customWidth="1"/>
    <col min="10745" max="10745" width="29.36328125" style="61" customWidth="1"/>
    <col min="10746" max="10746" width="14.6328125" style="61" customWidth="1"/>
    <col min="10747" max="10748" width="9.453125" style="61" customWidth="1"/>
    <col min="10749" max="10753" width="14.6328125" style="61" customWidth="1"/>
    <col min="10754" max="10754" width="4.6328125" style="61" customWidth="1"/>
    <col min="10755" max="10998" width="8.81640625" style="61"/>
    <col min="10999" max="10999" width="1" style="61" customWidth="1"/>
    <col min="11000" max="11000" width="3" style="61" customWidth="1"/>
    <col min="11001" max="11001" width="29.36328125" style="61" customWidth="1"/>
    <col min="11002" max="11002" width="14.6328125" style="61" customWidth="1"/>
    <col min="11003" max="11004" width="9.453125" style="61" customWidth="1"/>
    <col min="11005" max="11009" width="14.6328125" style="61" customWidth="1"/>
    <col min="11010" max="11010" width="4.6328125" style="61" customWidth="1"/>
    <col min="11011" max="11254" width="8.81640625" style="61"/>
    <col min="11255" max="11255" width="1" style="61" customWidth="1"/>
    <col min="11256" max="11256" width="3" style="61" customWidth="1"/>
    <col min="11257" max="11257" width="29.36328125" style="61" customWidth="1"/>
    <col min="11258" max="11258" width="14.6328125" style="61" customWidth="1"/>
    <col min="11259" max="11260" width="9.453125" style="61" customWidth="1"/>
    <col min="11261" max="11265" width="14.6328125" style="61" customWidth="1"/>
    <col min="11266" max="11266" width="4.6328125" style="61" customWidth="1"/>
    <col min="11267" max="11510" width="8.81640625" style="61"/>
    <col min="11511" max="11511" width="1" style="61" customWidth="1"/>
    <col min="11512" max="11512" width="3" style="61" customWidth="1"/>
    <col min="11513" max="11513" width="29.36328125" style="61" customWidth="1"/>
    <col min="11514" max="11514" width="14.6328125" style="61" customWidth="1"/>
    <col min="11515" max="11516" width="9.453125" style="61" customWidth="1"/>
    <col min="11517" max="11521" width="14.6328125" style="61" customWidth="1"/>
    <col min="11522" max="11522" width="4.6328125" style="61" customWidth="1"/>
    <col min="11523" max="11766" width="8.81640625" style="61"/>
    <col min="11767" max="11767" width="1" style="61" customWidth="1"/>
    <col min="11768" max="11768" width="3" style="61" customWidth="1"/>
    <col min="11769" max="11769" width="29.36328125" style="61" customWidth="1"/>
    <col min="11770" max="11770" width="14.6328125" style="61" customWidth="1"/>
    <col min="11771" max="11772" width="9.453125" style="61" customWidth="1"/>
    <col min="11773" max="11777" width="14.6328125" style="61" customWidth="1"/>
    <col min="11778" max="11778" width="4.6328125" style="61" customWidth="1"/>
    <col min="11779" max="12022" width="8.81640625" style="61"/>
    <col min="12023" max="12023" width="1" style="61" customWidth="1"/>
    <col min="12024" max="12024" width="3" style="61" customWidth="1"/>
    <col min="12025" max="12025" width="29.36328125" style="61" customWidth="1"/>
    <col min="12026" max="12026" width="14.6328125" style="61" customWidth="1"/>
    <col min="12027" max="12028" width="9.453125" style="61" customWidth="1"/>
    <col min="12029" max="12033" width="14.6328125" style="61" customWidth="1"/>
    <col min="12034" max="12034" width="4.6328125" style="61" customWidth="1"/>
    <col min="12035" max="12278" width="8.81640625" style="61"/>
    <col min="12279" max="12279" width="1" style="61" customWidth="1"/>
    <col min="12280" max="12280" width="3" style="61" customWidth="1"/>
    <col min="12281" max="12281" width="29.36328125" style="61" customWidth="1"/>
    <col min="12282" max="12282" width="14.6328125" style="61" customWidth="1"/>
    <col min="12283" max="12284" width="9.453125" style="61" customWidth="1"/>
    <col min="12285" max="12289" width="14.6328125" style="61" customWidth="1"/>
    <col min="12290" max="12290" width="4.6328125" style="61" customWidth="1"/>
    <col min="12291" max="12534" width="8.81640625" style="61"/>
    <col min="12535" max="12535" width="1" style="61" customWidth="1"/>
    <col min="12536" max="12536" width="3" style="61" customWidth="1"/>
    <col min="12537" max="12537" width="29.36328125" style="61" customWidth="1"/>
    <col min="12538" max="12538" width="14.6328125" style="61" customWidth="1"/>
    <col min="12539" max="12540" width="9.453125" style="61" customWidth="1"/>
    <col min="12541" max="12545" width="14.6328125" style="61" customWidth="1"/>
    <col min="12546" max="12546" width="4.6328125" style="61" customWidth="1"/>
    <col min="12547" max="12790" width="8.81640625" style="61"/>
    <col min="12791" max="12791" width="1" style="61" customWidth="1"/>
    <col min="12792" max="12792" width="3" style="61" customWidth="1"/>
    <col min="12793" max="12793" width="29.36328125" style="61" customWidth="1"/>
    <col min="12794" max="12794" width="14.6328125" style="61" customWidth="1"/>
    <col min="12795" max="12796" width="9.453125" style="61" customWidth="1"/>
    <col min="12797" max="12801" width="14.6328125" style="61" customWidth="1"/>
    <col min="12802" max="12802" width="4.6328125" style="61" customWidth="1"/>
    <col min="12803" max="13046" width="8.81640625" style="61"/>
    <col min="13047" max="13047" width="1" style="61" customWidth="1"/>
    <col min="13048" max="13048" width="3" style="61" customWidth="1"/>
    <col min="13049" max="13049" width="29.36328125" style="61" customWidth="1"/>
    <col min="13050" max="13050" width="14.6328125" style="61" customWidth="1"/>
    <col min="13051" max="13052" width="9.453125" style="61" customWidth="1"/>
    <col min="13053" max="13057" width="14.6328125" style="61" customWidth="1"/>
    <col min="13058" max="13058" width="4.6328125" style="61" customWidth="1"/>
    <col min="13059" max="13302" width="8.81640625" style="61"/>
    <col min="13303" max="13303" width="1" style="61" customWidth="1"/>
    <col min="13304" max="13304" width="3" style="61" customWidth="1"/>
    <col min="13305" max="13305" width="29.36328125" style="61" customWidth="1"/>
    <col min="13306" max="13306" width="14.6328125" style="61" customWidth="1"/>
    <col min="13307" max="13308" width="9.453125" style="61" customWidth="1"/>
    <col min="13309" max="13313" width="14.6328125" style="61" customWidth="1"/>
    <col min="13314" max="13314" width="4.6328125" style="61" customWidth="1"/>
    <col min="13315" max="13558" width="8.81640625" style="61"/>
    <col min="13559" max="13559" width="1" style="61" customWidth="1"/>
    <col min="13560" max="13560" width="3" style="61" customWidth="1"/>
    <col min="13561" max="13561" width="29.36328125" style="61" customWidth="1"/>
    <col min="13562" max="13562" width="14.6328125" style="61" customWidth="1"/>
    <col min="13563" max="13564" width="9.453125" style="61" customWidth="1"/>
    <col min="13565" max="13569" width="14.6328125" style="61" customWidth="1"/>
    <col min="13570" max="13570" width="4.6328125" style="61" customWidth="1"/>
    <col min="13571" max="13814" width="8.81640625" style="61"/>
    <col min="13815" max="13815" width="1" style="61" customWidth="1"/>
    <col min="13816" max="13816" width="3" style="61" customWidth="1"/>
    <col min="13817" max="13817" width="29.36328125" style="61" customWidth="1"/>
    <col min="13818" max="13818" width="14.6328125" style="61" customWidth="1"/>
    <col min="13819" max="13820" width="9.453125" style="61" customWidth="1"/>
    <col min="13821" max="13825" width="14.6328125" style="61" customWidth="1"/>
    <col min="13826" max="13826" width="4.6328125" style="61" customWidth="1"/>
    <col min="13827" max="14070" width="8.81640625" style="61"/>
    <col min="14071" max="14071" width="1" style="61" customWidth="1"/>
    <col min="14072" max="14072" width="3" style="61" customWidth="1"/>
    <col min="14073" max="14073" width="29.36328125" style="61" customWidth="1"/>
    <col min="14074" max="14074" width="14.6328125" style="61" customWidth="1"/>
    <col min="14075" max="14076" width="9.453125" style="61" customWidth="1"/>
    <col min="14077" max="14081" width="14.6328125" style="61" customWidth="1"/>
    <col min="14082" max="14082" width="4.6328125" style="61" customWidth="1"/>
    <col min="14083" max="14326" width="8.81640625" style="61"/>
    <col min="14327" max="14327" width="1" style="61" customWidth="1"/>
    <col min="14328" max="14328" width="3" style="61" customWidth="1"/>
    <col min="14329" max="14329" width="29.36328125" style="61" customWidth="1"/>
    <col min="14330" max="14330" width="14.6328125" style="61" customWidth="1"/>
    <col min="14331" max="14332" width="9.453125" style="61" customWidth="1"/>
    <col min="14333" max="14337" width="14.6328125" style="61" customWidth="1"/>
    <col min="14338" max="14338" width="4.6328125" style="61" customWidth="1"/>
    <col min="14339" max="14582" width="8.81640625" style="61"/>
    <col min="14583" max="14583" width="1" style="61" customWidth="1"/>
    <col min="14584" max="14584" width="3" style="61" customWidth="1"/>
    <col min="14585" max="14585" width="29.36328125" style="61" customWidth="1"/>
    <col min="14586" max="14586" width="14.6328125" style="61" customWidth="1"/>
    <col min="14587" max="14588" width="9.453125" style="61" customWidth="1"/>
    <col min="14589" max="14593" width="14.6328125" style="61" customWidth="1"/>
    <col min="14594" max="14594" width="4.6328125" style="61" customWidth="1"/>
    <col min="14595" max="14838" width="8.81640625" style="61"/>
    <col min="14839" max="14839" width="1" style="61" customWidth="1"/>
    <col min="14840" max="14840" width="3" style="61" customWidth="1"/>
    <col min="14841" max="14841" width="29.36328125" style="61" customWidth="1"/>
    <col min="14842" max="14842" width="14.6328125" style="61" customWidth="1"/>
    <col min="14843" max="14844" width="9.453125" style="61" customWidth="1"/>
    <col min="14845" max="14849" width="14.6328125" style="61" customWidth="1"/>
    <col min="14850" max="14850" width="4.6328125" style="61" customWidth="1"/>
    <col min="14851" max="15094" width="8.81640625" style="61"/>
    <col min="15095" max="15095" width="1" style="61" customWidth="1"/>
    <col min="15096" max="15096" width="3" style="61" customWidth="1"/>
    <col min="15097" max="15097" width="29.36328125" style="61" customWidth="1"/>
    <col min="15098" max="15098" width="14.6328125" style="61" customWidth="1"/>
    <col min="15099" max="15100" width="9.453125" style="61" customWidth="1"/>
    <col min="15101" max="15105" width="14.6328125" style="61" customWidth="1"/>
    <col min="15106" max="15106" width="4.6328125" style="61" customWidth="1"/>
    <col min="15107" max="15350" width="8.81640625" style="61"/>
    <col min="15351" max="15351" width="1" style="61" customWidth="1"/>
    <col min="15352" max="15352" width="3" style="61" customWidth="1"/>
    <col min="15353" max="15353" width="29.36328125" style="61" customWidth="1"/>
    <col min="15354" max="15354" width="14.6328125" style="61" customWidth="1"/>
    <col min="15355" max="15356" width="9.453125" style="61" customWidth="1"/>
    <col min="15357" max="15361" width="14.6328125" style="61" customWidth="1"/>
    <col min="15362" max="15362" width="4.6328125" style="61" customWidth="1"/>
    <col min="15363" max="15606" width="8.81640625" style="61"/>
    <col min="15607" max="15607" width="1" style="61" customWidth="1"/>
    <col min="15608" max="15608" width="3" style="61" customWidth="1"/>
    <col min="15609" max="15609" width="29.36328125" style="61" customWidth="1"/>
    <col min="15610" max="15610" width="14.6328125" style="61" customWidth="1"/>
    <col min="15611" max="15612" width="9.453125" style="61" customWidth="1"/>
    <col min="15613" max="15617" width="14.6328125" style="61" customWidth="1"/>
    <col min="15618" max="15618" width="4.6328125" style="61" customWidth="1"/>
    <col min="15619" max="15862" width="8.81640625" style="61"/>
    <col min="15863" max="15863" width="1" style="61" customWidth="1"/>
    <col min="15864" max="15864" width="3" style="61" customWidth="1"/>
    <col min="15865" max="15865" width="29.36328125" style="61" customWidth="1"/>
    <col min="15866" max="15866" width="14.6328125" style="61" customWidth="1"/>
    <col min="15867" max="15868" width="9.453125" style="61" customWidth="1"/>
    <col min="15869" max="15873" width="14.6328125" style="61" customWidth="1"/>
    <col min="15874" max="15874" width="4.6328125" style="61" customWidth="1"/>
    <col min="15875" max="16118" width="8.81640625" style="61"/>
    <col min="16119" max="16119" width="1" style="61" customWidth="1"/>
    <col min="16120" max="16120" width="3" style="61" customWidth="1"/>
    <col min="16121" max="16121" width="29.36328125" style="61" customWidth="1"/>
    <col min="16122" max="16122" width="14.6328125" style="61" customWidth="1"/>
    <col min="16123" max="16124" width="9.453125" style="61" customWidth="1"/>
    <col min="16125" max="16129" width="14.6328125" style="61" customWidth="1"/>
    <col min="16130" max="16130" width="4.6328125" style="61" customWidth="1"/>
    <col min="16131" max="16384" width="8.81640625" style="61"/>
  </cols>
  <sheetData>
    <row r="1" spans="3:12" s="469" customFormat="1" ht="18" customHeight="1" x14ac:dyDescent="0.25">
      <c r="C1" s="489" t="s">
        <v>201</v>
      </c>
    </row>
    <row r="2" spans="3:12" s="469" customFormat="1" ht="12.75" customHeight="1" x14ac:dyDescent="0.25"/>
    <row r="3" spans="3:12" s="469" customFormat="1" ht="29.25" customHeight="1" x14ac:dyDescent="0.25">
      <c r="C3" s="733" t="s">
        <v>0</v>
      </c>
      <c r="D3" s="734" t="s">
        <v>437</v>
      </c>
      <c r="E3" s="735"/>
      <c r="F3" s="735"/>
      <c r="G3" s="735"/>
      <c r="H3" s="735"/>
      <c r="I3" s="735"/>
      <c r="J3" s="735"/>
      <c r="K3" s="735"/>
      <c r="L3" s="735"/>
    </row>
    <row r="4" spans="3:12" s="469" customFormat="1" ht="20.25" customHeight="1" x14ac:dyDescent="0.25">
      <c r="C4" s="733"/>
      <c r="D4" s="490">
        <v>2012</v>
      </c>
      <c r="E4" s="490">
        <v>2013</v>
      </c>
      <c r="F4" s="490">
        <v>2014</v>
      </c>
      <c r="G4" s="490">
        <v>2015</v>
      </c>
      <c r="H4" s="490">
        <v>2016</v>
      </c>
      <c r="I4" s="490">
        <v>2017</v>
      </c>
      <c r="J4" s="490">
        <v>2018</v>
      </c>
      <c r="K4" s="490">
        <v>2019</v>
      </c>
      <c r="L4" s="490">
        <v>2020</v>
      </c>
    </row>
    <row r="5" spans="3:12" s="469" customFormat="1" ht="15" customHeight="1" x14ac:dyDescent="0.25">
      <c r="C5" s="484" t="s">
        <v>10</v>
      </c>
      <c r="D5" s="485">
        <v>2374</v>
      </c>
      <c r="E5" s="485">
        <v>1606</v>
      </c>
      <c r="F5" s="485">
        <v>1990</v>
      </c>
      <c r="G5" s="485">
        <v>2720</v>
      </c>
      <c r="H5" s="485">
        <v>3734</v>
      </c>
      <c r="I5" s="485">
        <v>5662</v>
      </c>
      <c r="J5" s="485">
        <v>6466</v>
      </c>
      <c r="K5" s="485">
        <v>6686</v>
      </c>
      <c r="L5" s="485">
        <v>8227</v>
      </c>
    </row>
    <row r="6" spans="3:12" s="469" customFormat="1" ht="15" customHeight="1" x14ac:dyDescent="0.25">
      <c r="C6" s="484" t="s">
        <v>11</v>
      </c>
      <c r="D6" s="485">
        <v>52</v>
      </c>
      <c r="E6" s="485">
        <v>44</v>
      </c>
      <c r="F6" s="485">
        <v>38</v>
      </c>
      <c r="G6" s="485">
        <v>32</v>
      </c>
      <c r="H6" s="485">
        <v>41</v>
      </c>
      <c r="I6" s="485">
        <v>94</v>
      </c>
      <c r="J6" s="485">
        <v>145</v>
      </c>
      <c r="K6" s="485">
        <v>165</v>
      </c>
      <c r="L6" s="485">
        <v>343</v>
      </c>
    </row>
    <row r="7" spans="3:12" s="469" customFormat="1" ht="15" customHeight="1" x14ac:dyDescent="0.25">
      <c r="C7" s="484" t="s">
        <v>12</v>
      </c>
      <c r="D7" s="485"/>
      <c r="E7" s="485">
        <v>4</v>
      </c>
      <c r="F7" s="485"/>
      <c r="G7" s="485">
        <v>3</v>
      </c>
      <c r="H7" s="485">
        <v>1</v>
      </c>
      <c r="I7" s="485">
        <v>3</v>
      </c>
      <c r="J7" s="485">
        <v>5</v>
      </c>
      <c r="K7" s="485">
        <v>10</v>
      </c>
      <c r="L7" s="485">
        <v>14</v>
      </c>
    </row>
    <row r="8" spans="3:12" s="469" customFormat="1" ht="15" customHeight="1" x14ac:dyDescent="0.25">
      <c r="C8" s="484" t="s">
        <v>13</v>
      </c>
      <c r="D8" s="485">
        <v>57</v>
      </c>
      <c r="E8" s="485">
        <v>48</v>
      </c>
      <c r="F8" s="485">
        <v>44</v>
      </c>
      <c r="G8" s="485">
        <v>81</v>
      </c>
      <c r="H8" s="485">
        <v>65</v>
      </c>
      <c r="I8" s="485">
        <v>194</v>
      </c>
      <c r="J8" s="485">
        <v>199</v>
      </c>
      <c r="K8" s="485">
        <v>185</v>
      </c>
      <c r="L8" s="485">
        <v>172</v>
      </c>
    </row>
    <row r="9" spans="3:12" s="469" customFormat="1" ht="15" customHeight="1" x14ac:dyDescent="0.25">
      <c r="C9" s="484" t="s">
        <v>14</v>
      </c>
      <c r="D9" s="485">
        <v>58</v>
      </c>
      <c r="E9" s="485">
        <v>44</v>
      </c>
      <c r="F9" s="485">
        <v>34</v>
      </c>
      <c r="G9" s="485">
        <v>56</v>
      </c>
      <c r="H9" s="485">
        <v>58</v>
      </c>
      <c r="I9" s="485">
        <v>91</v>
      </c>
      <c r="J9" s="485">
        <v>192</v>
      </c>
      <c r="K9" s="485">
        <v>224</v>
      </c>
      <c r="L9" s="485">
        <v>312</v>
      </c>
    </row>
    <row r="10" spans="3:12" s="469" customFormat="1" ht="15" customHeight="1" x14ac:dyDescent="0.25">
      <c r="C10" s="484" t="s">
        <v>15</v>
      </c>
      <c r="D10" s="485">
        <v>2</v>
      </c>
      <c r="E10" s="485"/>
      <c r="F10" s="485">
        <v>1</v>
      </c>
      <c r="G10" s="485">
        <v>1</v>
      </c>
      <c r="H10" s="485">
        <v>3</v>
      </c>
      <c r="I10" s="485"/>
      <c r="J10" s="485"/>
      <c r="K10" s="485">
        <v>2</v>
      </c>
      <c r="L10" s="485">
        <v>9</v>
      </c>
    </row>
    <row r="11" spans="3:12" s="469" customFormat="1" ht="15" customHeight="1" x14ac:dyDescent="0.25">
      <c r="C11" s="484" t="s">
        <v>16</v>
      </c>
      <c r="D11" s="485">
        <v>13</v>
      </c>
      <c r="E11" s="485">
        <v>6</v>
      </c>
      <c r="F11" s="485">
        <v>20</v>
      </c>
      <c r="G11" s="485">
        <v>13</v>
      </c>
      <c r="H11" s="485">
        <v>28</v>
      </c>
      <c r="I11" s="485">
        <v>26</v>
      </c>
      <c r="J11" s="485">
        <v>33</v>
      </c>
      <c r="K11" s="485">
        <v>32</v>
      </c>
      <c r="L11" s="485">
        <v>56</v>
      </c>
    </row>
    <row r="12" spans="3:12" s="469" customFormat="1" ht="15" customHeight="1" x14ac:dyDescent="0.25">
      <c r="C12" s="484" t="s">
        <v>17</v>
      </c>
      <c r="D12" s="485">
        <v>85</v>
      </c>
      <c r="E12" s="485">
        <v>62</v>
      </c>
      <c r="F12" s="485">
        <v>72</v>
      </c>
      <c r="G12" s="485">
        <v>53</v>
      </c>
      <c r="H12" s="485">
        <v>81</v>
      </c>
      <c r="I12" s="485">
        <v>107</v>
      </c>
      <c r="J12" s="485">
        <v>190</v>
      </c>
      <c r="K12" s="485">
        <v>210</v>
      </c>
      <c r="L12" s="485">
        <v>228</v>
      </c>
    </row>
    <row r="13" spans="3:12" s="469" customFormat="1" ht="15" customHeight="1" x14ac:dyDescent="0.25">
      <c r="C13" s="484" t="s">
        <v>38</v>
      </c>
      <c r="D13" s="485">
        <v>10</v>
      </c>
      <c r="E13" s="485">
        <v>6</v>
      </c>
      <c r="F13" s="485">
        <v>14</v>
      </c>
      <c r="G13" s="485">
        <v>9</v>
      </c>
      <c r="H13" s="485">
        <v>8</v>
      </c>
      <c r="I13" s="485">
        <v>19</v>
      </c>
      <c r="J13" s="485">
        <v>23</v>
      </c>
      <c r="K13" s="485">
        <v>40</v>
      </c>
      <c r="L13" s="485">
        <v>76</v>
      </c>
    </row>
    <row r="14" spans="3:12" s="469" customFormat="1" ht="15" customHeight="1" x14ac:dyDescent="0.25">
      <c r="C14" s="484" t="s">
        <v>19</v>
      </c>
      <c r="D14" s="485">
        <v>2730</v>
      </c>
      <c r="E14" s="485">
        <v>2367</v>
      </c>
      <c r="F14" s="485">
        <v>2745</v>
      </c>
      <c r="G14" s="485">
        <v>4440</v>
      </c>
      <c r="H14" s="485">
        <v>4261</v>
      </c>
      <c r="I14" s="485">
        <v>7766</v>
      </c>
      <c r="J14" s="485">
        <v>10358</v>
      </c>
      <c r="K14" s="485">
        <v>10437</v>
      </c>
      <c r="L14" s="485">
        <v>19064</v>
      </c>
    </row>
    <row r="15" spans="3:12" s="469" customFormat="1" ht="15" customHeight="1" x14ac:dyDescent="0.25">
      <c r="C15" s="484" t="s">
        <v>20</v>
      </c>
      <c r="D15" s="485">
        <v>429</v>
      </c>
      <c r="E15" s="485">
        <v>433</v>
      </c>
      <c r="F15" s="485">
        <v>405</v>
      </c>
      <c r="G15" s="485">
        <v>556</v>
      </c>
      <c r="H15" s="485">
        <v>738</v>
      </c>
      <c r="I15" s="485">
        <v>1084</v>
      </c>
      <c r="J15" s="485">
        <v>1351</v>
      </c>
      <c r="K15" s="485">
        <v>2013</v>
      </c>
      <c r="L15" s="485">
        <v>2203</v>
      </c>
    </row>
    <row r="16" spans="3:12" s="469" customFormat="1" ht="15" customHeight="1" x14ac:dyDescent="0.25">
      <c r="C16" s="484" t="s">
        <v>21</v>
      </c>
      <c r="D16" s="485">
        <v>90</v>
      </c>
      <c r="E16" s="485">
        <v>112</v>
      </c>
      <c r="F16" s="485">
        <v>99</v>
      </c>
      <c r="G16" s="485">
        <v>126</v>
      </c>
      <c r="H16" s="485">
        <v>155</v>
      </c>
      <c r="I16" s="485">
        <v>199</v>
      </c>
      <c r="J16" s="485">
        <v>274</v>
      </c>
      <c r="K16" s="485">
        <v>441</v>
      </c>
      <c r="L16" s="485">
        <v>965</v>
      </c>
    </row>
    <row r="17" spans="3:12" s="469" customFormat="1" ht="15" customHeight="1" x14ac:dyDescent="0.25">
      <c r="C17" s="484" t="s">
        <v>22</v>
      </c>
      <c r="D17" s="485">
        <v>260</v>
      </c>
      <c r="E17" s="485">
        <v>242</v>
      </c>
      <c r="F17" s="485">
        <v>214</v>
      </c>
      <c r="G17" s="485">
        <v>305</v>
      </c>
      <c r="H17" s="485">
        <v>271</v>
      </c>
      <c r="I17" s="485">
        <v>444</v>
      </c>
      <c r="J17" s="485">
        <v>633</v>
      </c>
      <c r="K17" s="485">
        <v>885</v>
      </c>
      <c r="L17" s="485">
        <v>1262</v>
      </c>
    </row>
    <row r="18" spans="3:12" s="469" customFormat="1" ht="15" customHeight="1" x14ac:dyDescent="0.25">
      <c r="C18" s="484" t="s">
        <v>23</v>
      </c>
      <c r="D18" s="485">
        <v>0</v>
      </c>
      <c r="E18" s="485">
        <v>4</v>
      </c>
      <c r="F18" s="485">
        <v>6</v>
      </c>
      <c r="G18" s="485">
        <v>4</v>
      </c>
      <c r="H18" s="485">
        <v>2</v>
      </c>
      <c r="I18" s="485">
        <v>5</v>
      </c>
      <c r="J18" s="485">
        <v>11</v>
      </c>
      <c r="K18" s="485">
        <v>3</v>
      </c>
      <c r="L18" s="485">
        <v>11</v>
      </c>
    </row>
    <row r="19" spans="3:12" s="469" customFormat="1" ht="15" customHeight="1" x14ac:dyDescent="0.25">
      <c r="C19" s="484" t="s">
        <v>24</v>
      </c>
      <c r="D19" s="485">
        <v>23</v>
      </c>
      <c r="E19" s="485">
        <v>13</v>
      </c>
      <c r="F19" s="485">
        <v>26</v>
      </c>
      <c r="G19" s="485">
        <v>16</v>
      </c>
      <c r="H19" s="485">
        <v>28</v>
      </c>
      <c r="I19" s="485">
        <v>36</v>
      </c>
      <c r="J19" s="485">
        <v>42</v>
      </c>
      <c r="K19" s="485">
        <v>80</v>
      </c>
      <c r="L19" s="485">
        <v>100</v>
      </c>
    </row>
    <row r="20" spans="3:12" s="469" customFormat="1" ht="15" customHeight="1" x14ac:dyDescent="0.25">
      <c r="C20" s="484" t="s">
        <v>25</v>
      </c>
      <c r="D20" s="485">
        <v>1310</v>
      </c>
      <c r="E20" s="485">
        <v>1368</v>
      </c>
      <c r="F20" s="485">
        <v>1516</v>
      </c>
      <c r="G20" s="485">
        <v>2366</v>
      </c>
      <c r="H20" s="485">
        <v>2440</v>
      </c>
      <c r="I20" s="485">
        <v>3562</v>
      </c>
      <c r="J20" s="485">
        <v>3797</v>
      </c>
      <c r="K20" s="485">
        <v>6044</v>
      </c>
      <c r="L20" s="485">
        <v>11201</v>
      </c>
    </row>
    <row r="21" spans="3:12" s="469" customFormat="1" ht="15" customHeight="1" x14ac:dyDescent="0.25">
      <c r="C21" s="484" t="s">
        <v>26</v>
      </c>
      <c r="D21" s="485">
        <v>10</v>
      </c>
      <c r="E21" s="485">
        <v>6</v>
      </c>
      <c r="F21" s="485">
        <v>8</v>
      </c>
      <c r="G21" s="485">
        <v>13</v>
      </c>
      <c r="H21" s="485">
        <v>3</v>
      </c>
      <c r="I21" s="485">
        <v>8</v>
      </c>
      <c r="J21" s="485">
        <v>13</v>
      </c>
      <c r="K21" s="485">
        <v>34</v>
      </c>
      <c r="L21" s="485">
        <v>33</v>
      </c>
    </row>
    <row r="22" spans="3:12" s="469" customFormat="1" ht="15" customHeight="1" x14ac:dyDescent="0.25">
      <c r="C22" s="484" t="s">
        <v>27</v>
      </c>
      <c r="D22" s="485">
        <v>453</v>
      </c>
      <c r="E22" s="485">
        <v>397</v>
      </c>
      <c r="F22" s="485">
        <v>321</v>
      </c>
      <c r="G22" s="485">
        <v>271</v>
      </c>
      <c r="H22" s="485">
        <v>497</v>
      </c>
      <c r="I22" s="485">
        <v>721</v>
      </c>
      <c r="J22" s="485">
        <v>1145</v>
      </c>
      <c r="K22" s="485">
        <v>1344</v>
      </c>
      <c r="L22" s="485">
        <v>2465</v>
      </c>
    </row>
    <row r="23" spans="3:12" s="469" customFormat="1" ht="15" customHeight="1" x14ac:dyDescent="0.25">
      <c r="C23" s="484" t="s">
        <v>28</v>
      </c>
      <c r="D23" s="485">
        <v>31</v>
      </c>
      <c r="E23" s="485">
        <v>29</v>
      </c>
      <c r="F23" s="485">
        <v>24</v>
      </c>
      <c r="G23" s="485">
        <v>35</v>
      </c>
      <c r="H23" s="485">
        <v>26</v>
      </c>
      <c r="I23" s="485">
        <v>67</v>
      </c>
      <c r="J23" s="485">
        <v>49</v>
      </c>
      <c r="K23" s="485">
        <v>126</v>
      </c>
      <c r="L23" s="485">
        <v>114</v>
      </c>
    </row>
    <row r="24" spans="3:12" s="469" customFormat="1" ht="15" customHeight="1" x14ac:dyDescent="0.25">
      <c r="C24" s="484" t="s">
        <v>29</v>
      </c>
      <c r="D24" s="485">
        <v>1</v>
      </c>
      <c r="E24" s="485">
        <v>2</v>
      </c>
      <c r="F24" s="485">
        <v>5</v>
      </c>
      <c r="G24" s="485">
        <v>5</v>
      </c>
      <c r="H24" s="485">
        <v>16</v>
      </c>
      <c r="I24" s="485"/>
      <c r="J24" s="485">
        <v>4</v>
      </c>
      <c r="K24" s="485">
        <v>10</v>
      </c>
      <c r="L24" s="485">
        <v>5</v>
      </c>
    </row>
    <row r="25" spans="3:12" s="469" customFormat="1" ht="18" customHeight="1" x14ac:dyDescent="0.25">
      <c r="C25" s="491" t="s">
        <v>30</v>
      </c>
      <c r="D25" s="492">
        <v>7988</v>
      </c>
      <c r="E25" s="492">
        <v>6793</v>
      </c>
      <c r="F25" s="492">
        <v>7582</v>
      </c>
      <c r="G25" s="492">
        <v>11105</v>
      </c>
      <c r="H25" s="492">
        <v>12456</v>
      </c>
      <c r="I25" s="492">
        <v>20088</v>
      </c>
      <c r="J25" s="492">
        <v>24930</v>
      </c>
      <c r="K25" s="492">
        <v>28971</v>
      </c>
      <c r="L25" s="492">
        <v>46860</v>
      </c>
    </row>
    <row r="26" spans="3:12" s="469" customFormat="1" ht="11.5" x14ac:dyDescent="0.25">
      <c r="C26" s="349" t="s">
        <v>109</v>
      </c>
    </row>
    <row r="27" spans="3:12" x14ac:dyDescent="0.25">
      <c r="C27" s="256" t="s">
        <v>32</v>
      </c>
    </row>
  </sheetData>
  <mergeCells count="2">
    <mergeCell ref="C3:C4"/>
    <mergeCell ref="D3:L3"/>
  </mergeCells>
  <pageMargins left="0.78431372549019618" right="0.78431372549019618" top="0.98039215686274517" bottom="0.98039215686274517" header="0.50980392156862753" footer="0.50980392156862753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A6F19-0BD8-4A17-B52D-16FF4CBE7B4A}">
  <dimension ref="A2:T29"/>
  <sheetViews>
    <sheetView workbookViewId="0">
      <selection activeCell="B5" sqref="B5:T28"/>
    </sheetView>
  </sheetViews>
  <sheetFormatPr defaultColWidth="10.81640625" defaultRowHeight="12.5" x14ac:dyDescent="0.25"/>
  <cols>
    <col min="1" max="1" width="0.1796875" style="61" customWidth="1"/>
    <col min="2" max="2" width="13.36328125" style="61" customWidth="1"/>
    <col min="3" max="20" width="10.6328125" style="61" customWidth="1"/>
    <col min="21" max="21" width="4.6328125" style="61" customWidth="1"/>
    <col min="22" max="16384" width="10.81640625" style="61"/>
  </cols>
  <sheetData>
    <row r="2" spans="1:20" ht="13" x14ac:dyDescent="0.3">
      <c r="B2" s="255" t="s">
        <v>397</v>
      </c>
    </row>
    <row r="3" spans="1:20" ht="13" x14ac:dyDescent="0.3">
      <c r="B3" s="255"/>
    </row>
    <row r="4" spans="1:20" ht="13" x14ac:dyDescent="0.3">
      <c r="B4" s="255"/>
      <c r="T4" s="273"/>
    </row>
    <row r="5" spans="1:20" s="217" customFormat="1" ht="18.5" customHeight="1" x14ac:dyDescent="0.25">
      <c r="B5" s="558" t="s">
        <v>314</v>
      </c>
      <c r="C5" s="559" t="s">
        <v>45</v>
      </c>
      <c r="D5" s="559"/>
      <c r="E5" s="559"/>
      <c r="F5" s="559" t="s">
        <v>46</v>
      </c>
      <c r="G5" s="559"/>
      <c r="H5" s="559"/>
      <c r="I5" s="559" t="s">
        <v>47</v>
      </c>
      <c r="J5" s="559"/>
      <c r="K5" s="559"/>
      <c r="L5" s="559" t="s">
        <v>48</v>
      </c>
      <c r="M5" s="559"/>
      <c r="N5" s="559"/>
      <c r="O5" s="559" t="s">
        <v>29</v>
      </c>
      <c r="P5" s="559"/>
      <c r="Q5" s="559"/>
      <c r="R5" s="556" t="s">
        <v>315</v>
      </c>
      <c r="S5" s="556" t="s">
        <v>316</v>
      </c>
      <c r="T5" s="556" t="s">
        <v>317</v>
      </c>
    </row>
    <row r="6" spans="1:20" s="217" customFormat="1" ht="18" customHeight="1" x14ac:dyDescent="0.25">
      <c r="B6" s="558"/>
      <c r="C6" s="275" t="s">
        <v>315</v>
      </c>
      <c r="D6" s="275" t="s">
        <v>316</v>
      </c>
      <c r="E6" s="275" t="s">
        <v>317</v>
      </c>
      <c r="F6" s="275" t="s">
        <v>315</v>
      </c>
      <c r="G6" s="275" t="s">
        <v>316</v>
      </c>
      <c r="H6" s="275" t="s">
        <v>317</v>
      </c>
      <c r="I6" s="275" t="s">
        <v>315</v>
      </c>
      <c r="J6" s="275" t="s">
        <v>316</v>
      </c>
      <c r="K6" s="275" t="s">
        <v>317</v>
      </c>
      <c r="L6" s="275" t="s">
        <v>315</v>
      </c>
      <c r="M6" s="275" t="s">
        <v>316</v>
      </c>
      <c r="N6" s="275" t="s">
        <v>317</v>
      </c>
      <c r="O6" s="275" t="s">
        <v>315</v>
      </c>
      <c r="P6" s="275" t="s">
        <v>316</v>
      </c>
      <c r="Q6" s="275" t="s">
        <v>317</v>
      </c>
      <c r="R6" s="557"/>
      <c r="S6" s="557"/>
      <c r="T6" s="557"/>
    </row>
    <row r="7" spans="1:20" s="217" customFormat="1" ht="26.25" customHeight="1" x14ac:dyDescent="0.25">
      <c r="A7" s="218" t="s">
        <v>318</v>
      </c>
      <c r="B7" s="4" t="s">
        <v>368</v>
      </c>
      <c r="C7" s="240">
        <v>37345</v>
      </c>
      <c r="D7" s="240">
        <v>27904</v>
      </c>
      <c r="E7" s="240">
        <v>9441</v>
      </c>
      <c r="F7" s="240">
        <v>115</v>
      </c>
      <c r="G7" s="240">
        <v>27</v>
      </c>
      <c r="H7" s="240">
        <v>88</v>
      </c>
      <c r="I7" s="240">
        <v>10058</v>
      </c>
      <c r="J7" s="240">
        <v>7330</v>
      </c>
      <c r="K7" s="240">
        <v>2728</v>
      </c>
      <c r="L7" s="240">
        <v>6245</v>
      </c>
      <c r="M7" s="240">
        <v>5211</v>
      </c>
      <c r="N7" s="240">
        <v>1034</v>
      </c>
      <c r="O7" s="240">
        <v>52</v>
      </c>
      <c r="P7" s="240">
        <v>18</v>
      </c>
      <c r="Q7" s="240">
        <v>34</v>
      </c>
      <c r="R7" s="274">
        <v>53815</v>
      </c>
      <c r="S7" s="274">
        <v>40490</v>
      </c>
      <c r="T7" s="274">
        <v>13325</v>
      </c>
    </row>
    <row r="8" spans="1:20" s="217" customFormat="1" ht="26.25" customHeight="1" x14ac:dyDescent="0.25">
      <c r="A8" s="218" t="s">
        <v>320</v>
      </c>
      <c r="B8" s="4" t="s">
        <v>369</v>
      </c>
      <c r="C8" s="241">
        <v>1347</v>
      </c>
      <c r="D8" s="241">
        <v>1006</v>
      </c>
      <c r="E8" s="241">
        <v>341</v>
      </c>
      <c r="F8" s="241">
        <v>6</v>
      </c>
      <c r="G8" s="241">
        <v>0</v>
      </c>
      <c r="H8" s="241">
        <v>6</v>
      </c>
      <c r="I8" s="241">
        <v>491</v>
      </c>
      <c r="J8" s="241">
        <v>283</v>
      </c>
      <c r="K8" s="241">
        <v>208</v>
      </c>
      <c r="L8" s="241">
        <v>364</v>
      </c>
      <c r="M8" s="241">
        <v>293</v>
      </c>
      <c r="N8" s="241">
        <v>71</v>
      </c>
      <c r="O8" s="241">
        <v>3</v>
      </c>
      <c r="P8" s="241">
        <v>0</v>
      </c>
      <c r="Q8" s="241">
        <v>3</v>
      </c>
      <c r="R8" s="274">
        <v>2211</v>
      </c>
      <c r="S8" s="274">
        <v>1582</v>
      </c>
      <c r="T8" s="274">
        <v>629</v>
      </c>
    </row>
    <row r="9" spans="1:20" s="217" customFormat="1" ht="26.25" customHeight="1" x14ac:dyDescent="0.25">
      <c r="A9" s="218" t="s">
        <v>322</v>
      </c>
      <c r="B9" s="4" t="s">
        <v>370</v>
      </c>
      <c r="C9" s="240">
        <v>66847</v>
      </c>
      <c r="D9" s="240">
        <v>49475</v>
      </c>
      <c r="E9" s="240">
        <v>17372</v>
      </c>
      <c r="F9" s="240">
        <v>220</v>
      </c>
      <c r="G9" s="240">
        <v>46</v>
      </c>
      <c r="H9" s="240">
        <v>174</v>
      </c>
      <c r="I9" s="240">
        <v>18769</v>
      </c>
      <c r="J9" s="240">
        <v>12559</v>
      </c>
      <c r="K9" s="240">
        <v>6210</v>
      </c>
      <c r="L9" s="240">
        <v>11364</v>
      </c>
      <c r="M9" s="240">
        <v>9261</v>
      </c>
      <c r="N9" s="240">
        <v>2103</v>
      </c>
      <c r="O9" s="240">
        <v>159</v>
      </c>
      <c r="P9" s="240">
        <v>39</v>
      </c>
      <c r="Q9" s="240">
        <v>120</v>
      </c>
      <c r="R9" s="274">
        <v>97359</v>
      </c>
      <c r="S9" s="274">
        <v>71380</v>
      </c>
      <c r="T9" s="274">
        <v>25979</v>
      </c>
    </row>
    <row r="10" spans="1:20" s="217" customFormat="1" ht="26.25" customHeight="1" x14ac:dyDescent="0.25">
      <c r="A10" s="218" t="s">
        <v>324</v>
      </c>
      <c r="B10" s="4" t="s">
        <v>371</v>
      </c>
      <c r="C10" s="241">
        <v>5748</v>
      </c>
      <c r="D10" s="241">
        <v>4589</v>
      </c>
      <c r="E10" s="241">
        <v>1159</v>
      </c>
      <c r="F10" s="241">
        <v>35</v>
      </c>
      <c r="G10" s="241">
        <v>16</v>
      </c>
      <c r="H10" s="241">
        <v>19</v>
      </c>
      <c r="I10" s="241">
        <v>2002</v>
      </c>
      <c r="J10" s="241">
        <v>1220</v>
      </c>
      <c r="K10" s="241">
        <v>782</v>
      </c>
      <c r="L10" s="241">
        <v>1168</v>
      </c>
      <c r="M10" s="241">
        <v>995</v>
      </c>
      <c r="N10" s="241">
        <v>173</v>
      </c>
      <c r="O10" s="241">
        <v>2</v>
      </c>
      <c r="P10" s="241">
        <v>0</v>
      </c>
      <c r="Q10" s="241">
        <v>2</v>
      </c>
      <c r="R10" s="274">
        <v>8955</v>
      </c>
      <c r="S10" s="274">
        <v>6820</v>
      </c>
      <c r="T10" s="274">
        <v>2135</v>
      </c>
    </row>
    <row r="11" spans="1:20" s="217" customFormat="1" ht="26.25" customHeight="1" x14ac:dyDescent="0.25">
      <c r="A11" s="218" t="s">
        <v>326</v>
      </c>
      <c r="B11" s="4" t="s">
        <v>372</v>
      </c>
      <c r="C11" s="240">
        <v>5504</v>
      </c>
      <c r="D11" s="240">
        <v>4103</v>
      </c>
      <c r="E11" s="240">
        <v>1401</v>
      </c>
      <c r="F11" s="240"/>
      <c r="G11" s="240"/>
      <c r="H11" s="240"/>
      <c r="I11" s="240">
        <v>1801</v>
      </c>
      <c r="J11" s="240">
        <v>1076</v>
      </c>
      <c r="K11" s="240">
        <v>725</v>
      </c>
      <c r="L11" s="240">
        <v>927</v>
      </c>
      <c r="M11" s="240">
        <v>761</v>
      </c>
      <c r="N11" s="240">
        <v>166</v>
      </c>
      <c r="O11" s="240">
        <v>5</v>
      </c>
      <c r="P11" s="240">
        <v>0</v>
      </c>
      <c r="Q11" s="240">
        <v>5</v>
      </c>
      <c r="R11" s="274">
        <v>8237</v>
      </c>
      <c r="S11" s="274">
        <v>5940</v>
      </c>
      <c r="T11" s="274">
        <v>2297</v>
      </c>
    </row>
    <row r="12" spans="1:20" s="217" customFormat="1" ht="26.25" customHeight="1" x14ac:dyDescent="0.25">
      <c r="A12" s="218" t="s">
        <v>328</v>
      </c>
      <c r="B12" s="4" t="s">
        <v>373</v>
      </c>
      <c r="C12" s="241">
        <v>41424</v>
      </c>
      <c r="D12" s="241">
        <v>30832</v>
      </c>
      <c r="E12" s="241">
        <v>10592</v>
      </c>
      <c r="F12" s="241">
        <v>82</v>
      </c>
      <c r="G12" s="241">
        <v>14</v>
      </c>
      <c r="H12" s="241">
        <v>68</v>
      </c>
      <c r="I12" s="241">
        <v>12927</v>
      </c>
      <c r="J12" s="241">
        <v>9727</v>
      </c>
      <c r="K12" s="241">
        <v>3200</v>
      </c>
      <c r="L12" s="241">
        <v>5567</v>
      </c>
      <c r="M12" s="241">
        <v>4298</v>
      </c>
      <c r="N12" s="241">
        <v>1269</v>
      </c>
      <c r="O12" s="241">
        <v>47</v>
      </c>
      <c r="P12" s="241">
        <v>13</v>
      </c>
      <c r="Q12" s="241">
        <v>34</v>
      </c>
      <c r="R12" s="274">
        <v>60047</v>
      </c>
      <c r="S12" s="274">
        <v>44884</v>
      </c>
      <c r="T12" s="274">
        <v>15163</v>
      </c>
    </row>
    <row r="13" spans="1:20" s="217" customFormat="1" ht="26.25" customHeight="1" x14ac:dyDescent="0.25">
      <c r="A13" s="218" t="s">
        <v>330</v>
      </c>
      <c r="B13" s="4" t="s">
        <v>374</v>
      </c>
      <c r="C13" s="240">
        <v>13288</v>
      </c>
      <c r="D13" s="240">
        <v>10143</v>
      </c>
      <c r="E13" s="240">
        <v>3145</v>
      </c>
      <c r="F13" s="240">
        <v>38</v>
      </c>
      <c r="G13" s="240">
        <v>13</v>
      </c>
      <c r="H13" s="240">
        <v>25</v>
      </c>
      <c r="I13" s="240">
        <v>4200</v>
      </c>
      <c r="J13" s="240">
        <v>3071</v>
      </c>
      <c r="K13" s="240">
        <v>1129</v>
      </c>
      <c r="L13" s="240">
        <v>1472</v>
      </c>
      <c r="M13" s="240">
        <v>1166</v>
      </c>
      <c r="N13" s="240">
        <v>306</v>
      </c>
      <c r="O13" s="240">
        <v>19</v>
      </c>
      <c r="P13" s="240">
        <v>6</v>
      </c>
      <c r="Q13" s="240">
        <v>13</v>
      </c>
      <c r="R13" s="274">
        <v>19017</v>
      </c>
      <c r="S13" s="274">
        <v>14399</v>
      </c>
      <c r="T13" s="274">
        <v>4618</v>
      </c>
    </row>
    <row r="14" spans="1:20" s="217" customFormat="1" ht="26.25" customHeight="1" x14ac:dyDescent="0.25">
      <c r="A14" s="218" t="s">
        <v>332</v>
      </c>
      <c r="B14" s="4" t="s">
        <v>375</v>
      </c>
      <c r="C14" s="241">
        <v>15463</v>
      </c>
      <c r="D14" s="241">
        <v>11445</v>
      </c>
      <c r="E14" s="241">
        <v>4018</v>
      </c>
      <c r="F14" s="241">
        <v>37</v>
      </c>
      <c r="G14" s="241">
        <v>5</v>
      </c>
      <c r="H14" s="241">
        <v>32</v>
      </c>
      <c r="I14" s="241">
        <v>3466</v>
      </c>
      <c r="J14" s="241">
        <v>2223</v>
      </c>
      <c r="K14" s="241">
        <v>1243</v>
      </c>
      <c r="L14" s="241">
        <v>2046</v>
      </c>
      <c r="M14" s="241">
        <v>1545</v>
      </c>
      <c r="N14" s="241">
        <v>501</v>
      </c>
      <c r="O14" s="241">
        <v>32</v>
      </c>
      <c r="P14" s="241">
        <v>13</v>
      </c>
      <c r="Q14" s="241">
        <v>19</v>
      </c>
      <c r="R14" s="274">
        <v>21044</v>
      </c>
      <c r="S14" s="274">
        <v>15231</v>
      </c>
      <c r="T14" s="274">
        <v>5813</v>
      </c>
    </row>
    <row r="15" spans="1:20" s="217" customFormat="1" ht="26.25" customHeight="1" x14ac:dyDescent="0.25">
      <c r="A15" s="218" t="s">
        <v>334</v>
      </c>
      <c r="B15" s="4" t="s">
        <v>376</v>
      </c>
      <c r="C15" s="240">
        <v>46303</v>
      </c>
      <c r="D15" s="240">
        <v>34370</v>
      </c>
      <c r="E15" s="240">
        <v>11933</v>
      </c>
      <c r="F15" s="240">
        <v>180</v>
      </c>
      <c r="G15" s="240">
        <v>61</v>
      </c>
      <c r="H15" s="240">
        <v>119</v>
      </c>
      <c r="I15" s="240">
        <v>11854</v>
      </c>
      <c r="J15" s="240">
        <v>8365</v>
      </c>
      <c r="K15" s="240">
        <v>3489</v>
      </c>
      <c r="L15" s="240">
        <v>5530</v>
      </c>
      <c r="M15" s="240">
        <v>4545</v>
      </c>
      <c r="N15" s="240">
        <v>985</v>
      </c>
      <c r="O15" s="240">
        <v>47</v>
      </c>
      <c r="P15" s="240">
        <v>19</v>
      </c>
      <c r="Q15" s="240">
        <v>28</v>
      </c>
      <c r="R15" s="274">
        <v>63914</v>
      </c>
      <c r="S15" s="274">
        <v>47360</v>
      </c>
      <c r="T15" s="274">
        <v>16554</v>
      </c>
    </row>
    <row r="16" spans="1:20" s="217" customFormat="1" ht="26.25" customHeight="1" x14ac:dyDescent="0.25">
      <c r="A16" s="218" t="s">
        <v>336</v>
      </c>
      <c r="B16" s="4" t="s">
        <v>377</v>
      </c>
      <c r="C16" s="241">
        <v>37706</v>
      </c>
      <c r="D16" s="241">
        <v>27272</v>
      </c>
      <c r="E16" s="241">
        <v>10434</v>
      </c>
      <c r="F16" s="241">
        <v>121</v>
      </c>
      <c r="G16" s="241">
        <v>16</v>
      </c>
      <c r="H16" s="241">
        <v>105</v>
      </c>
      <c r="I16" s="241">
        <v>10549</v>
      </c>
      <c r="J16" s="241">
        <v>7813</v>
      </c>
      <c r="K16" s="241">
        <v>2736</v>
      </c>
      <c r="L16" s="241">
        <v>4620</v>
      </c>
      <c r="M16" s="241">
        <v>3503</v>
      </c>
      <c r="N16" s="241">
        <v>1117</v>
      </c>
      <c r="O16" s="241">
        <v>38</v>
      </c>
      <c r="P16" s="241">
        <v>13</v>
      </c>
      <c r="Q16" s="241">
        <v>25</v>
      </c>
      <c r="R16" s="274">
        <v>53034</v>
      </c>
      <c r="S16" s="274">
        <v>38617</v>
      </c>
      <c r="T16" s="274">
        <v>14417</v>
      </c>
    </row>
    <row r="17" spans="1:20" s="217" customFormat="1" ht="26.25" customHeight="1" x14ac:dyDescent="0.25">
      <c r="A17" s="218" t="s">
        <v>338</v>
      </c>
      <c r="B17" s="4" t="s">
        <v>378</v>
      </c>
      <c r="C17" s="240">
        <v>8461</v>
      </c>
      <c r="D17" s="240">
        <v>5850</v>
      </c>
      <c r="E17" s="240">
        <v>2611</v>
      </c>
      <c r="F17" s="240">
        <v>28</v>
      </c>
      <c r="G17" s="240">
        <v>3</v>
      </c>
      <c r="H17" s="240">
        <v>25</v>
      </c>
      <c r="I17" s="240">
        <v>1906</v>
      </c>
      <c r="J17" s="240">
        <v>1231</v>
      </c>
      <c r="K17" s="240">
        <v>675</v>
      </c>
      <c r="L17" s="240">
        <v>742</v>
      </c>
      <c r="M17" s="240">
        <v>535</v>
      </c>
      <c r="N17" s="240">
        <v>207</v>
      </c>
      <c r="O17" s="240">
        <v>11</v>
      </c>
      <c r="P17" s="240">
        <v>1</v>
      </c>
      <c r="Q17" s="240">
        <v>10</v>
      </c>
      <c r="R17" s="274">
        <v>11148</v>
      </c>
      <c r="S17" s="274">
        <v>7620</v>
      </c>
      <c r="T17" s="274">
        <v>3528</v>
      </c>
    </row>
    <row r="18" spans="1:20" s="217" customFormat="1" ht="26.25" customHeight="1" x14ac:dyDescent="0.25">
      <c r="A18" s="218" t="s">
        <v>340</v>
      </c>
      <c r="B18" s="4" t="s">
        <v>379</v>
      </c>
      <c r="C18" s="241">
        <v>13446</v>
      </c>
      <c r="D18" s="241">
        <v>9598</v>
      </c>
      <c r="E18" s="241">
        <v>3848</v>
      </c>
      <c r="F18" s="241">
        <v>26</v>
      </c>
      <c r="G18" s="241">
        <v>5</v>
      </c>
      <c r="H18" s="241">
        <v>21</v>
      </c>
      <c r="I18" s="241">
        <v>3430</v>
      </c>
      <c r="J18" s="241">
        <v>2292</v>
      </c>
      <c r="K18" s="241">
        <v>1138</v>
      </c>
      <c r="L18" s="241">
        <v>1762</v>
      </c>
      <c r="M18" s="241">
        <v>1334</v>
      </c>
      <c r="N18" s="241">
        <v>428</v>
      </c>
      <c r="O18" s="241">
        <v>22</v>
      </c>
      <c r="P18" s="241">
        <v>5</v>
      </c>
      <c r="Q18" s="241">
        <v>17</v>
      </c>
      <c r="R18" s="274">
        <v>18686</v>
      </c>
      <c r="S18" s="274">
        <v>13234</v>
      </c>
      <c r="T18" s="274">
        <v>5452</v>
      </c>
    </row>
    <row r="19" spans="1:20" s="217" customFormat="1" ht="26.25" customHeight="1" x14ac:dyDescent="0.25">
      <c r="A19" s="218" t="s">
        <v>342</v>
      </c>
      <c r="B19" s="4" t="s">
        <v>380</v>
      </c>
      <c r="C19" s="240">
        <v>36049</v>
      </c>
      <c r="D19" s="240">
        <v>24301</v>
      </c>
      <c r="E19" s="240">
        <v>11748</v>
      </c>
      <c r="F19" s="240">
        <v>107</v>
      </c>
      <c r="G19" s="240">
        <v>32</v>
      </c>
      <c r="H19" s="240">
        <v>75</v>
      </c>
      <c r="I19" s="240">
        <v>4651</v>
      </c>
      <c r="J19" s="240">
        <v>2387</v>
      </c>
      <c r="K19" s="240">
        <v>2264</v>
      </c>
      <c r="L19" s="240">
        <v>3986</v>
      </c>
      <c r="M19" s="240">
        <v>2601</v>
      </c>
      <c r="N19" s="240">
        <v>1385</v>
      </c>
      <c r="O19" s="240">
        <v>58</v>
      </c>
      <c r="P19" s="240">
        <v>28</v>
      </c>
      <c r="Q19" s="240">
        <v>30</v>
      </c>
      <c r="R19" s="274">
        <v>44851</v>
      </c>
      <c r="S19" s="274">
        <v>29349</v>
      </c>
      <c r="T19" s="274">
        <v>15502</v>
      </c>
    </row>
    <row r="20" spans="1:20" s="217" customFormat="1" ht="26.25" customHeight="1" x14ac:dyDescent="0.25">
      <c r="A20" s="218" t="s">
        <v>344</v>
      </c>
      <c r="B20" s="4" t="s">
        <v>381</v>
      </c>
      <c r="C20" s="241">
        <v>10149</v>
      </c>
      <c r="D20" s="241">
        <v>6885</v>
      </c>
      <c r="E20" s="241">
        <v>3264</v>
      </c>
      <c r="F20" s="241">
        <v>19</v>
      </c>
      <c r="G20" s="241">
        <v>0</v>
      </c>
      <c r="H20" s="241">
        <v>19</v>
      </c>
      <c r="I20" s="241">
        <v>2263</v>
      </c>
      <c r="J20" s="241">
        <v>1348</v>
      </c>
      <c r="K20" s="241">
        <v>915</v>
      </c>
      <c r="L20" s="241">
        <v>1081</v>
      </c>
      <c r="M20" s="241">
        <v>664</v>
      </c>
      <c r="N20" s="241">
        <v>417</v>
      </c>
      <c r="O20" s="241">
        <v>8</v>
      </c>
      <c r="P20" s="241">
        <v>0</v>
      </c>
      <c r="Q20" s="241">
        <v>8</v>
      </c>
      <c r="R20" s="274">
        <v>13520</v>
      </c>
      <c r="S20" s="274">
        <v>8897</v>
      </c>
      <c r="T20" s="274">
        <v>4623</v>
      </c>
    </row>
    <row r="21" spans="1:20" s="217" customFormat="1" ht="26.25" customHeight="1" x14ac:dyDescent="0.25">
      <c r="A21" s="218" t="s">
        <v>346</v>
      </c>
      <c r="B21" s="4" t="s">
        <v>382</v>
      </c>
      <c r="C21" s="240">
        <v>2247</v>
      </c>
      <c r="D21" s="240">
        <v>1502</v>
      </c>
      <c r="E21" s="240">
        <v>745</v>
      </c>
      <c r="F21" s="240"/>
      <c r="G21" s="240"/>
      <c r="H21" s="240"/>
      <c r="I21" s="240">
        <v>358</v>
      </c>
      <c r="J21" s="240">
        <v>159</v>
      </c>
      <c r="K21" s="240">
        <v>199</v>
      </c>
      <c r="L21" s="240">
        <v>169</v>
      </c>
      <c r="M21" s="240">
        <v>98</v>
      </c>
      <c r="N21" s="240">
        <v>71</v>
      </c>
      <c r="O21" s="240">
        <v>4</v>
      </c>
      <c r="P21" s="240">
        <v>1</v>
      </c>
      <c r="Q21" s="240">
        <v>3</v>
      </c>
      <c r="R21" s="274">
        <v>2778</v>
      </c>
      <c r="S21" s="274">
        <v>1760</v>
      </c>
      <c r="T21" s="274">
        <v>1018</v>
      </c>
    </row>
    <row r="22" spans="1:20" s="217" customFormat="1" ht="26.25" customHeight="1" x14ac:dyDescent="0.25">
      <c r="A22" s="218" t="s">
        <v>348</v>
      </c>
      <c r="B22" s="4" t="s">
        <v>383</v>
      </c>
      <c r="C22" s="241">
        <v>32443</v>
      </c>
      <c r="D22" s="241">
        <v>17363</v>
      </c>
      <c r="E22" s="241">
        <v>15080</v>
      </c>
      <c r="F22" s="241">
        <v>151</v>
      </c>
      <c r="G22" s="241">
        <v>46</v>
      </c>
      <c r="H22" s="241">
        <v>105</v>
      </c>
      <c r="I22" s="241">
        <v>5488</v>
      </c>
      <c r="J22" s="241">
        <v>2107</v>
      </c>
      <c r="K22" s="241">
        <v>3381</v>
      </c>
      <c r="L22" s="241">
        <v>4042</v>
      </c>
      <c r="M22" s="241">
        <v>2056</v>
      </c>
      <c r="N22" s="241">
        <v>1986</v>
      </c>
      <c r="O22" s="241">
        <v>52</v>
      </c>
      <c r="P22" s="241">
        <v>14</v>
      </c>
      <c r="Q22" s="241">
        <v>38</v>
      </c>
      <c r="R22" s="274">
        <v>42176</v>
      </c>
      <c r="S22" s="274">
        <v>21586</v>
      </c>
      <c r="T22" s="274">
        <v>20590</v>
      </c>
    </row>
    <row r="23" spans="1:20" s="217" customFormat="1" ht="26.25" customHeight="1" x14ac:dyDescent="0.25">
      <c r="A23" s="218" t="s">
        <v>350</v>
      </c>
      <c r="B23" s="4" t="s">
        <v>384</v>
      </c>
      <c r="C23" s="240">
        <v>27582</v>
      </c>
      <c r="D23" s="240">
        <v>17665</v>
      </c>
      <c r="E23" s="240">
        <v>9917</v>
      </c>
      <c r="F23" s="240">
        <v>66</v>
      </c>
      <c r="G23" s="240">
        <v>15</v>
      </c>
      <c r="H23" s="240">
        <v>51</v>
      </c>
      <c r="I23" s="240">
        <v>6544</v>
      </c>
      <c r="J23" s="240">
        <v>3322</v>
      </c>
      <c r="K23" s="240">
        <v>3222</v>
      </c>
      <c r="L23" s="240">
        <v>3438</v>
      </c>
      <c r="M23" s="240">
        <v>1809</v>
      </c>
      <c r="N23" s="240">
        <v>1629</v>
      </c>
      <c r="O23" s="240">
        <v>33</v>
      </c>
      <c r="P23" s="240">
        <v>4</v>
      </c>
      <c r="Q23" s="240">
        <v>29</v>
      </c>
      <c r="R23" s="274">
        <v>37663</v>
      </c>
      <c r="S23" s="274">
        <v>22815</v>
      </c>
      <c r="T23" s="274">
        <v>14848</v>
      </c>
    </row>
    <row r="24" spans="1:20" s="217" customFormat="1" ht="26.25" customHeight="1" x14ac:dyDescent="0.25">
      <c r="A24" s="218" t="s">
        <v>352</v>
      </c>
      <c r="B24" s="4" t="s">
        <v>385</v>
      </c>
      <c r="C24" s="241">
        <v>4680</v>
      </c>
      <c r="D24" s="241">
        <v>2999</v>
      </c>
      <c r="E24" s="241">
        <v>1681</v>
      </c>
      <c r="F24" s="241">
        <v>25</v>
      </c>
      <c r="G24" s="241">
        <v>9</v>
      </c>
      <c r="H24" s="241">
        <v>16</v>
      </c>
      <c r="I24" s="241">
        <v>1271</v>
      </c>
      <c r="J24" s="241">
        <v>616</v>
      </c>
      <c r="K24" s="241">
        <v>655</v>
      </c>
      <c r="L24" s="241">
        <v>577</v>
      </c>
      <c r="M24" s="241">
        <v>343</v>
      </c>
      <c r="N24" s="241">
        <v>234</v>
      </c>
      <c r="O24" s="241">
        <v>12</v>
      </c>
      <c r="P24" s="241">
        <v>3</v>
      </c>
      <c r="Q24" s="241">
        <v>9</v>
      </c>
      <c r="R24" s="274">
        <v>6565</v>
      </c>
      <c r="S24" s="274">
        <v>3970</v>
      </c>
      <c r="T24" s="274">
        <v>2595</v>
      </c>
    </row>
    <row r="25" spans="1:20" s="217" customFormat="1" ht="26.25" customHeight="1" x14ac:dyDescent="0.25">
      <c r="A25" s="218" t="s">
        <v>354</v>
      </c>
      <c r="B25" s="4" t="s">
        <v>386</v>
      </c>
      <c r="C25" s="240">
        <v>12649</v>
      </c>
      <c r="D25" s="240">
        <v>7312</v>
      </c>
      <c r="E25" s="240">
        <v>5337</v>
      </c>
      <c r="F25" s="240">
        <v>52</v>
      </c>
      <c r="G25" s="240">
        <v>9</v>
      </c>
      <c r="H25" s="240">
        <v>43</v>
      </c>
      <c r="I25" s="240">
        <v>3248</v>
      </c>
      <c r="J25" s="240">
        <v>1365</v>
      </c>
      <c r="K25" s="240">
        <v>1883</v>
      </c>
      <c r="L25" s="240">
        <v>1749</v>
      </c>
      <c r="M25" s="240">
        <v>843</v>
      </c>
      <c r="N25" s="240">
        <v>906</v>
      </c>
      <c r="O25" s="240">
        <v>25</v>
      </c>
      <c r="P25" s="240">
        <v>6</v>
      </c>
      <c r="Q25" s="240">
        <v>19</v>
      </c>
      <c r="R25" s="274">
        <v>17723</v>
      </c>
      <c r="S25" s="274">
        <v>9535</v>
      </c>
      <c r="T25" s="274">
        <v>8188</v>
      </c>
    </row>
    <row r="26" spans="1:20" s="217" customFormat="1" ht="26.25" customHeight="1" x14ac:dyDescent="0.25">
      <c r="A26" s="218" t="s">
        <v>356</v>
      </c>
      <c r="B26" s="4" t="s">
        <v>387</v>
      </c>
      <c r="C26" s="241">
        <v>31266</v>
      </c>
      <c r="D26" s="241">
        <v>17183</v>
      </c>
      <c r="E26" s="241">
        <v>14083</v>
      </c>
      <c r="F26" s="241">
        <v>93</v>
      </c>
      <c r="G26" s="241">
        <v>21</v>
      </c>
      <c r="H26" s="241">
        <v>72</v>
      </c>
      <c r="I26" s="241">
        <v>6649</v>
      </c>
      <c r="J26" s="241">
        <v>3383</v>
      </c>
      <c r="K26" s="241">
        <v>3266</v>
      </c>
      <c r="L26" s="241">
        <v>4253</v>
      </c>
      <c r="M26" s="241">
        <v>2596</v>
      </c>
      <c r="N26" s="241">
        <v>1657</v>
      </c>
      <c r="O26" s="241">
        <v>63</v>
      </c>
      <c r="P26" s="241">
        <v>10</v>
      </c>
      <c r="Q26" s="241">
        <v>53</v>
      </c>
      <c r="R26" s="274">
        <v>42324</v>
      </c>
      <c r="S26" s="274">
        <v>23193</v>
      </c>
      <c r="T26" s="274">
        <v>19131</v>
      </c>
    </row>
    <row r="27" spans="1:20" s="217" customFormat="1" ht="26.25" customHeight="1" x14ac:dyDescent="0.25">
      <c r="A27" s="218" t="s">
        <v>358</v>
      </c>
      <c r="B27" s="4" t="s">
        <v>388</v>
      </c>
      <c r="C27" s="240">
        <v>14876</v>
      </c>
      <c r="D27" s="240">
        <v>10623</v>
      </c>
      <c r="E27" s="240">
        <v>4253</v>
      </c>
      <c r="F27" s="240">
        <v>52</v>
      </c>
      <c r="G27" s="240">
        <v>7</v>
      </c>
      <c r="H27" s="240">
        <v>45</v>
      </c>
      <c r="I27" s="240">
        <v>3392</v>
      </c>
      <c r="J27" s="240">
        <v>2013</v>
      </c>
      <c r="K27" s="240">
        <v>1379</v>
      </c>
      <c r="L27" s="240">
        <v>1760</v>
      </c>
      <c r="M27" s="240">
        <v>1137</v>
      </c>
      <c r="N27" s="240">
        <v>623</v>
      </c>
      <c r="O27" s="240">
        <v>15</v>
      </c>
      <c r="P27" s="240">
        <v>3</v>
      </c>
      <c r="Q27" s="240">
        <v>12</v>
      </c>
      <c r="R27" s="274">
        <v>20095</v>
      </c>
      <c r="S27" s="274">
        <v>13783</v>
      </c>
      <c r="T27" s="274">
        <v>6312</v>
      </c>
    </row>
    <row r="28" spans="1:20" s="217" customFormat="1" ht="26.25" customHeight="1" x14ac:dyDescent="0.25">
      <c r="A28" s="219" t="s">
        <v>360</v>
      </c>
      <c r="B28" s="276" t="s">
        <v>30</v>
      </c>
      <c r="C28" s="277">
        <v>464823</v>
      </c>
      <c r="D28" s="277">
        <v>322420</v>
      </c>
      <c r="E28" s="277">
        <v>142403</v>
      </c>
      <c r="F28" s="277">
        <v>1453</v>
      </c>
      <c r="G28" s="277">
        <v>345</v>
      </c>
      <c r="H28" s="277">
        <v>1108</v>
      </c>
      <c r="I28" s="277">
        <v>115317</v>
      </c>
      <c r="J28" s="277">
        <v>73890</v>
      </c>
      <c r="K28" s="277">
        <v>41427</v>
      </c>
      <c r="L28" s="277">
        <v>62862</v>
      </c>
      <c r="M28" s="277">
        <v>45594</v>
      </c>
      <c r="N28" s="277">
        <v>17268</v>
      </c>
      <c r="O28" s="277">
        <v>707</v>
      </c>
      <c r="P28" s="277">
        <v>196</v>
      </c>
      <c r="Q28" s="277">
        <v>511</v>
      </c>
      <c r="R28" s="277">
        <v>645162</v>
      </c>
      <c r="S28" s="277">
        <v>442445</v>
      </c>
      <c r="T28" s="277">
        <v>202717</v>
      </c>
    </row>
    <row r="29" spans="1:20" s="217" customFormat="1" ht="38.25" customHeight="1" x14ac:dyDescent="0.25"/>
  </sheetData>
  <mergeCells count="9">
    <mergeCell ref="R5:R6"/>
    <mergeCell ref="S5:S6"/>
    <mergeCell ref="T5:T6"/>
    <mergeCell ref="B5:B6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9CCD5-9E77-4B2F-964C-B0D2F4C6E6EF}">
  <dimension ref="A2:I18"/>
  <sheetViews>
    <sheetView workbookViewId="0">
      <selection activeCell="A6" sqref="A6:I16"/>
    </sheetView>
  </sheetViews>
  <sheetFormatPr defaultColWidth="8.81640625" defaultRowHeight="12.5" x14ac:dyDescent="0.25"/>
  <cols>
    <col min="1" max="1" width="30.453125" bestFit="1" customWidth="1"/>
    <col min="2" max="2" width="10.81640625" customWidth="1"/>
    <col min="3" max="3" width="12.453125" customWidth="1"/>
    <col min="4" max="4" width="10.36328125" bestFit="1" customWidth="1"/>
    <col min="5" max="5" width="12.453125" customWidth="1"/>
    <col min="6" max="6" width="11.36328125" bestFit="1" customWidth="1"/>
    <col min="7" max="7" width="12.453125" customWidth="1"/>
    <col min="8" max="9" width="10.6328125" customWidth="1"/>
  </cols>
  <sheetData>
    <row r="2" spans="1:9" s="51" customFormat="1" ht="17.5" x14ac:dyDescent="0.25">
      <c r="A2" s="50" t="s">
        <v>398</v>
      </c>
    </row>
    <row r="3" spans="1:9" x14ac:dyDescent="0.25">
      <c r="A3" s="21" t="s">
        <v>49</v>
      </c>
    </row>
    <row r="5" spans="1:9" ht="13" thickBot="1" x14ac:dyDescent="0.3"/>
    <row r="6" spans="1:9" ht="28" customHeight="1" x14ac:dyDescent="0.25">
      <c r="A6" s="560" t="s">
        <v>0</v>
      </c>
      <c r="B6" s="563" t="s">
        <v>50</v>
      </c>
      <c r="C6" s="564"/>
      <c r="D6" s="563" t="s">
        <v>51</v>
      </c>
      <c r="E6" s="564"/>
      <c r="F6" s="567" t="s">
        <v>52</v>
      </c>
      <c r="G6" s="568"/>
      <c r="H6" s="567" t="s">
        <v>440</v>
      </c>
      <c r="I6" s="568"/>
    </row>
    <row r="7" spans="1:9" x14ac:dyDescent="0.25">
      <c r="A7" s="561"/>
      <c r="B7" s="565"/>
      <c r="C7" s="566"/>
      <c r="D7" s="565"/>
      <c r="E7" s="566"/>
      <c r="F7" s="569"/>
      <c r="G7" s="570"/>
      <c r="H7" s="569"/>
      <c r="I7" s="570"/>
    </row>
    <row r="8" spans="1:9" ht="13" thickBot="1" x14ac:dyDescent="0.3">
      <c r="A8" s="562"/>
      <c r="B8" s="281" t="s">
        <v>7</v>
      </c>
      <c r="C8" s="281" t="s">
        <v>8</v>
      </c>
      <c r="D8" s="281" t="s">
        <v>7</v>
      </c>
      <c r="E8" s="281" t="s">
        <v>8</v>
      </c>
      <c r="F8" s="281" t="s">
        <v>7</v>
      </c>
      <c r="G8" s="282" t="s">
        <v>8</v>
      </c>
      <c r="H8" s="281" t="s">
        <v>7</v>
      </c>
      <c r="I8" s="282" t="s">
        <v>8</v>
      </c>
    </row>
    <row r="9" spans="1:9" ht="21.75" customHeight="1" x14ac:dyDescent="0.25">
      <c r="A9" s="278" t="s">
        <v>10</v>
      </c>
      <c r="B9" s="41">
        <v>82.022843900016554</v>
      </c>
      <c r="C9" s="41">
        <v>17.977156099983446</v>
      </c>
      <c r="D9" s="41">
        <v>64.50662739322533</v>
      </c>
      <c r="E9" s="41">
        <v>35.49337260677467</v>
      </c>
      <c r="F9" s="41">
        <v>45.930232558139537</v>
      </c>
      <c r="G9" s="42">
        <v>54.069767441860463</v>
      </c>
      <c r="H9" s="504">
        <v>0.20603594060693911</v>
      </c>
      <c r="I9" s="505">
        <v>8.3258661887694152E-2</v>
      </c>
    </row>
    <row r="10" spans="1:9" ht="21.75" customHeight="1" x14ac:dyDescent="0.25">
      <c r="A10" s="279" t="s">
        <v>12</v>
      </c>
      <c r="B10" s="41">
        <v>66.666666666666657</v>
      </c>
      <c r="C10" s="41">
        <v>33.333333333333329</v>
      </c>
      <c r="D10" s="41">
        <v>88.235294117647058</v>
      </c>
      <c r="E10" s="41">
        <v>11.76470588235294</v>
      </c>
      <c r="F10" s="41">
        <v>66.326530612244895</v>
      </c>
      <c r="G10" s="42">
        <v>33.673469387755098</v>
      </c>
      <c r="H10" s="504">
        <v>0.2073170731707317</v>
      </c>
      <c r="I10" s="505">
        <v>8.3333333333333329E-2</v>
      </c>
    </row>
    <row r="11" spans="1:9" ht="21.75" customHeight="1" x14ac:dyDescent="0.25">
      <c r="A11" s="279" t="s">
        <v>11</v>
      </c>
      <c r="B11" s="41">
        <v>91.031390134529147</v>
      </c>
      <c r="C11" s="41">
        <v>8.9686098654708513</v>
      </c>
      <c r="D11" s="41">
        <v>83.333333333333343</v>
      </c>
      <c r="E11" s="41">
        <v>16.666666666666664</v>
      </c>
      <c r="F11" s="41">
        <v>70.549738219895289</v>
      </c>
      <c r="G11" s="42">
        <v>29.450261780104714</v>
      </c>
      <c r="H11" s="504">
        <v>0.17910447761194029</v>
      </c>
      <c r="I11" s="505">
        <v>7.9378068739770866E-2</v>
      </c>
    </row>
    <row r="12" spans="1:9" ht="21.75" customHeight="1" x14ac:dyDescent="0.25">
      <c r="A12" s="279" t="s">
        <v>53</v>
      </c>
      <c r="B12" s="41">
        <v>39.294710327455917</v>
      </c>
      <c r="C12" s="41">
        <v>60.705289672544083</v>
      </c>
      <c r="D12" s="41">
        <v>30.491195551436519</v>
      </c>
      <c r="E12" s="41">
        <v>69.508804448563495</v>
      </c>
      <c r="F12" s="41">
        <v>19.93006993006993</v>
      </c>
      <c r="G12" s="42">
        <v>80.069930069930066</v>
      </c>
      <c r="H12" s="504">
        <v>0.18294983025273481</v>
      </c>
      <c r="I12" s="505">
        <v>0.10223872897967605</v>
      </c>
    </row>
    <row r="13" spans="1:9" ht="21.75" customHeight="1" x14ac:dyDescent="0.25">
      <c r="A13" s="279" t="s">
        <v>24</v>
      </c>
      <c r="B13" s="41">
        <v>79.892761394101868</v>
      </c>
      <c r="C13" s="41">
        <v>20.107238605898122</v>
      </c>
      <c r="D13" s="41">
        <v>68.778280542986423</v>
      </c>
      <c r="E13" s="41">
        <v>31.221719457013574</v>
      </c>
      <c r="F13" s="41">
        <v>71</v>
      </c>
      <c r="G13" s="42">
        <v>28.999999999999996</v>
      </c>
      <c r="H13" s="504">
        <v>0.51369863013698636</v>
      </c>
      <c r="I13" s="505">
        <v>0.45283018867924529</v>
      </c>
    </row>
    <row r="14" spans="1:9" ht="21.75" customHeight="1" x14ac:dyDescent="0.25">
      <c r="A14" s="279" t="s">
        <v>26</v>
      </c>
      <c r="B14" s="41">
        <v>64.285714285714292</v>
      </c>
      <c r="C14" s="41">
        <v>35.714285714285715</v>
      </c>
      <c r="D14" s="41">
        <v>47.972972972972968</v>
      </c>
      <c r="E14" s="41">
        <v>52.027027027027032</v>
      </c>
      <c r="F14" s="41">
        <v>46.697038724373577</v>
      </c>
      <c r="G14" s="42">
        <v>53.302961275626423</v>
      </c>
      <c r="H14" s="504">
        <v>0.45333333333333331</v>
      </c>
      <c r="I14" s="505">
        <v>0.36065573770491804</v>
      </c>
    </row>
    <row r="15" spans="1:9" ht="21.75" customHeight="1" x14ac:dyDescent="0.25">
      <c r="A15" s="280" t="s">
        <v>28</v>
      </c>
      <c r="B15" s="43">
        <v>45.131845841784987</v>
      </c>
      <c r="C15" s="43">
        <v>54.868154158215013</v>
      </c>
      <c r="D15" s="43">
        <v>37.214611872146122</v>
      </c>
      <c r="E15" s="43">
        <v>62.785388127853878</v>
      </c>
      <c r="F15" s="43">
        <v>39.920948616600796</v>
      </c>
      <c r="G15" s="44">
        <v>60.079051383399204</v>
      </c>
      <c r="H15" s="506">
        <v>0.66739846322722285</v>
      </c>
      <c r="I15" s="507">
        <v>0.64150943396226412</v>
      </c>
    </row>
    <row r="16" spans="1:9" ht="21.75" customHeight="1" thickBot="1" x14ac:dyDescent="0.3">
      <c r="A16" s="45" t="s">
        <v>18</v>
      </c>
      <c r="B16" s="46">
        <v>39.473684210526315</v>
      </c>
      <c r="C16" s="46">
        <v>60.526315789473685</v>
      </c>
      <c r="D16" s="46">
        <v>32.87671232876712</v>
      </c>
      <c r="E16" s="46">
        <v>67.123287671232873</v>
      </c>
      <c r="F16" s="46">
        <v>38.461538461538467</v>
      </c>
      <c r="G16" s="47">
        <v>61.53846153846154</v>
      </c>
      <c r="H16" s="508">
        <v>0.32242990654205606</v>
      </c>
      <c r="I16" s="509">
        <v>0.33714285714285713</v>
      </c>
    </row>
    <row r="17" spans="1:7" ht="21.75" customHeight="1" x14ac:dyDescent="0.25">
      <c r="A17" s="48"/>
      <c r="B17" s="49"/>
      <c r="C17" s="49"/>
      <c r="D17" s="49"/>
      <c r="E17" s="49"/>
      <c r="F17" s="49"/>
      <c r="G17" s="49"/>
    </row>
    <row r="18" spans="1:7" ht="21.75" customHeight="1" x14ac:dyDescent="0.25">
      <c r="A18" s="48"/>
      <c r="B18" s="49"/>
      <c r="C18" s="49"/>
      <c r="D18" s="49"/>
      <c r="E18" s="49"/>
      <c r="F18" s="49"/>
      <c r="G18" s="49"/>
    </row>
  </sheetData>
  <mergeCells count="5">
    <mergeCell ref="A6:A8"/>
    <mergeCell ref="B6:C7"/>
    <mergeCell ref="D6:E7"/>
    <mergeCell ref="F6:G7"/>
    <mergeCell ref="H6:I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97ED1-9CE1-475C-86EE-15469C69C533}">
  <sheetPr>
    <pageSetUpPr fitToPage="1"/>
  </sheetPr>
  <dimension ref="A1:N27"/>
  <sheetViews>
    <sheetView workbookViewId="0">
      <selection activeCell="A3" sqref="A3:N25"/>
    </sheetView>
  </sheetViews>
  <sheetFormatPr defaultColWidth="8.81640625" defaultRowHeight="12.5" x14ac:dyDescent="0.25"/>
  <cols>
    <col min="1" max="1" width="22.81640625" customWidth="1"/>
    <col min="2" max="2" width="6.1796875" customWidth="1"/>
    <col min="3" max="3" width="6.7265625" customWidth="1"/>
    <col min="4" max="4" width="7.1796875" customWidth="1"/>
    <col min="5" max="5" width="6.7265625" customWidth="1"/>
    <col min="6" max="6" width="7.1796875" customWidth="1"/>
    <col min="7" max="7" width="6.7265625" customWidth="1"/>
    <col min="8" max="8" width="7.1796875" customWidth="1"/>
    <col min="9" max="9" width="6.7265625" customWidth="1"/>
    <col min="10" max="10" width="6.1796875" customWidth="1"/>
    <col min="11" max="11" width="6.81640625" customWidth="1"/>
    <col min="12" max="12" width="6" customWidth="1"/>
    <col min="13" max="13" width="5.7265625" customWidth="1"/>
    <col min="14" max="14" width="7.1796875" customWidth="1"/>
    <col min="15" max="15" width="4.7265625" customWidth="1"/>
  </cols>
  <sheetData>
    <row r="1" spans="1:14" s="2" customFormat="1" ht="29.25" customHeight="1" x14ac:dyDescent="0.35">
      <c r="A1" s="283" t="s">
        <v>399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s="2" customFormat="1" ht="40.5" customHeight="1" x14ac:dyDescent="0.25"/>
    <row r="3" spans="1:14" s="2" customFormat="1" ht="18" customHeight="1" x14ac:dyDescent="0.25">
      <c r="A3" s="574" t="s">
        <v>0</v>
      </c>
      <c r="B3" s="571" t="s">
        <v>54</v>
      </c>
      <c r="C3" s="571"/>
      <c r="D3" s="571" t="s">
        <v>55</v>
      </c>
      <c r="E3" s="571"/>
      <c r="F3" s="571" t="s">
        <v>56</v>
      </c>
      <c r="G3" s="571"/>
      <c r="H3" s="571" t="s">
        <v>57</v>
      </c>
      <c r="I3" s="571"/>
      <c r="J3" s="571" t="s">
        <v>58</v>
      </c>
      <c r="K3" s="571"/>
      <c r="L3" s="571" t="s">
        <v>59</v>
      </c>
      <c r="M3" s="571"/>
      <c r="N3" s="572" t="s">
        <v>9</v>
      </c>
    </row>
    <row r="4" spans="1:14" s="2" customFormat="1" ht="16.5" customHeight="1" x14ac:dyDescent="0.25">
      <c r="A4" s="575"/>
      <c r="B4" s="286" t="s">
        <v>9</v>
      </c>
      <c r="C4" s="286" t="s">
        <v>60</v>
      </c>
      <c r="D4" s="286" t="s">
        <v>9</v>
      </c>
      <c r="E4" s="286" t="s">
        <v>60</v>
      </c>
      <c r="F4" s="286" t="s">
        <v>9</v>
      </c>
      <c r="G4" s="286" t="s">
        <v>60</v>
      </c>
      <c r="H4" s="286" t="s">
        <v>9</v>
      </c>
      <c r="I4" s="286" t="s">
        <v>60</v>
      </c>
      <c r="J4" s="286" t="s">
        <v>9</v>
      </c>
      <c r="K4" s="286" t="s">
        <v>60</v>
      </c>
      <c r="L4" s="286" t="s">
        <v>9</v>
      </c>
      <c r="M4" s="286" t="s">
        <v>60</v>
      </c>
      <c r="N4" s="573"/>
    </row>
    <row r="5" spans="1:14" s="2" customFormat="1" ht="16" customHeight="1" x14ac:dyDescent="0.2">
      <c r="A5" s="52" t="s">
        <v>10</v>
      </c>
      <c r="B5" s="53">
        <v>28633</v>
      </c>
      <c r="C5" s="54">
        <v>0.2666536287356</v>
      </c>
      <c r="D5" s="53">
        <v>30933</v>
      </c>
      <c r="E5" s="54">
        <v>0.28807308691643602</v>
      </c>
      <c r="F5" s="53">
        <v>25492</v>
      </c>
      <c r="G5" s="54">
        <v>0.23740209910690199</v>
      </c>
      <c r="H5" s="53">
        <v>20759</v>
      </c>
      <c r="I5" s="54">
        <v>0.19332457929390301</v>
      </c>
      <c r="J5" s="53">
        <v>1291</v>
      </c>
      <c r="K5" s="54">
        <v>1.2022835004982401E-2</v>
      </c>
      <c r="L5" s="53">
        <v>271</v>
      </c>
      <c r="M5" s="54">
        <v>2.52377094217678E-3</v>
      </c>
      <c r="N5" s="53">
        <v>107379</v>
      </c>
    </row>
    <row r="6" spans="1:14" s="2" customFormat="1" ht="16" customHeight="1" x14ac:dyDescent="0.2">
      <c r="A6" s="52" t="s">
        <v>11</v>
      </c>
      <c r="B6" s="53">
        <v>839</v>
      </c>
      <c r="C6" s="54">
        <v>0.18623751387347401</v>
      </c>
      <c r="D6" s="53">
        <v>673</v>
      </c>
      <c r="E6" s="54">
        <v>0.14938956714761401</v>
      </c>
      <c r="F6" s="53">
        <v>785</v>
      </c>
      <c r="G6" s="54">
        <v>0.174250832408435</v>
      </c>
      <c r="H6" s="53">
        <v>2131</v>
      </c>
      <c r="I6" s="54">
        <v>0.47302996670366299</v>
      </c>
      <c r="J6" s="53">
        <v>67</v>
      </c>
      <c r="K6" s="54">
        <v>1.48723640399556E-2</v>
      </c>
      <c r="L6" s="53">
        <v>10</v>
      </c>
      <c r="M6" s="54">
        <v>2.2197558268590499E-3</v>
      </c>
      <c r="N6" s="53">
        <v>4505</v>
      </c>
    </row>
    <row r="7" spans="1:14" s="2" customFormat="1" ht="16" customHeight="1" x14ac:dyDescent="0.2">
      <c r="A7" s="52" t="s">
        <v>12</v>
      </c>
      <c r="B7" s="53">
        <v>42</v>
      </c>
      <c r="C7" s="54">
        <v>0.355932203389831</v>
      </c>
      <c r="D7" s="53">
        <v>28</v>
      </c>
      <c r="E7" s="54">
        <v>0.23728813559322001</v>
      </c>
      <c r="F7" s="53">
        <v>28</v>
      </c>
      <c r="G7" s="54">
        <v>0.23728813559322001</v>
      </c>
      <c r="H7" s="53">
        <v>20</v>
      </c>
      <c r="I7" s="54">
        <v>0.169491525423729</v>
      </c>
      <c r="J7" s="53">
        <v>0</v>
      </c>
      <c r="K7" s="54">
        <v>0</v>
      </c>
      <c r="L7" s="53">
        <v>0</v>
      </c>
      <c r="M7" s="54">
        <v>0</v>
      </c>
      <c r="N7" s="53">
        <v>118</v>
      </c>
    </row>
    <row r="8" spans="1:14" s="2" customFormat="1" ht="16" customHeight="1" x14ac:dyDescent="0.2">
      <c r="A8" s="52" t="s">
        <v>13</v>
      </c>
      <c r="B8" s="53">
        <v>940</v>
      </c>
      <c r="C8" s="54">
        <v>0.31438127090300999</v>
      </c>
      <c r="D8" s="53">
        <v>962</v>
      </c>
      <c r="E8" s="54">
        <v>0.32173913043478303</v>
      </c>
      <c r="F8" s="53">
        <v>573</v>
      </c>
      <c r="G8" s="54">
        <v>0.19163879598662201</v>
      </c>
      <c r="H8" s="53">
        <v>481</v>
      </c>
      <c r="I8" s="54">
        <v>0.16086956521739099</v>
      </c>
      <c r="J8" s="53">
        <v>23</v>
      </c>
      <c r="K8" s="54">
        <v>7.6923076923076901E-3</v>
      </c>
      <c r="L8" s="53">
        <v>11</v>
      </c>
      <c r="M8" s="54">
        <v>3.6789297658862902E-3</v>
      </c>
      <c r="N8" s="53">
        <v>2990</v>
      </c>
    </row>
    <row r="9" spans="1:14" s="2" customFormat="1" ht="16" customHeight="1" x14ac:dyDescent="0.2">
      <c r="A9" s="52" t="s">
        <v>14</v>
      </c>
      <c r="B9" s="53">
        <v>999</v>
      </c>
      <c r="C9" s="54">
        <v>0.27429983525535401</v>
      </c>
      <c r="D9" s="53">
        <v>956</v>
      </c>
      <c r="E9" s="54">
        <v>0.26249313563975801</v>
      </c>
      <c r="F9" s="53">
        <v>673</v>
      </c>
      <c r="G9" s="54">
        <v>0.184788577704558</v>
      </c>
      <c r="H9" s="53">
        <v>896</v>
      </c>
      <c r="I9" s="54">
        <v>0.246018671059857</v>
      </c>
      <c r="J9" s="53">
        <v>105</v>
      </c>
      <c r="K9" s="54">
        <v>2.8830313014827001E-2</v>
      </c>
      <c r="L9" s="53">
        <v>13</v>
      </c>
      <c r="M9" s="54">
        <v>3.5694673256452501E-3</v>
      </c>
      <c r="N9" s="53">
        <v>3642</v>
      </c>
    </row>
    <row r="10" spans="1:14" s="2" customFormat="1" ht="16" customHeight="1" x14ac:dyDescent="0.2">
      <c r="A10" s="52" t="s">
        <v>15</v>
      </c>
      <c r="B10" s="53">
        <v>21</v>
      </c>
      <c r="C10" s="54">
        <v>0.11731843575419</v>
      </c>
      <c r="D10" s="53">
        <v>42</v>
      </c>
      <c r="E10" s="54">
        <v>0.23463687150838</v>
      </c>
      <c r="F10" s="53">
        <v>23</v>
      </c>
      <c r="G10" s="54">
        <v>0.12849162011173201</v>
      </c>
      <c r="H10" s="53">
        <v>92</v>
      </c>
      <c r="I10" s="54">
        <v>0.51396648044692705</v>
      </c>
      <c r="J10" s="53">
        <v>1</v>
      </c>
      <c r="K10" s="54">
        <v>5.5865921787709499E-3</v>
      </c>
      <c r="L10" s="53">
        <v>0</v>
      </c>
      <c r="M10" s="54">
        <v>0</v>
      </c>
      <c r="N10" s="53">
        <v>179</v>
      </c>
    </row>
    <row r="11" spans="1:14" s="2" customFormat="1" ht="16" customHeight="1" x14ac:dyDescent="0.2">
      <c r="A11" s="52" t="s">
        <v>16</v>
      </c>
      <c r="B11" s="53">
        <v>161</v>
      </c>
      <c r="C11" s="54">
        <v>0.23781388478582</v>
      </c>
      <c r="D11" s="53">
        <v>240</v>
      </c>
      <c r="E11" s="54">
        <v>0.35450516986706099</v>
      </c>
      <c r="F11" s="53">
        <v>168</v>
      </c>
      <c r="G11" s="54">
        <v>0.24815361890694199</v>
      </c>
      <c r="H11" s="53">
        <v>98</v>
      </c>
      <c r="I11" s="54">
        <v>0.144756277695716</v>
      </c>
      <c r="J11" s="53">
        <v>7</v>
      </c>
      <c r="K11" s="54">
        <v>1.03397341211226E-2</v>
      </c>
      <c r="L11" s="53">
        <v>3</v>
      </c>
      <c r="M11" s="54">
        <v>4.4313146233382599E-3</v>
      </c>
      <c r="N11" s="53">
        <v>677</v>
      </c>
    </row>
    <row r="12" spans="1:14" s="2" customFormat="1" ht="16" customHeight="1" x14ac:dyDescent="0.2">
      <c r="A12" s="52" t="s">
        <v>17</v>
      </c>
      <c r="B12" s="53">
        <v>1154</v>
      </c>
      <c r="C12" s="54">
        <v>0.23764415156507401</v>
      </c>
      <c r="D12" s="53">
        <v>945</v>
      </c>
      <c r="E12" s="54">
        <v>0.19460461285008199</v>
      </c>
      <c r="F12" s="53">
        <v>893</v>
      </c>
      <c r="G12" s="54">
        <v>0.183896210873147</v>
      </c>
      <c r="H12" s="53">
        <v>1736</v>
      </c>
      <c r="I12" s="54">
        <v>0.35749588138385502</v>
      </c>
      <c r="J12" s="53">
        <v>112</v>
      </c>
      <c r="K12" s="54">
        <v>2.3064250411861598E-2</v>
      </c>
      <c r="L12" s="53">
        <v>16</v>
      </c>
      <c r="M12" s="54">
        <v>3.2948929159802298E-3</v>
      </c>
      <c r="N12" s="53">
        <v>4856</v>
      </c>
    </row>
    <row r="13" spans="1:14" s="2" customFormat="1" ht="16.5" customHeight="1" x14ac:dyDescent="0.2">
      <c r="A13" s="52" t="s">
        <v>18</v>
      </c>
      <c r="B13" s="53">
        <v>83</v>
      </c>
      <c r="C13" s="54">
        <v>0.14612676056338</v>
      </c>
      <c r="D13" s="53">
        <v>86</v>
      </c>
      <c r="E13" s="54">
        <v>0.15140845070422501</v>
      </c>
      <c r="F13" s="53">
        <v>97</v>
      </c>
      <c r="G13" s="54">
        <v>0.17077464788732399</v>
      </c>
      <c r="H13" s="53">
        <v>197</v>
      </c>
      <c r="I13" s="54">
        <v>0.346830985915493</v>
      </c>
      <c r="J13" s="53">
        <v>94</v>
      </c>
      <c r="K13" s="54">
        <v>0.16549295774647901</v>
      </c>
      <c r="L13" s="53">
        <v>11</v>
      </c>
      <c r="M13" s="54">
        <v>1.93661971830986E-2</v>
      </c>
      <c r="N13" s="53">
        <v>568</v>
      </c>
    </row>
    <row r="14" spans="1:14" s="2" customFormat="1" ht="19" customHeight="1" x14ac:dyDescent="0.2">
      <c r="A14" s="52" t="s">
        <v>19</v>
      </c>
      <c r="B14" s="53">
        <v>56440</v>
      </c>
      <c r="C14" s="54">
        <v>0.20486314024268501</v>
      </c>
      <c r="D14" s="53">
        <v>57253</v>
      </c>
      <c r="E14" s="54">
        <v>0.207814127716415</v>
      </c>
      <c r="F14" s="53">
        <v>73050</v>
      </c>
      <c r="G14" s="54">
        <v>0.265153302528847</v>
      </c>
      <c r="H14" s="53">
        <v>73547</v>
      </c>
      <c r="I14" s="54">
        <v>0.266957288721275</v>
      </c>
      <c r="J14" s="53">
        <v>13377</v>
      </c>
      <c r="K14" s="54">
        <v>4.8555177658157297E-2</v>
      </c>
      <c r="L14" s="53">
        <v>1834</v>
      </c>
      <c r="M14" s="54">
        <v>6.6569631326202101E-3</v>
      </c>
      <c r="N14" s="53">
        <v>275501</v>
      </c>
    </row>
    <row r="15" spans="1:14" s="2" customFormat="1" ht="9" x14ac:dyDescent="0.2">
      <c r="A15" s="52" t="s">
        <v>20</v>
      </c>
      <c r="B15" s="53">
        <v>7809</v>
      </c>
      <c r="C15" s="54">
        <v>0.22272610592966499</v>
      </c>
      <c r="D15" s="53">
        <v>8832</v>
      </c>
      <c r="E15" s="54">
        <v>0.25190382476255702</v>
      </c>
      <c r="F15" s="53">
        <v>7966</v>
      </c>
      <c r="G15" s="54">
        <v>0.22720401585807601</v>
      </c>
      <c r="H15" s="53">
        <v>8302</v>
      </c>
      <c r="I15" s="54">
        <v>0.23678731353926</v>
      </c>
      <c r="J15" s="53">
        <v>1777</v>
      </c>
      <c r="K15" s="54">
        <v>5.0683095176977298E-2</v>
      </c>
      <c r="L15" s="53">
        <v>375</v>
      </c>
      <c r="M15" s="54">
        <v>1.06956447334645E-2</v>
      </c>
      <c r="N15" s="53">
        <v>35061</v>
      </c>
    </row>
    <row r="16" spans="1:14" s="2" customFormat="1" ht="9" x14ac:dyDescent="0.2">
      <c r="A16" s="52" t="s">
        <v>21</v>
      </c>
      <c r="B16" s="53">
        <v>1976</v>
      </c>
      <c r="C16" s="54">
        <v>0.21104346897362</v>
      </c>
      <c r="D16" s="53">
        <v>1225</v>
      </c>
      <c r="E16" s="54">
        <v>0.13083413435864599</v>
      </c>
      <c r="F16" s="53">
        <v>1479</v>
      </c>
      <c r="G16" s="54">
        <v>0.15796219160525499</v>
      </c>
      <c r="H16" s="53">
        <v>3850</v>
      </c>
      <c r="I16" s="54">
        <v>0.41119299369860102</v>
      </c>
      <c r="J16" s="53">
        <v>734</v>
      </c>
      <c r="K16" s="54">
        <v>7.8393677240200799E-2</v>
      </c>
      <c r="L16" s="53">
        <v>99</v>
      </c>
      <c r="M16" s="54">
        <v>1.0573534123678299E-2</v>
      </c>
      <c r="N16" s="53">
        <v>9363</v>
      </c>
    </row>
    <row r="17" spans="1:14" s="2" customFormat="1" ht="9" x14ac:dyDescent="0.2">
      <c r="A17" s="52" t="s">
        <v>22</v>
      </c>
      <c r="B17" s="53">
        <v>4096</v>
      </c>
      <c r="C17" s="54">
        <v>0.20496397117694201</v>
      </c>
      <c r="D17" s="53">
        <v>4594</v>
      </c>
      <c r="E17" s="54">
        <v>0.229883907125701</v>
      </c>
      <c r="F17" s="53">
        <v>5153</v>
      </c>
      <c r="G17" s="54">
        <v>0.25785628502802199</v>
      </c>
      <c r="H17" s="53">
        <v>5352</v>
      </c>
      <c r="I17" s="54">
        <v>0.26781425140112097</v>
      </c>
      <c r="J17" s="53">
        <v>699</v>
      </c>
      <c r="K17" s="54">
        <v>3.4977982385908699E-2</v>
      </c>
      <c r="L17" s="53">
        <v>90</v>
      </c>
      <c r="M17" s="54">
        <v>4.5036028823058401E-3</v>
      </c>
      <c r="N17" s="53">
        <v>19984</v>
      </c>
    </row>
    <row r="18" spans="1:14" s="2" customFormat="1" ht="9" x14ac:dyDescent="0.2">
      <c r="A18" s="52" t="s">
        <v>23</v>
      </c>
      <c r="B18" s="53">
        <v>130</v>
      </c>
      <c r="C18" s="54">
        <v>0.50193050193050204</v>
      </c>
      <c r="D18" s="53">
        <v>75</v>
      </c>
      <c r="E18" s="54">
        <v>0.28957528957529</v>
      </c>
      <c r="F18" s="53">
        <v>41</v>
      </c>
      <c r="G18" s="54">
        <v>0.15830115830115801</v>
      </c>
      <c r="H18" s="53">
        <v>10</v>
      </c>
      <c r="I18" s="54">
        <v>3.8610038610038602E-2</v>
      </c>
      <c r="J18" s="53">
        <v>1</v>
      </c>
      <c r="K18" s="54">
        <v>3.8610038610038598E-3</v>
      </c>
      <c r="L18" s="53">
        <v>2</v>
      </c>
      <c r="M18" s="54">
        <v>7.7220077220077196E-3</v>
      </c>
      <c r="N18" s="53">
        <v>259</v>
      </c>
    </row>
    <row r="19" spans="1:14" s="2" customFormat="1" ht="9" x14ac:dyDescent="0.2">
      <c r="A19" s="52" t="s">
        <v>24</v>
      </c>
      <c r="B19" s="53">
        <v>302</v>
      </c>
      <c r="C19" s="54">
        <v>0.25293132328308199</v>
      </c>
      <c r="D19" s="53">
        <v>305</v>
      </c>
      <c r="E19" s="54">
        <v>0.25544388609715202</v>
      </c>
      <c r="F19" s="53">
        <v>347</v>
      </c>
      <c r="G19" s="54">
        <v>0.29061976549413698</v>
      </c>
      <c r="H19" s="53">
        <v>228</v>
      </c>
      <c r="I19" s="54">
        <v>0.19095477386934701</v>
      </c>
      <c r="J19" s="53">
        <v>10</v>
      </c>
      <c r="K19" s="54">
        <v>8.3752093802345103E-3</v>
      </c>
      <c r="L19" s="53">
        <v>2</v>
      </c>
      <c r="M19" s="54">
        <v>1.6750418760468999E-3</v>
      </c>
      <c r="N19" s="53">
        <v>1194</v>
      </c>
    </row>
    <row r="20" spans="1:14" s="2" customFormat="1" ht="9" x14ac:dyDescent="0.2">
      <c r="A20" s="52" t="s">
        <v>25</v>
      </c>
      <c r="B20" s="53">
        <v>30007</v>
      </c>
      <c r="C20" s="54">
        <v>0.26189603407345302</v>
      </c>
      <c r="D20" s="53">
        <v>29087</v>
      </c>
      <c r="E20" s="54">
        <v>0.25386642926965503</v>
      </c>
      <c r="F20" s="53">
        <v>24711</v>
      </c>
      <c r="G20" s="54">
        <v>0.215673439463762</v>
      </c>
      <c r="H20" s="53">
        <v>24609</v>
      </c>
      <c r="I20" s="54">
        <v>0.21478320067029699</v>
      </c>
      <c r="J20" s="53">
        <v>5205</v>
      </c>
      <c r="K20" s="54">
        <v>4.5428361960620001E-2</v>
      </c>
      <c r="L20" s="53">
        <v>957</v>
      </c>
      <c r="M20" s="54">
        <v>8.3525345622119801E-3</v>
      </c>
      <c r="N20" s="53">
        <v>114576</v>
      </c>
    </row>
    <row r="21" spans="1:14" s="2" customFormat="1" ht="18" customHeight="1" x14ac:dyDescent="0.2">
      <c r="A21" s="52" t="s">
        <v>26</v>
      </c>
      <c r="B21" s="53">
        <v>91</v>
      </c>
      <c r="C21" s="54">
        <v>0.12280701754386</v>
      </c>
      <c r="D21" s="53">
        <v>167</v>
      </c>
      <c r="E21" s="54">
        <v>0.22537112010796201</v>
      </c>
      <c r="F21" s="53">
        <v>208</v>
      </c>
      <c r="G21" s="54">
        <v>0.28070175438596501</v>
      </c>
      <c r="H21" s="53">
        <v>240</v>
      </c>
      <c r="I21" s="54">
        <v>0.32388663967611298</v>
      </c>
      <c r="J21" s="53">
        <v>26</v>
      </c>
      <c r="K21" s="54">
        <v>3.5087719298245598E-2</v>
      </c>
      <c r="L21" s="53">
        <v>9</v>
      </c>
      <c r="M21" s="54">
        <v>1.21457489878543E-2</v>
      </c>
      <c r="N21" s="53">
        <v>741</v>
      </c>
    </row>
    <row r="22" spans="1:14" s="2" customFormat="1" ht="9" x14ac:dyDescent="0.2">
      <c r="A22" s="52" t="s">
        <v>27</v>
      </c>
      <c r="B22" s="53">
        <v>8811</v>
      </c>
      <c r="C22" s="54">
        <v>0.14520674368397599</v>
      </c>
      <c r="D22" s="53">
        <v>11467</v>
      </c>
      <c r="E22" s="54">
        <v>0.18897806489889399</v>
      </c>
      <c r="F22" s="53">
        <v>14036</v>
      </c>
      <c r="G22" s="54">
        <v>0.23131561166136599</v>
      </c>
      <c r="H22" s="53">
        <v>20107</v>
      </c>
      <c r="I22" s="54">
        <v>0.33136670017633801</v>
      </c>
      <c r="J22" s="53">
        <v>5371</v>
      </c>
      <c r="K22" s="54">
        <v>8.85149722309201E-2</v>
      </c>
      <c r="L22" s="53">
        <v>887</v>
      </c>
      <c r="M22" s="54">
        <v>1.46179073485061E-2</v>
      </c>
      <c r="N22" s="53">
        <v>60679</v>
      </c>
    </row>
    <row r="23" spans="1:14" s="2" customFormat="1" ht="21" customHeight="1" x14ac:dyDescent="0.2">
      <c r="A23" s="52" t="s">
        <v>28</v>
      </c>
      <c r="B23" s="53">
        <v>313</v>
      </c>
      <c r="C23" s="54">
        <v>0.14338066880439801</v>
      </c>
      <c r="D23" s="53">
        <v>427</v>
      </c>
      <c r="E23" s="54">
        <v>0.19560238204305999</v>
      </c>
      <c r="F23" s="53">
        <v>685</v>
      </c>
      <c r="G23" s="54">
        <v>0.31378836463582199</v>
      </c>
      <c r="H23" s="53">
        <v>681</v>
      </c>
      <c r="I23" s="54">
        <v>0.31195602382043103</v>
      </c>
      <c r="J23" s="53">
        <v>55</v>
      </c>
      <c r="K23" s="54">
        <v>2.5194686211635401E-2</v>
      </c>
      <c r="L23" s="53">
        <v>22</v>
      </c>
      <c r="M23" s="54">
        <v>1.00778744846541E-2</v>
      </c>
      <c r="N23" s="53">
        <v>2183</v>
      </c>
    </row>
    <row r="24" spans="1:14" s="2" customFormat="1" ht="16" customHeight="1" x14ac:dyDescent="0.2">
      <c r="A24" s="52" t="s">
        <v>29</v>
      </c>
      <c r="B24" s="53">
        <v>371</v>
      </c>
      <c r="C24" s="54">
        <v>0.524752475247525</v>
      </c>
      <c r="D24" s="53">
        <v>82</v>
      </c>
      <c r="E24" s="54">
        <v>0.115983026874116</v>
      </c>
      <c r="F24" s="53">
        <v>58</v>
      </c>
      <c r="G24" s="54">
        <v>8.2036775106081997E-2</v>
      </c>
      <c r="H24" s="53">
        <v>125</v>
      </c>
      <c r="I24" s="54">
        <v>0.176803394625177</v>
      </c>
      <c r="J24" s="53">
        <v>44</v>
      </c>
      <c r="K24" s="54">
        <v>6.2234794908062198E-2</v>
      </c>
      <c r="L24" s="53">
        <v>27</v>
      </c>
      <c r="M24" s="54">
        <v>3.8189533239038197E-2</v>
      </c>
      <c r="N24" s="53">
        <v>707</v>
      </c>
    </row>
    <row r="25" spans="1:14" s="2" customFormat="1" ht="18" customHeight="1" x14ac:dyDescent="0.25">
      <c r="A25" s="287" t="s">
        <v>30</v>
      </c>
      <c r="B25" s="288">
        <v>143218</v>
      </c>
      <c r="C25" s="289">
        <v>0.22198765581357899</v>
      </c>
      <c r="D25" s="288">
        <v>148379</v>
      </c>
      <c r="E25" s="289">
        <v>0.22998719701408299</v>
      </c>
      <c r="F25" s="288">
        <v>156466</v>
      </c>
      <c r="G25" s="289">
        <v>0.24252203322576299</v>
      </c>
      <c r="H25" s="288">
        <v>163461</v>
      </c>
      <c r="I25" s="289">
        <v>0.253364271299302</v>
      </c>
      <c r="J25" s="288">
        <v>28999</v>
      </c>
      <c r="K25" s="289">
        <v>4.4948400556759402E-2</v>
      </c>
      <c r="L25" s="288">
        <v>4639</v>
      </c>
      <c r="M25" s="289">
        <v>7.1904420905136998E-3</v>
      </c>
      <c r="N25" s="288">
        <v>645162</v>
      </c>
    </row>
    <row r="26" spans="1:14" x14ac:dyDescent="0.25">
      <c r="A26" s="284" t="s">
        <v>61</v>
      </c>
    </row>
    <row r="27" spans="1:14" x14ac:dyDescent="0.25">
      <c r="A27" s="6" t="s">
        <v>32</v>
      </c>
    </row>
  </sheetData>
  <mergeCells count="8">
    <mergeCell ref="L3:M3"/>
    <mergeCell ref="N3:N4"/>
    <mergeCell ref="A3:A4"/>
    <mergeCell ref="B3:C3"/>
    <mergeCell ref="D3:E3"/>
    <mergeCell ref="F3:G3"/>
    <mergeCell ref="H3:I3"/>
    <mergeCell ref="J3:K3"/>
  </mergeCells>
  <pageMargins left="0.51181102362204722" right="0.51181102362204722" top="0.74803149606299213" bottom="0.74803149606299213" header="0.31496062992125984" footer="0.31496062992125984"/>
  <pageSetup paperSize="8" orientation="landscape" r:id="rId1"/>
  <headerFooter alignWithMargins="0">
    <oddFooter>&amp;RFonte: Tab.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7BC4-996B-4D47-BD53-E2C8DFEA883B}">
  <dimension ref="A1:L27"/>
  <sheetViews>
    <sheetView workbookViewId="0">
      <selection activeCell="G4" sqref="G4:J4"/>
    </sheetView>
  </sheetViews>
  <sheetFormatPr defaultColWidth="10.81640625" defaultRowHeight="12.5" x14ac:dyDescent="0.25"/>
  <cols>
    <col min="1" max="1" width="5.453125" style="61" customWidth="1"/>
    <col min="2" max="2" width="27.453125" style="61" bestFit="1" customWidth="1"/>
    <col min="3" max="12" width="9.7265625" style="61" customWidth="1"/>
    <col min="13" max="16384" width="10.81640625" style="61"/>
  </cols>
  <sheetData>
    <row r="1" spans="1:12" s="56" customFormat="1" ht="56.25" customHeight="1" x14ac:dyDescent="0.35">
      <c r="B1" s="578" t="s">
        <v>400</v>
      </c>
      <c r="C1" s="578"/>
      <c r="D1" s="578"/>
      <c r="E1" s="578"/>
      <c r="F1" s="578"/>
      <c r="G1" s="578"/>
      <c r="H1" s="578"/>
      <c r="I1" s="578"/>
      <c r="J1" s="578"/>
    </row>
    <row r="2" spans="1:12" s="2" customFormat="1" ht="20.25" customHeight="1" x14ac:dyDescent="0.3">
      <c r="A2" s="579" t="s">
        <v>62</v>
      </c>
      <c r="B2" s="579"/>
      <c r="C2" s="579"/>
      <c r="D2" s="579"/>
      <c r="E2" s="579"/>
      <c r="F2" s="579"/>
      <c r="G2" s="579"/>
      <c r="H2" s="579"/>
      <c r="I2" s="579"/>
      <c r="J2" s="579"/>
    </row>
    <row r="3" spans="1:12" s="2" customFormat="1" ht="20.25" customHeight="1" thickBot="1" x14ac:dyDescent="0.35">
      <c r="A3" s="57"/>
    </row>
    <row r="4" spans="1:12" s="56" customFormat="1" ht="39" customHeight="1" x14ac:dyDescent="0.2">
      <c r="B4" s="580" t="s">
        <v>0</v>
      </c>
      <c r="C4" s="576" t="s">
        <v>63</v>
      </c>
      <c r="D4" s="582"/>
      <c r="E4" s="576" t="s">
        <v>64</v>
      </c>
      <c r="F4" s="582"/>
      <c r="G4" s="576" t="s">
        <v>65</v>
      </c>
      <c r="H4" s="582"/>
      <c r="I4" s="576" t="s">
        <v>66</v>
      </c>
      <c r="J4" s="582"/>
      <c r="K4" s="576" t="s">
        <v>30</v>
      </c>
      <c r="L4" s="577"/>
    </row>
    <row r="5" spans="1:12" s="56" customFormat="1" ht="34.5" x14ac:dyDescent="0.25">
      <c r="B5" s="581"/>
      <c r="C5" s="290" t="s">
        <v>67</v>
      </c>
      <c r="D5" s="290" t="s">
        <v>68</v>
      </c>
      <c r="E5" s="290" t="s">
        <v>67</v>
      </c>
      <c r="F5" s="290" t="s">
        <v>68</v>
      </c>
      <c r="G5" s="290" t="s">
        <v>67</v>
      </c>
      <c r="H5" s="290" t="s">
        <v>68</v>
      </c>
      <c r="I5" s="290" t="s">
        <v>67</v>
      </c>
      <c r="J5" s="290" t="s">
        <v>68</v>
      </c>
      <c r="K5" s="290" t="s">
        <v>67</v>
      </c>
      <c r="L5" s="291" t="s">
        <v>68</v>
      </c>
    </row>
    <row r="6" spans="1:12" s="56" customFormat="1" ht="17.899999999999999" customHeight="1" x14ac:dyDescent="0.2">
      <c r="B6" s="58" t="s">
        <v>10</v>
      </c>
      <c r="C6" s="54">
        <v>1.6544951932994999E-2</v>
      </c>
      <c r="D6" s="59">
        <v>14.6058918182943</v>
      </c>
      <c r="E6" s="54">
        <v>8.7819778541427997E-3</v>
      </c>
      <c r="F6" s="59">
        <v>13.410805651011801</v>
      </c>
      <c r="G6" s="54">
        <v>1.2993149066855701E-2</v>
      </c>
      <c r="H6" s="59">
        <v>13.7912827781715</v>
      </c>
      <c r="I6" s="54">
        <v>1.5057586531741E-2</v>
      </c>
      <c r="J6" s="59">
        <v>15.2880466162215</v>
      </c>
      <c r="K6" s="54">
        <v>1.45466059471591E-2</v>
      </c>
      <c r="L6" s="60">
        <v>14.8461384442023</v>
      </c>
    </row>
    <row r="7" spans="1:12" s="56" customFormat="1" ht="17.899999999999999" customHeight="1" x14ac:dyDescent="0.2">
      <c r="B7" s="58" t="s">
        <v>11</v>
      </c>
      <c r="C7" s="54">
        <v>0</v>
      </c>
      <c r="D7" s="59">
        <v>20.5</v>
      </c>
      <c r="E7" s="54"/>
      <c r="F7" s="59"/>
      <c r="G7" s="54">
        <v>0</v>
      </c>
      <c r="H7" s="59">
        <v>23</v>
      </c>
      <c r="I7" s="54">
        <v>1.71149144254279E-2</v>
      </c>
      <c r="J7" s="59">
        <v>20.332851744832201</v>
      </c>
      <c r="K7" s="54">
        <v>1.7092119866814699E-2</v>
      </c>
      <c r="L7" s="60">
        <v>20.335294117647098</v>
      </c>
    </row>
    <row r="8" spans="1:12" s="56" customFormat="1" ht="17.899999999999999" customHeight="1" x14ac:dyDescent="0.2">
      <c r="B8" s="58" t="s">
        <v>12</v>
      </c>
      <c r="C8" s="54">
        <v>0</v>
      </c>
      <c r="D8" s="59">
        <v>19.920000000000002</v>
      </c>
      <c r="E8" s="54">
        <v>0</v>
      </c>
      <c r="F8" s="59">
        <v>7.9249999999999998</v>
      </c>
      <c r="G8" s="54">
        <v>0</v>
      </c>
      <c r="H8" s="59">
        <v>9.6428571428571406</v>
      </c>
      <c r="I8" s="54">
        <v>0</v>
      </c>
      <c r="J8" s="59">
        <v>12.652542372881401</v>
      </c>
      <c r="K8" s="54">
        <v>0</v>
      </c>
      <c r="L8" s="60">
        <v>13.033898305084699</v>
      </c>
    </row>
    <row r="9" spans="1:12" s="56" customFormat="1" ht="17.899999999999999" customHeight="1" x14ac:dyDescent="0.2">
      <c r="B9" s="58" t="s">
        <v>13</v>
      </c>
      <c r="C9" s="54">
        <v>2.04081632653061E-2</v>
      </c>
      <c r="D9" s="59">
        <v>14.552154195011299</v>
      </c>
      <c r="E9" s="54">
        <v>1.3114754098360701E-2</v>
      </c>
      <c r="F9" s="59">
        <v>11.491803278688501</v>
      </c>
      <c r="G9" s="54">
        <v>0</v>
      </c>
      <c r="H9" s="59">
        <v>12.0181818181818</v>
      </c>
      <c r="I9" s="54">
        <v>9.8406747891284004E-3</v>
      </c>
      <c r="J9" s="59">
        <v>13.291237113402101</v>
      </c>
      <c r="K9" s="54">
        <v>1.1371237458193999E-2</v>
      </c>
      <c r="L9" s="60">
        <v>13.246822742474899</v>
      </c>
    </row>
    <row r="10" spans="1:12" s="56" customFormat="1" ht="17.899999999999999" customHeight="1" x14ac:dyDescent="0.2">
      <c r="B10" s="58" t="s">
        <v>14</v>
      </c>
      <c r="C10" s="54">
        <v>3.0450669914738101E-2</v>
      </c>
      <c r="D10" s="59">
        <v>15.727771010962201</v>
      </c>
      <c r="E10" s="54">
        <v>1.6233766233766201E-2</v>
      </c>
      <c r="F10" s="59">
        <v>14.2167207792208</v>
      </c>
      <c r="G10" s="54">
        <v>2.8747433264887101E-2</v>
      </c>
      <c r="H10" s="59">
        <v>16.903490759753598</v>
      </c>
      <c r="I10" s="54">
        <v>4.0162980209546E-2</v>
      </c>
      <c r="J10" s="59">
        <v>15.924621653085</v>
      </c>
      <c r="K10" s="54">
        <v>3.2399780340472299E-2</v>
      </c>
      <c r="L10" s="60">
        <v>15.7222679846238</v>
      </c>
    </row>
    <row r="11" spans="1:12" s="56" customFormat="1" ht="17.899999999999999" customHeight="1" x14ac:dyDescent="0.2">
      <c r="B11" s="58" t="s">
        <v>15</v>
      </c>
      <c r="C11" s="54">
        <v>4.3478260869565202E-2</v>
      </c>
      <c r="D11" s="59">
        <v>17</v>
      </c>
      <c r="E11" s="54">
        <v>0</v>
      </c>
      <c r="F11" s="59">
        <v>20.294117647058801</v>
      </c>
      <c r="G11" s="54">
        <v>0</v>
      </c>
      <c r="H11" s="59">
        <v>19.84375</v>
      </c>
      <c r="I11" s="54">
        <v>0</v>
      </c>
      <c r="J11" s="59">
        <v>22.097560975609799</v>
      </c>
      <c r="K11" s="54">
        <v>5.5865921787709499E-3</v>
      </c>
      <c r="L11" s="60">
        <v>21.069832402234599</v>
      </c>
    </row>
    <row r="12" spans="1:12" s="56" customFormat="1" ht="17.899999999999999" customHeight="1" x14ac:dyDescent="0.2">
      <c r="B12" s="58" t="s">
        <v>16</v>
      </c>
      <c r="C12" s="54">
        <v>2.39520958083832E-2</v>
      </c>
      <c r="D12" s="59">
        <v>15.526946107784401</v>
      </c>
      <c r="E12" s="54">
        <v>7.5187969924812E-3</v>
      </c>
      <c r="F12" s="59">
        <v>13.6353383458647</v>
      </c>
      <c r="G12" s="54">
        <v>0</v>
      </c>
      <c r="H12" s="59">
        <v>16.602941176470601</v>
      </c>
      <c r="I12" s="54">
        <v>1.6181229773462799E-2</v>
      </c>
      <c r="J12" s="59">
        <v>13.5728155339806</v>
      </c>
      <c r="K12" s="54">
        <v>1.4771048744460899E-2</v>
      </c>
      <c r="L12" s="60">
        <v>14.3714918759232</v>
      </c>
    </row>
    <row r="13" spans="1:12" s="56" customFormat="1" ht="17.899999999999999" customHeight="1" x14ac:dyDescent="0.2">
      <c r="B13" s="58" t="s">
        <v>17</v>
      </c>
      <c r="C13" s="54">
        <v>3.72836218375499E-2</v>
      </c>
      <c r="D13" s="59">
        <v>18.4414114513981</v>
      </c>
      <c r="E13" s="54">
        <v>4.9019607843137303E-2</v>
      </c>
      <c r="F13" s="59">
        <v>12.4166666666667</v>
      </c>
      <c r="G13" s="54">
        <v>0</v>
      </c>
      <c r="H13" s="59">
        <v>10.3692307692308</v>
      </c>
      <c r="I13" s="54">
        <v>2.4123920771965499E-2</v>
      </c>
      <c r="J13" s="59">
        <v>18.223463687150801</v>
      </c>
      <c r="K13" s="54">
        <v>2.63591433278418E-2</v>
      </c>
      <c r="L13" s="60">
        <v>18.0300658978583</v>
      </c>
    </row>
    <row r="14" spans="1:12" s="56" customFormat="1" ht="17.899999999999999" customHeight="1" x14ac:dyDescent="0.2">
      <c r="B14" s="58" t="s">
        <v>18</v>
      </c>
      <c r="C14" s="54">
        <v>0.23749999999999999</v>
      </c>
      <c r="D14" s="59">
        <v>25.256250000000001</v>
      </c>
      <c r="E14" s="54">
        <v>0.146666666666667</v>
      </c>
      <c r="F14" s="59">
        <v>20.82</v>
      </c>
      <c r="G14" s="54">
        <v>0.22222222222222199</v>
      </c>
      <c r="H14" s="59">
        <v>21.9444444444444</v>
      </c>
      <c r="I14" s="54">
        <v>0.17875647668393799</v>
      </c>
      <c r="J14" s="59">
        <v>23.357512953367898</v>
      </c>
      <c r="K14" s="54">
        <v>0.184859154929577</v>
      </c>
      <c r="L14" s="60">
        <v>23.2227112676056</v>
      </c>
    </row>
    <row r="15" spans="1:12" s="56" customFormat="1" ht="17.899999999999999" customHeight="1" x14ac:dyDescent="0.2">
      <c r="B15" s="58" t="s">
        <v>19</v>
      </c>
      <c r="C15" s="54">
        <v>5.8953741983788499E-2</v>
      </c>
      <c r="D15" s="59">
        <v>18.666354699046199</v>
      </c>
      <c r="E15" s="54">
        <v>4.3791431113151799E-2</v>
      </c>
      <c r="F15" s="59">
        <v>16.353918558269001</v>
      </c>
      <c r="G15" s="54">
        <v>6.1108862808579502E-2</v>
      </c>
      <c r="H15" s="59">
        <v>16.784399028733301</v>
      </c>
      <c r="I15" s="54">
        <v>5.5860676068315497E-2</v>
      </c>
      <c r="J15" s="59">
        <v>18.8386394774762</v>
      </c>
      <c r="K15" s="54">
        <v>5.5212140790777499E-2</v>
      </c>
      <c r="L15" s="60">
        <v>18.412238068101399</v>
      </c>
    </row>
    <row r="16" spans="1:12" s="56" customFormat="1" ht="17.899999999999999" customHeight="1" x14ac:dyDescent="0.2">
      <c r="B16" s="58" t="s">
        <v>20</v>
      </c>
      <c r="C16" s="54">
        <v>6.5973072215422299E-2</v>
      </c>
      <c r="D16" s="59">
        <v>18.492166462668301</v>
      </c>
      <c r="E16" s="54">
        <v>4.8048048048048103E-2</v>
      </c>
      <c r="F16" s="59">
        <v>16.234891141141102</v>
      </c>
      <c r="G16" s="54">
        <v>4.65753424657534E-2</v>
      </c>
      <c r="H16" s="59">
        <v>16.983287671232901</v>
      </c>
      <c r="I16" s="54">
        <v>6.4444219272469405E-2</v>
      </c>
      <c r="J16" s="59">
        <v>17.508790150977799</v>
      </c>
      <c r="K16" s="54">
        <v>6.13787399104418E-2</v>
      </c>
      <c r="L16" s="60">
        <v>17.5169989446964</v>
      </c>
    </row>
    <row r="17" spans="2:12" s="56" customFormat="1" ht="17.899999999999999" customHeight="1" x14ac:dyDescent="0.2">
      <c r="B17" s="58" t="s">
        <v>21</v>
      </c>
      <c r="C17" s="54">
        <v>0.236144578313253</v>
      </c>
      <c r="D17" s="59">
        <v>23.2457831325301</v>
      </c>
      <c r="E17" s="54">
        <v>0.157894736842105</v>
      </c>
      <c r="F17" s="59">
        <v>21.098684210526301</v>
      </c>
      <c r="G17" s="54">
        <v>8.5714285714285701E-2</v>
      </c>
      <c r="H17" s="59">
        <v>16.842857142857099</v>
      </c>
      <c r="I17" s="54">
        <v>8.1475613896118598E-2</v>
      </c>
      <c r="J17" s="59">
        <v>21.0923390290823</v>
      </c>
      <c r="K17" s="54">
        <v>8.8967211363879098E-2</v>
      </c>
      <c r="L17" s="60">
        <v>21.1719534337285</v>
      </c>
    </row>
    <row r="18" spans="2:12" s="56" customFormat="1" ht="17.899999999999999" customHeight="1" x14ac:dyDescent="0.2">
      <c r="B18" s="58" t="s">
        <v>22</v>
      </c>
      <c r="C18" s="54">
        <v>4.7784303256807298E-2</v>
      </c>
      <c r="D18" s="59">
        <v>19.518286171916699</v>
      </c>
      <c r="E18" s="54">
        <v>3.37394564198688E-2</v>
      </c>
      <c r="F18" s="59">
        <v>17.004686035613901</v>
      </c>
      <c r="G18" s="54">
        <v>4.8076923076923097E-3</v>
      </c>
      <c r="H18" s="59">
        <v>12.224759615384601</v>
      </c>
      <c r="I18" s="54">
        <v>3.8766519823788502E-2</v>
      </c>
      <c r="J18" s="59">
        <v>17.669535750592999</v>
      </c>
      <c r="K18" s="54">
        <v>3.9481585268214603E-2</v>
      </c>
      <c r="L18" s="60">
        <v>17.867243795036</v>
      </c>
    </row>
    <row r="19" spans="2:12" s="56" customFormat="1" ht="17.899999999999999" customHeight="1" x14ac:dyDescent="0.2">
      <c r="B19" s="58" t="s">
        <v>23</v>
      </c>
      <c r="C19" s="54">
        <v>1.4492753623188401E-2</v>
      </c>
      <c r="D19" s="59">
        <v>6.9347826086956497</v>
      </c>
      <c r="E19" s="54">
        <v>0</v>
      </c>
      <c r="F19" s="59">
        <v>6.5735294117647101</v>
      </c>
      <c r="G19" s="54">
        <v>5.5555555555555601E-2</v>
      </c>
      <c r="H19" s="59">
        <v>5.25</v>
      </c>
      <c r="I19" s="54">
        <v>7.2463768115942004E-3</v>
      </c>
      <c r="J19" s="59">
        <v>10.9166666666667</v>
      </c>
      <c r="K19" s="54">
        <v>1.15830115830116E-2</v>
      </c>
      <c r="L19" s="60">
        <v>8.8918918918918894</v>
      </c>
    </row>
    <row r="20" spans="2:12" s="56" customFormat="1" ht="17.899999999999999" customHeight="1" x14ac:dyDescent="0.2">
      <c r="B20" s="58" t="s">
        <v>24</v>
      </c>
      <c r="C20" s="54">
        <v>1.3698630136986301E-2</v>
      </c>
      <c r="D20" s="59">
        <v>15.0776255707763</v>
      </c>
      <c r="E20" s="54">
        <v>0</v>
      </c>
      <c r="F20" s="59">
        <v>12.5131578947368</v>
      </c>
      <c r="G20" s="54">
        <v>0</v>
      </c>
      <c r="H20" s="59">
        <v>12.9807692307692</v>
      </c>
      <c r="I20" s="54">
        <v>1.1124845488257099E-2</v>
      </c>
      <c r="J20" s="59">
        <v>15.770704573547601</v>
      </c>
      <c r="K20" s="54">
        <v>1.00502512562814E-2</v>
      </c>
      <c r="L20" s="60">
        <v>15.2110552763819</v>
      </c>
    </row>
    <row r="21" spans="2:12" s="56" customFormat="1" ht="17.899999999999999" customHeight="1" x14ac:dyDescent="0.2">
      <c r="B21" s="58" t="s">
        <v>25</v>
      </c>
      <c r="C21" s="54">
        <v>7.4002308707124001E-2</v>
      </c>
      <c r="D21" s="59">
        <v>17.769479716358799</v>
      </c>
      <c r="E21" s="54">
        <v>3.4021434222829598E-2</v>
      </c>
      <c r="F21" s="59">
        <v>15.058332733942301</v>
      </c>
      <c r="G21" s="54">
        <v>6.0194174757281602E-2</v>
      </c>
      <c r="H21" s="59">
        <v>16.627427184466001</v>
      </c>
      <c r="I21" s="54">
        <v>5.0430861584851397E-2</v>
      </c>
      <c r="J21" s="59">
        <v>16.108939513396098</v>
      </c>
      <c r="K21" s="54">
        <v>5.3780896522832002E-2</v>
      </c>
      <c r="L21" s="60">
        <v>16.351639959502901</v>
      </c>
    </row>
    <row r="22" spans="2:12" s="56" customFormat="1" ht="17.899999999999999" customHeight="1" x14ac:dyDescent="0.2">
      <c r="B22" s="58" t="s">
        <v>26</v>
      </c>
      <c r="C22" s="54">
        <v>0.123076923076923</v>
      </c>
      <c r="D22" s="59">
        <v>17.3</v>
      </c>
      <c r="E22" s="54">
        <v>0</v>
      </c>
      <c r="F22" s="59">
        <v>18.875</v>
      </c>
      <c r="G22" s="54">
        <v>2.0833333333333301E-2</v>
      </c>
      <c r="H22" s="59">
        <v>18.0520833333333</v>
      </c>
      <c r="I22" s="54">
        <v>4.4520547945205498E-2</v>
      </c>
      <c r="J22" s="59">
        <v>20.390410958904098</v>
      </c>
      <c r="K22" s="54">
        <v>4.7233468286099901E-2</v>
      </c>
      <c r="L22" s="60">
        <v>19.8778677462888</v>
      </c>
    </row>
    <row r="23" spans="2:12" s="56" customFormat="1" ht="17.899999999999999" customHeight="1" x14ac:dyDescent="0.2">
      <c r="B23" s="58" t="s">
        <v>27</v>
      </c>
      <c r="C23" s="54">
        <v>9.2113032475748605E-2</v>
      </c>
      <c r="D23" s="59">
        <v>21.012863770560902</v>
      </c>
      <c r="E23" s="54">
        <v>8.1911869225302095E-2</v>
      </c>
      <c r="F23" s="59">
        <v>20.206734186211801</v>
      </c>
      <c r="G23" s="54">
        <v>7.7674212161562395E-2</v>
      </c>
      <c r="H23" s="59">
        <v>18.707057256990701</v>
      </c>
      <c r="I23" s="54">
        <v>0.110641623720783</v>
      </c>
      <c r="J23" s="59">
        <v>21.672923332437801</v>
      </c>
      <c r="K23" s="54">
        <v>0.103132879579426</v>
      </c>
      <c r="L23" s="60">
        <v>21.297854282371201</v>
      </c>
    </row>
    <row r="24" spans="2:12" s="56" customFormat="1" ht="17.899999999999999" customHeight="1" x14ac:dyDescent="0.2">
      <c r="B24" s="58" t="s">
        <v>28</v>
      </c>
      <c r="C24" s="54">
        <v>3.8071065989847698E-2</v>
      </c>
      <c r="D24" s="59">
        <v>19.444162436548201</v>
      </c>
      <c r="E24" s="54">
        <v>2.48756218905473E-2</v>
      </c>
      <c r="F24" s="59">
        <v>18.084577114427901</v>
      </c>
      <c r="G24" s="54">
        <v>1.0752688172042999E-2</v>
      </c>
      <c r="H24" s="59">
        <v>16.048387096774199</v>
      </c>
      <c r="I24" s="54">
        <v>3.7458193979933101E-2</v>
      </c>
      <c r="J24" s="59">
        <v>20.311036789297699</v>
      </c>
      <c r="K24" s="54">
        <v>3.52725606962895E-2</v>
      </c>
      <c r="L24" s="60">
        <v>19.767979844250998</v>
      </c>
    </row>
    <row r="25" spans="2:12" s="56" customFormat="1" ht="17.899999999999999" customHeight="1" x14ac:dyDescent="0.2">
      <c r="B25" s="58" t="s">
        <v>29</v>
      </c>
      <c r="C25" s="54">
        <v>5.7471264367816098E-2</v>
      </c>
      <c r="D25" s="59">
        <v>13.3074712643678</v>
      </c>
      <c r="E25" s="54">
        <v>0.161764705882353</v>
      </c>
      <c r="F25" s="59">
        <v>16.794117647058801</v>
      </c>
      <c r="G25" s="54">
        <v>0.11764705882352899</v>
      </c>
      <c r="H25" s="59">
        <v>9.875</v>
      </c>
      <c r="I25" s="54">
        <v>0.105793450881612</v>
      </c>
      <c r="J25" s="59">
        <v>13.8727959697733</v>
      </c>
      <c r="K25" s="54">
        <v>0.10042432814710001</v>
      </c>
      <c r="L25" s="60">
        <v>13.6301272984441</v>
      </c>
    </row>
    <row r="26" spans="2:12" s="56" customFormat="1" ht="24.25" customHeight="1" thickBot="1" x14ac:dyDescent="0.25">
      <c r="B26" s="292" t="s">
        <v>30</v>
      </c>
      <c r="C26" s="293">
        <v>5.7146809564027103E-2</v>
      </c>
      <c r="D26" s="294">
        <v>17.971856160992498</v>
      </c>
      <c r="E26" s="293">
        <v>3.8666367132266503E-2</v>
      </c>
      <c r="F26" s="294">
        <v>15.8509772309807</v>
      </c>
      <c r="G26" s="293">
        <v>5.0469877496224197E-2</v>
      </c>
      <c r="H26" s="294">
        <v>16.273326061419699</v>
      </c>
      <c r="I26" s="293">
        <v>5.3048578880983598E-2</v>
      </c>
      <c r="J26" s="294">
        <v>17.973116910152999</v>
      </c>
      <c r="K26" s="293">
        <v>5.2138842647273101E-2</v>
      </c>
      <c r="L26" s="295">
        <v>17.661136272750099</v>
      </c>
    </row>
    <row r="27" spans="2:12" s="56" customFormat="1" ht="38.25" customHeight="1" x14ac:dyDescent="0.2"/>
  </sheetData>
  <mergeCells count="8">
    <mergeCell ref="K4:L4"/>
    <mergeCell ref="B1:J1"/>
    <mergeCell ref="A2:J2"/>
    <mergeCell ref="B4:B5"/>
    <mergeCell ref="C4:D4"/>
    <mergeCell ref="E4:F4"/>
    <mergeCell ref="G4:H4"/>
    <mergeCell ref="I4:J4"/>
  </mergeCell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C83E1-E64E-4312-BE2D-55A223E6A36F}">
  <sheetPr>
    <pageSetUpPr fitToPage="1"/>
  </sheetPr>
  <dimension ref="A1:N27"/>
  <sheetViews>
    <sheetView workbookViewId="0">
      <selection activeCell="A3" sqref="A3:N25"/>
    </sheetView>
  </sheetViews>
  <sheetFormatPr defaultColWidth="8.81640625" defaultRowHeight="12.5" x14ac:dyDescent="0.25"/>
  <cols>
    <col min="1" max="1" width="25.7265625" customWidth="1"/>
    <col min="2" max="14" width="6.453125" customWidth="1"/>
  </cols>
  <sheetData>
    <row r="1" spans="1:14" s="2" customFormat="1" ht="29.25" customHeight="1" x14ac:dyDescent="0.3">
      <c r="A1" s="255" t="s">
        <v>401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2" customFormat="1" ht="35.25" customHeight="1" x14ac:dyDescent="0.3">
      <c r="A2" s="1"/>
    </row>
    <row r="3" spans="1:14" s="2" customFormat="1" ht="18.75" customHeight="1" x14ac:dyDescent="0.25">
      <c r="A3" s="584" t="s">
        <v>0</v>
      </c>
      <c r="B3" s="583" t="s">
        <v>69</v>
      </c>
      <c r="C3" s="583"/>
      <c r="D3" s="583" t="s">
        <v>70</v>
      </c>
      <c r="E3" s="583"/>
      <c r="F3" s="583" t="s">
        <v>71</v>
      </c>
      <c r="G3" s="583"/>
      <c r="H3" s="583" t="s">
        <v>72</v>
      </c>
      <c r="I3" s="583"/>
      <c r="J3" s="583" t="s">
        <v>73</v>
      </c>
      <c r="K3" s="583"/>
      <c r="L3" s="583" t="s">
        <v>74</v>
      </c>
      <c r="M3" s="583"/>
      <c r="N3" s="574" t="s">
        <v>9</v>
      </c>
    </row>
    <row r="4" spans="1:14" s="2" customFormat="1" ht="13.5" customHeight="1" x14ac:dyDescent="0.25">
      <c r="A4" s="585"/>
      <c r="B4" s="297" t="s">
        <v>9</v>
      </c>
      <c r="C4" s="297" t="s">
        <v>60</v>
      </c>
      <c r="D4" s="297" t="s">
        <v>9</v>
      </c>
      <c r="E4" s="297" t="s">
        <v>60</v>
      </c>
      <c r="F4" s="297" t="s">
        <v>9</v>
      </c>
      <c r="G4" s="297" t="s">
        <v>60</v>
      </c>
      <c r="H4" s="297" t="s">
        <v>9</v>
      </c>
      <c r="I4" s="297" t="s">
        <v>60</v>
      </c>
      <c r="J4" s="297" t="s">
        <v>9</v>
      </c>
      <c r="K4" s="297" t="s">
        <v>60</v>
      </c>
      <c r="L4" s="297" t="s">
        <v>9</v>
      </c>
      <c r="M4" s="297" t="s">
        <v>60</v>
      </c>
      <c r="N4" s="575"/>
    </row>
    <row r="5" spans="1:14" s="2" customFormat="1" ht="18.75" customHeight="1" x14ac:dyDescent="0.2">
      <c r="A5" s="62" t="s">
        <v>10</v>
      </c>
      <c r="B5" s="53">
        <v>558</v>
      </c>
      <c r="C5" s="63">
        <v>5.1965468108289298E-3</v>
      </c>
      <c r="D5" s="53">
        <v>18590</v>
      </c>
      <c r="E5" s="63">
        <v>0.17312509894858399</v>
      </c>
      <c r="F5" s="53">
        <v>28785</v>
      </c>
      <c r="G5" s="63">
        <v>0.26806917553711601</v>
      </c>
      <c r="H5" s="53">
        <v>29909</v>
      </c>
      <c r="I5" s="63">
        <v>0.27853677162201201</v>
      </c>
      <c r="J5" s="53">
        <v>22075</v>
      </c>
      <c r="K5" s="63">
        <v>0.20558023449650301</v>
      </c>
      <c r="L5" s="53">
        <v>7462</v>
      </c>
      <c r="M5" s="63">
        <v>6.9492172584956102E-2</v>
      </c>
      <c r="N5" s="53">
        <v>107379</v>
      </c>
    </row>
    <row r="6" spans="1:14" s="2" customFormat="1" ht="18.75" customHeight="1" x14ac:dyDescent="0.2">
      <c r="A6" s="64" t="s">
        <v>11</v>
      </c>
      <c r="B6" s="53">
        <v>37</v>
      </c>
      <c r="C6" s="63">
        <v>8.2130965593784702E-3</v>
      </c>
      <c r="D6" s="53">
        <v>363</v>
      </c>
      <c r="E6" s="63">
        <v>8.0577136514983397E-2</v>
      </c>
      <c r="F6" s="53">
        <v>570</v>
      </c>
      <c r="G6" s="63">
        <v>0.126526082130966</v>
      </c>
      <c r="H6" s="53">
        <v>1361</v>
      </c>
      <c r="I6" s="63">
        <v>0.30210876803551601</v>
      </c>
      <c r="J6" s="53">
        <v>1797</v>
      </c>
      <c r="K6" s="63">
        <v>0.39889012208657099</v>
      </c>
      <c r="L6" s="53">
        <v>377</v>
      </c>
      <c r="M6" s="63">
        <v>8.3684794672585994E-2</v>
      </c>
      <c r="N6" s="53">
        <v>4505</v>
      </c>
    </row>
    <row r="7" spans="1:14" s="2" customFormat="1" ht="18.75" customHeight="1" x14ac:dyDescent="0.2">
      <c r="A7" s="64" t="s">
        <v>12</v>
      </c>
      <c r="B7" s="53">
        <v>1</v>
      </c>
      <c r="C7" s="63">
        <v>8.4745762711864406E-3</v>
      </c>
      <c r="D7" s="53">
        <v>18</v>
      </c>
      <c r="E7" s="63">
        <v>0.152542372881356</v>
      </c>
      <c r="F7" s="53">
        <v>29</v>
      </c>
      <c r="G7" s="63">
        <v>0.24576271186440701</v>
      </c>
      <c r="H7" s="53">
        <v>47</v>
      </c>
      <c r="I7" s="63">
        <v>0.39830508474576298</v>
      </c>
      <c r="J7" s="53">
        <v>15</v>
      </c>
      <c r="K7" s="63">
        <v>0.12711864406779699</v>
      </c>
      <c r="L7" s="53">
        <v>8</v>
      </c>
      <c r="M7" s="63">
        <v>6.7796610169491497E-2</v>
      </c>
      <c r="N7" s="53">
        <v>118</v>
      </c>
    </row>
    <row r="8" spans="1:14" s="2" customFormat="1" ht="18.75" customHeight="1" x14ac:dyDescent="0.2">
      <c r="A8" s="64" t="s">
        <v>13</v>
      </c>
      <c r="B8" s="53">
        <v>20</v>
      </c>
      <c r="C8" s="63">
        <v>6.6889632107023402E-3</v>
      </c>
      <c r="D8" s="53">
        <v>545</v>
      </c>
      <c r="E8" s="63">
        <v>0.18227424749163901</v>
      </c>
      <c r="F8" s="53">
        <v>1013</v>
      </c>
      <c r="G8" s="63">
        <v>0.338795986622074</v>
      </c>
      <c r="H8" s="53">
        <v>895</v>
      </c>
      <c r="I8" s="63">
        <v>0.29933110367893001</v>
      </c>
      <c r="J8" s="53">
        <v>420</v>
      </c>
      <c r="K8" s="63">
        <v>0.14046822742474899</v>
      </c>
      <c r="L8" s="53">
        <v>97</v>
      </c>
      <c r="M8" s="63">
        <v>3.2441471571906397E-2</v>
      </c>
      <c r="N8" s="53">
        <v>2990</v>
      </c>
    </row>
    <row r="9" spans="1:14" s="2" customFormat="1" ht="18.75" customHeight="1" x14ac:dyDescent="0.2">
      <c r="A9" s="64" t="s">
        <v>14</v>
      </c>
      <c r="B9" s="53">
        <v>9</v>
      </c>
      <c r="C9" s="63">
        <v>2.4711696869851702E-3</v>
      </c>
      <c r="D9" s="53">
        <v>336</v>
      </c>
      <c r="E9" s="63">
        <v>9.2257001647446504E-2</v>
      </c>
      <c r="F9" s="53">
        <v>920</v>
      </c>
      <c r="G9" s="63">
        <v>0.25260845689181799</v>
      </c>
      <c r="H9" s="53">
        <v>1244</v>
      </c>
      <c r="I9" s="63">
        <v>0.34157056562328397</v>
      </c>
      <c r="J9" s="53">
        <v>844</v>
      </c>
      <c r="K9" s="63">
        <v>0.23174080175727599</v>
      </c>
      <c r="L9" s="53">
        <v>289</v>
      </c>
      <c r="M9" s="63">
        <v>7.9352004393190595E-2</v>
      </c>
      <c r="N9" s="53">
        <v>3642</v>
      </c>
    </row>
    <row r="10" spans="1:14" s="2" customFormat="1" ht="18.75" customHeight="1" x14ac:dyDescent="0.2">
      <c r="A10" s="64" t="s">
        <v>15</v>
      </c>
      <c r="B10" s="53">
        <v>1</v>
      </c>
      <c r="C10" s="63">
        <v>5.5865921787709499E-3</v>
      </c>
      <c r="D10" s="53">
        <v>9</v>
      </c>
      <c r="E10" s="63">
        <v>5.0279329608938599E-2</v>
      </c>
      <c r="F10" s="53">
        <v>27</v>
      </c>
      <c r="G10" s="63">
        <v>0.15083798882681601</v>
      </c>
      <c r="H10" s="53">
        <v>74</v>
      </c>
      <c r="I10" s="63">
        <v>0.41340782122905001</v>
      </c>
      <c r="J10" s="53">
        <v>57</v>
      </c>
      <c r="K10" s="63">
        <v>0.31843575418994402</v>
      </c>
      <c r="L10" s="53">
        <v>11</v>
      </c>
      <c r="M10" s="63">
        <v>6.1452513966480403E-2</v>
      </c>
      <c r="N10" s="53">
        <v>179</v>
      </c>
    </row>
    <row r="11" spans="1:14" s="2" customFormat="1" ht="18.75" customHeight="1" x14ac:dyDescent="0.2">
      <c r="A11" s="64" t="s">
        <v>16</v>
      </c>
      <c r="B11" s="53">
        <v>4</v>
      </c>
      <c r="C11" s="63">
        <v>5.9084194977843396E-3</v>
      </c>
      <c r="D11" s="53">
        <v>105</v>
      </c>
      <c r="E11" s="63">
        <v>0.15509601181683899</v>
      </c>
      <c r="F11" s="53">
        <v>265</v>
      </c>
      <c r="G11" s="63">
        <v>0.39143279172821299</v>
      </c>
      <c r="H11" s="53">
        <v>230</v>
      </c>
      <c r="I11" s="63">
        <v>0.33973412112259999</v>
      </c>
      <c r="J11" s="53">
        <v>55</v>
      </c>
      <c r="K11" s="63">
        <v>8.1240768094534704E-2</v>
      </c>
      <c r="L11" s="53">
        <v>18</v>
      </c>
      <c r="M11" s="63">
        <v>2.6587887740029501E-2</v>
      </c>
      <c r="N11" s="53">
        <v>677</v>
      </c>
    </row>
    <row r="12" spans="1:14" s="2" customFormat="1" ht="18.75" customHeight="1" x14ac:dyDescent="0.2">
      <c r="A12" s="64" t="s">
        <v>17</v>
      </c>
      <c r="B12" s="53">
        <v>30</v>
      </c>
      <c r="C12" s="63">
        <v>6.17792421746293E-3</v>
      </c>
      <c r="D12" s="53">
        <v>254</v>
      </c>
      <c r="E12" s="63">
        <v>5.2306425041186197E-2</v>
      </c>
      <c r="F12" s="53">
        <v>1151</v>
      </c>
      <c r="G12" s="63">
        <v>0.23702635914332801</v>
      </c>
      <c r="H12" s="53">
        <v>1682</v>
      </c>
      <c r="I12" s="63">
        <v>0.34637561779242199</v>
      </c>
      <c r="J12" s="53">
        <v>1267</v>
      </c>
      <c r="K12" s="63">
        <v>0.26091433278418502</v>
      </c>
      <c r="L12" s="53">
        <v>472</v>
      </c>
      <c r="M12" s="63">
        <v>9.7199341021416794E-2</v>
      </c>
      <c r="N12" s="53">
        <v>4856</v>
      </c>
    </row>
    <row r="13" spans="1:14" s="2" customFormat="1" ht="18.5" customHeight="1" x14ac:dyDescent="0.2">
      <c r="A13" s="64" t="s">
        <v>18</v>
      </c>
      <c r="B13" s="53">
        <v>2</v>
      </c>
      <c r="C13" s="63">
        <v>3.5211267605633799E-3</v>
      </c>
      <c r="D13" s="53">
        <v>15</v>
      </c>
      <c r="E13" s="63">
        <v>2.64084507042254E-2</v>
      </c>
      <c r="F13" s="53">
        <v>83</v>
      </c>
      <c r="G13" s="63">
        <v>0.14612676056338</v>
      </c>
      <c r="H13" s="53">
        <v>370</v>
      </c>
      <c r="I13" s="63">
        <v>0.65140845070422504</v>
      </c>
      <c r="J13" s="53">
        <v>93</v>
      </c>
      <c r="K13" s="63">
        <v>0.16373239436619699</v>
      </c>
      <c r="L13" s="53">
        <v>5</v>
      </c>
      <c r="M13" s="63">
        <v>8.8028169014084494E-3</v>
      </c>
      <c r="N13" s="53">
        <v>568</v>
      </c>
    </row>
    <row r="14" spans="1:14" s="2" customFormat="1" ht="19.5" customHeight="1" x14ac:dyDescent="0.2">
      <c r="A14" s="64" t="s">
        <v>19</v>
      </c>
      <c r="B14" s="53">
        <v>22350</v>
      </c>
      <c r="C14" s="63">
        <v>8.1124932395889707E-2</v>
      </c>
      <c r="D14" s="53">
        <v>45901</v>
      </c>
      <c r="E14" s="63">
        <v>0.16660919561090501</v>
      </c>
      <c r="F14" s="53">
        <v>77521</v>
      </c>
      <c r="G14" s="63">
        <v>0.28138191875891599</v>
      </c>
      <c r="H14" s="53">
        <v>108484</v>
      </c>
      <c r="I14" s="63">
        <v>0.39376989557206699</v>
      </c>
      <c r="J14" s="53">
        <v>19368</v>
      </c>
      <c r="K14" s="63">
        <v>7.0301015241323997E-2</v>
      </c>
      <c r="L14" s="53">
        <v>1877</v>
      </c>
      <c r="M14" s="63">
        <v>6.8130424208986502E-3</v>
      </c>
      <c r="N14" s="53">
        <v>275501</v>
      </c>
    </row>
    <row r="15" spans="1:14" s="2" customFormat="1" ht="21" customHeight="1" x14ac:dyDescent="0.2">
      <c r="A15" s="64" t="s">
        <v>20</v>
      </c>
      <c r="B15" s="53">
        <v>2667</v>
      </c>
      <c r="C15" s="63">
        <v>7.6067425344399794E-2</v>
      </c>
      <c r="D15" s="53">
        <v>7521</v>
      </c>
      <c r="E15" s="63">
        <v>0.21451185077436499</v>
      </c>
      <c r="F15" s="53">
        <v>7925</v>
      </c>
      <c r="G15" s="63">
        <v>0.226034625367217</v>
      </c>
      <c r="H15" s="53">
        <v>12320</v>
      </c>
      <c r="I15" s="63">
        <v>0.35138758164342099</v>
      </c>
      <c r="J15" s="53">
        <v>4092</v>
      </c>
      <c r="K15" s="63">
        <v>0.116710875331565</v>
      </c>
      <c r="L15" s="53">
        <v>536</v>
      </c>
      <c r="M15" s="63">
        <v>1.5287641539032001E-2</v>
      </c>
      <c r="N15" s="53">
        <v>35061</v>
      </c>
    </row>
    <row r="16" spans="1:14" s="2" customFormat="1" ht="23.25" customHeight="1" x14ac:dyDescent="0.2">
      <c r="A16" s="64" t="s">
        <v>21</v>
      </c>
      <c r="B16" s="53">
        <v>871</v>
      </c>
      <c r="C16" s="63">
        <v>9.3025739613371794E-2</v>
      </c>
      <c r="D16" s="53">
        <v>1519</v>
      </c>
      <c r="E16" s="63">
        <v>0.16223432660472101</v>
      </c>
      <c r="F16" s="53">
        <v>941</v>
      </c>
      <c r="G16" s="63">
        <v>0.100501975862437</v>
      </c>
      <c r="H16" s="53">
        <v>4379</v>
      </c>
      <c r="I16" s="63">
        <v>0.46769197906653898</v>
      </c>
      <c r="J16" s="53">
        <v>1457</v>
      </c>
      <c r="K16" s="63">
        <v>0.15561251735554801</v>
      </c>
      <c r="L16" s="53">
        <v>196</v>
      </c>
      <c r="M16" s="63">
        <v>2.0933461497383302E-2</v>
      </c>
      <c r="N16" s="53">
        <v>9363</v>
      </c>
    </row>
    <row r="17" spans="1:14" s="2" customFormat="1" ht="23.25" customHeight="1" x14ac:dyDescent="0.2">
      <c r="A17" s="64" t="s">
        <v>22</v>
      </c>
      <c r="B17" s="53">
        <v>1053</v>
      </c>
      <c r="C17" s="63">
        <v>5.2692153722978398E-2</v>
      </c>
      <c r="D17" s="53">
        <v>3410</v>
      </c>
      <c r="E17" s="63">
        <v>0.17063650920736601</v>
      </c>
      <c r="F17" s="53">
        <v>4681</v>
      </c>
      <c r="G17" s="63">
        <v>0.23423738991192999</v>
      </c>
      <c r="H17" s="53">
        <v>7724</v>
      </c>
      <c r="I17" s="63">
        <v>0.386509207365893</v>
      </c>
      <c r="J17" s="53">
        <v>2780</v>
      </c>
      <c r="K17" s="63">
        <v>0.13911128903122499</v>
      </c>
      <c r="L17" s="53">
        <v>336</v>
      </c>
      <c r="M17" s="63">
        <v>1.68134507606085E-2</v>
      </c>
      <c r="N17" s="53">
        <v>19984</v>
      </c>
    </row>
    <row r="18" spans="1:14" s="2" customFormat="1" ht="21.75" customHeight="1" x14ac:dyDescent="0.2">
      <c r="A18" s="64" t="s">
        <v>23</v>
      </c>
      <c r="B18" s="53">
        <v>5</v>
      </c>
      <c r="C18" s="63">
        <v>1.9305019305019301E-2</v>
      </c>
      <c r="D18" s="53">
        <v>26</v>
      </c>
      <c r="E18" s="63">
        <v>0.10038610038610001</v>
      </c>
      <c r="F18" s="53">
        <v>63</v>
      </c>
      <c r="G18" s="63">
        <v>0.24324324324324301</v>
      </c>
      <c r="H18" s="53">
        <v>109</v>
      </c>
      <c r="I18" s="63">
        <v>0.42084942084942101</v>
      </c>
      <c r="J18" s="53">
        <v>30</v>
      </c>
      <c r="K18" s="63">
        <v>0.115830115830116</v>
      </c>
      <c r="L18" s="53">
        <v>26</v>
      </c>
      <c r="M18" s="63">
        <v>0.10038610038610001</v>
      </c>
      <c r="N18" s="53">
        <v>259</v>
      </c>
    </row>
    <row r="19" spans="1:14" s="2" customFormat="1" ht="23.25" customHeight="1" x14ac:dyDescent="0.2">
      <c r="A19" s="64" t="s">
        <v>24</v>
      </c>
      <c r="B19" s="53">
        <v>6</v>
      </c>
      <c r="C19" s="63">
        <v>5.0251256281407001E-3</v>
      </c>
      <c r="D19" s="53">
        <v>75</v>
      </c>
      <c r="E19" s="63">
        <v>6.2814070351758802E-2</v>
      </c>
      <c r="F19" s="53">
        <v>300</v>
      </c>
      <c r="G19" s="63">
        <v>0.25125628140703499</v>
      </c>
      <c r="H19" s="53">
        <v>513</v>
      </c>
      <c r="I19" s="63">
        <v>0.42964824120603001</v>
      </c>
      <c r="J19" s="53">
        <v>257</v>
      </c>
      <c r="K19" s="63">
        <v>0.21524288107202699</v>
      </c>
      <c r="L19" s="53">
        <v>43</v>
      </c>
      <c r="M19" s="63">
        <v>3.6013400335008397E-2</v>
      </c>
      <c r="N19" s="53">
        <v>1194</v>
      </c>
    </row>
    <row r="20" spans="1:14" s="2" customFormat="1" ht="23.25" customHeight="1" x14ac:dyDescent="0.2">
      <c r="A20" s="64" t="s">
        <v>25</v>
      </c>
      <c r="B20" s="53">
        <v>2542</v>
      </c>
      <c r="C20" s="63">
        <v>2.2186147186147202E-2</v>
      </c>
      <c r="D20" s="53">
        <v>10570</v>
      </c>
      <c r="E20" s="63">
        <v>9.2253176930596301E-2</v>
      </c>
      <c r="F20" s="53">
        <v>25944</v>
      </c>
      <c r="G20" s="63">
        <v>0.226434855467114</v>
      </c>
      <c r="H20" s="53">
        <v>53319</v>
      </c>
      <c r="I20" s="63">
        <v>0.46535923753665698</v>
      </c>
      <c r="J20" s="53">
        <v>18651</v>
      </c>
      <c r="K20" s="63">
        <v>0.162782781734395</v>
      </c>
      <c r="L20" s="53">
        <v>3550</v>
      </c>
      <c r="M20" s="63">
        <v>3.09838011450915E-2</v>
      </c>
      <c r="N20" s="53">
        <v>114576</v>
      </c>
    </row>
    <row r="21" spans="1:14" s="2" customFormat="1" ht="23.25" customHeight="1" x14ac:dyDescent="0.2">
      <c r="A21" s="64" t="s">
        <v>26</v>
      </c>
      <c r="B21" s="53">
        <v>5</v>
      </c>
      <c r="C21" s="63">
        <v>6.7476383265856997E-3</v>
      </c>
      <c r="D21" s="53">
        <v>20</v>
      </c>
      <c r="E21" s="63">
        <v>2.6990553306342799E-2</v>
      </c>
      <c r="F21" s="53">
        <v>132</v>
      </c>
      <c r="G21" s="63">
        <v>0.178137651821862</v>
      </c>
      <c r="H21" s="53">
        <v>317</v>
      </c>
      <c r="I21" s="63">
        <v>0.42780026990553299</v>
      </c>
      <c r="J21" s="53">
        <v>209</v>
      </c>
      <c r="K21" s="63">
        <v>0.28205128205128199</v>
      </c>
      <c r="L21" s="53">
        <v>58</v>
      </c>
      <c r="M21" s="63">
        <v>7.8272604588394107E-2</v>
      </c>
      <c r="N21" s="53">
        <v>741</v>
      </c>
    </row>
    <row r="22" spans="1:14" s="2" customFormat="1" ht="26.25" customHeight="1" x14ac:dyDescent="0.2">
      <c r="A22" s="64" t="s">
        <v>27</v>
      </c>
      <c r="B22" s="53">
        <v>1232</v>
      </c>
      <c r="C22" s="63">
        <v>2.03035646599318E-2</v>
      </c>
      <c r="D22" s="53">
        <v>4175</v>
      </c>
      <c r="E22" s="63">
        <v>6.8804693551310997E-2</v>
      </c>
      <c r="F22" s="53">
        <v>11472</v>
      </c>
      <c r="G22" s="63">
        <v>0.189060465729495</v>
      </c>
      <c r="H22" s="53">
        <v>30463</v>
      </c>
      <c r="I22" s="63">
        <v>0.50203530051582901</v>
      </c>
      <c r="J22" s="53">
        <v>11424</v>
      </c>
      <c r="K22" s="63">
        <v>0.188269417755731</v>
      </c>
      <c r="L22" s="53">
        <v>1913</v>
      </c>
      <c r="M22" s="63">
        <v>3.1526557787702497E-2</v>
      </c>
      <c r="N22" s="53">
        <v>60679</v>
      </c>
    </row>
    <row r="23" spans="1:14" s="2" customFormat="1" ht="26.25" customHeight="1" x14ac:dyDescent="0.2">
      <c r="A23" s="64" t="s">
        <v>28</v>
      </c>
      <c r="B23" s="53">
        <v>9</v>
      </c>
      <c r="C23" s="63">
        <v>4.1227668346312399E-3</v>
      </c>
      <c r="D23" s="53">
        <v>43</v>
      </c>
      <c r="E23" s="63">
        <v>1.9697663765460401E-2</v>
      </c>
      <c r="F23" s="53">
        <v>408</v>
      </c>
      <c r="G23" s="63">
        <v>0.18689876316994999</v>
      </c>
      <c r="H23" s="53">
        <v>1169</v>
      </c>
      <c r="I23" s="63">
        <v>0.53550160329821395</v>
      </c>
      <c r="J23" s="53">
        <v>508</v>
      </c>
      <c r="K23" s="63">
        <v>0.23270728355474099</v>
      </c>
      <c r="L23" s="53">
        <v>46</v>
      </c>
      <c r="M23" s="63">
        <v>2.10719193770041E-2</v>
      </c>
      <c r="N23" s="53">
        <v>2183</v>
      </c>
    </row>
    <row r="24" spans="1:14" s="2" customFormat="1" ht="18.75" customHeight="1" x14ac:dyDescent="0.2">
      <c r="A24" s="64" t="s">
        <v>29</v>
      </c>
      <c r="B24" s="53">
        <v>10</v>
      </c>
      <c r="C24" s="63">
        <v>1.41442715700141E-2</v>
      </c>
      <c r="D24" s="53">
        <v>2</v>
      </c>
      <c r="E24" s="63">
        <v>2.8288543140028298E-3</v>
      </c>
      <c r="F24" s="53">
        <v>48</v>
      </c>
      <c r="G24" s="63">
        <v>6.7892503536067905E-2</v>
      </c>
      <c r="H24" s="53">
        <v>318</v>
      </c>
      <c r="I24" s="63">
        <v>0.44978783592645</v>
      </c>
      <c r="J24" s="53">
        <v>231</v>
      </c>
      <c r="K24" s="63">
        <v>0.32673267326732702</v>
      </c>
      <c r="L24" s="53">
        <v>98</v>
      </c>
      <c r="M24" s="63">
        <v>0.13861386138613899</v>
      </c>
      <c r="N24" s="53">
        <v>707</v>
      </c>
    </row>
    <row r="25" spans="1:14" s="2" customFormat="1" ht="18" customHeight="1" x14ac:dyDescent="0.25">
      <c r="A25" s="298" t="s">
        <v>30</v>
      </c>
      <c r="B25" s="299">
        <v>31412</v>
      </c>
      <c r="C25" s="300">
        <v>4.8688546442598901E-2</v>
      </c>
      <c r="D25" s="299">
        <v>93497</v>
      </c>
      <c r="E25" s="300">
        <v>0.14492019058778999</v>
      </c>
      <c r="F25" s="299">
        <v>162278</v>
      </c>
      <c r="G25" s="300">
        <v>0.25153062331631398</v>
      </c>
      <c r="H25" s="299">
        <v>254927</v>
      </c>
      <c r="I25" s="300">
        <v>0.39513641534994298</v>
      </c>
      <c r="J25" s="299">
        <v>85630</v>
      </c>
      <c r="K25" s="300">
        <v>0.13272635400101099</v>
      </c>
      <c r="L25" s="299">
        <v>17418</v>
      </c>
      <c r="M25" s="300">
        <v>2.69978703023427E-2</v>
      </c>
      <c r="N25" s="299">
        <v>645162</v>
      </c>
    </row>
    <row r="26" spans="1:14" s="2" customFormat="1" ht="11.5" x14ac:dyDescent="0.25">
      <c r="A26" s="284" t="s">
        <v>75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</row>
    <row r="27" spans="1:14" s="2" customFormat="1" ht="16.5" customHeight="1" x14ac:dyDescent="0.25">
      <c r="A27" s="6" t="s">
        <v>32</v>
      </c>
    </row>
  </sheetData>
  <mergeCells count="8">
    <mergeCell ref="L3:M3"/>
    <mergeCell ref="N3:N4"/>
    <mergeCell ref="A3:A4"/>
    <mergeCell ref="B3:C3"/>
    <mergeCell ref="D3:E3"/>
    <mergeCell ref="F3:G3"/>
    <mergeCell ref="H3:I3"/>
    <mergeCell ref="J3:K3"/>
  </mergeCells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 alignWithMargins="0">
    <oddFooter>&amp;RFonte: Tab.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47</vt:i4>
      </vt:variant>
      <vt:variant>
        <vt:lpstr>Intervalli denominati</vt:lpstr>
      </vt:variant>
      <vt:variant>
        <vt:i4>2</vt:i4>
      </vt:variant>
    </vt:vector>
  </HeadingPairs>
  <TitlesOfParts>
    <vt:vector size="49" baseType="lpstr"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3.1.9</vt:lpstr>
      <vt:lpstr>3.1.10</vt:lpstr>
      <vt:lpstr>Età Media  per ruolo</vt:lpstr>
      <vt:lpstr>3.2.1</vt:lpstr>
      <vt:lpstr>3.2.2</vt:lpstr>
      <vt:lpstr>3.2.3</vt:lpstr>
      <vt:lpstr>flex deter reg genere</vt:lpstr>
      <vt:lpstr>3.3.2</vt:lpstr>
      <vt:lpstr>UNIV.PER RUOLO E REGIONI</vt:lpstr>
      <vt:lpstr>3.3.3</vt:lpstr>
      <vt:lpstr>4.1</vt:lpstr>
      <vt:lpstr>4.1 RUOLO E REGIONI</vt:lpstr>
      <vt:lpstr>4.1. MEDICI E INFERMIERI</vt:lpstr>
      <vt:lpstr>4.1. TIPO STRUTTURA </vt:lpstr>
      <vt:lpstr>4.2</vt:lpstr>
      <vt:lpstr>4.2 RUOLO E REGIONI</vt:lpstr>
      <vt:lpstr>4.2 MEDICI E INFERMIERI</vt:lpstr>
      <vt:lpstr>5.1</vt:lpstr>
      <vt:lpstr>5.1Equiparate per ruolo e regio</vt:lpstr>
      <vt:lpstr>5.2</vt:lpstr>
      <vt:lpstr>5.2 per regione RUOLO</vt:lpstr>
      <vt:lpstr>5.3</vt:lpstr>
      <vt:lpstr>5.3 per regione RUOLO</vt:lpstr>
      <vt:lpstr>6.2.1</vt:lpstr>
      <vt:lpstr>6.2.2</vt:lpstr>
      <vt:lpstr>6.2.3</vt:lpstr>
      <vt:lpstr>6.2.4</vt:lpstr>
      <vt:lpstr>1A REGIONI</vt:lpstr>
      <vt:lpstr>1ABIS REGIONE</vt:lpstr>
      <vt:lpstr>6.3.2F</vt:lpstr>
      <vt:lpstr>medici conv per area e tipo str</vt:lpstr>
      <vt:lpstr>6.3.3F bis</vt:lpstr>
      <vt:lpstr>6.3.4</vt:lpstr>
      <vt:lpstr>6.3.5</vt:lpstr>
      <vt:lpstr>trend tab 1</vt:lpstr>
      <vt:lpstr>trend tab 1B</vt:lpstr>
      <vt:lpstr>trend tab 2</vt:lpstr>
      <vt:lpstr>trend tab 5</vt:lpstr>
      <vt:lpstr>trend tab 6</vt:lpstr>
      <vt:lpstr>'6.2.1'!Titoli_stampa</vt:lpstr>
      <vt:lpstr>'6.2.2'!Titoli_stampa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Giannetti, Antonella</dc:creator>
  <cp:lastModifiedBy>Di Cesare Miriam</cp:lastModifiedBy>
  <dcterms:created xsi:type="dcterms:W3CDTF">2021-04-22T08:52:15Z</dcterms:created>
  <dcterms:modified xsi:type="dcterms:W3CDTF">2022-09-12T09:29:13Z</dcterms:modified>
</cp:coreProperties>
</file>