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onella.giannetti\Desktop\Personale SS Italiano 2019\Finale\"/>
    </mc:Choice>
  </mc:AlternateContent>
  <xr:revisionPtr revIDLastSave="0" documentId="13_ncr:1_{789F25DB-29C7-4699-B62A-91C7487FE7B3}" xr6:coauthVersionLast="45" xr6:coauthVersionMax="45" xr10:uidLastSave="{00000000-0000-0000-0000-000000000000}"/>
  <bookViews>
    <workbookView xWindow="-110" yWindow="-110" windowWidth="19420" windowHeight="10420" xr2:uid="{797DF8D4-8353-4119-A78D-2DD51A5809E9}"/>
  </bookViews>
  <sheets>
    <sheet name="3.1.1" sheetId="1" r:id="rId1"/>
    <sheet name="3.1.2" sheetId="2" r:id="rId2"/>
    <sheet name="3.1.3" sheetId="3" r:id="rId3"/>
    <sheet name="3.1.4" sheetId="4" r:id="rId4"/>
    <sheet name="3.1.5" sheetId="34" r:id="rId5"/>
    <sheet name="3.1.6" sheetId="5" r:id="rId6"/>
    <sheet name="3.1.7" sheetId="6" r:id="rId7"/>
    <sheet name="3.1.8" sheetId="7" r:id="rId8"/>
    <sheet name="3.1.9" sheetId="8" r:id="rId9"/>
    <sheet name="3.1.10" sheetId="9" r:id="rId10"/>
    <sheet name="Età Media  per ruolo" sheetId="35" r:id="rId11"/>
    <sheet name="3.2.1" sheetId="10" r:id="rId12"/>
    <sheet name="3.2.2" sheetId="11" r:id="rId13"/>
    <sheet name="3.2.3" sheetId="12" r:id="rId14"/>
    <sheet name="flex deter reg genere" sheetId="36" r:id="rId15"/>
    <sheet name="3.3.2" sheetId="13" r:id="rId16"/>
    <sheet name="UNIV.PER RUOLO E REGIONI" sheetId="37" r:id="rId17"/>
    <sheet name="3.3.3" sheetId="14" r:id="rId18"/>
    <sheet name="4.1" sheetId="15" r:id="rId19"/>
    <sheet name="4.1 RUOLO E REGIONI" sheetId="38" r:id="rId20"/>
    <sheet name="4.1. MEDICI E INFERMIERI" sheetId="39" r:id="rId21"/>
    <sheet name="4.2" sheetId="16" r:id="rId22"/>
    <sheet name="4.2 RUOLO E REGIONI" sheetId="40" r:id="rId23"/>
    <sheet name="4.2 MEDICI E INFERMIERI" sheetId="41" r:id="rId24"/>
    <sheet name="5.1" sheetId="17" r:id="rId25"/>
    <sheet name="5.1Equiparate per ruolo e regio" sheetId="44" r:id="rId26"/>
    <sheet name="5.2" sheetId="18" r:id="rId27"/>
    <sheet name="5.2 per regione RUOLO" sheetId="42" r:id="rId28"/>
    <sheet name="5.3" sheetId="19" r:id="rId29"/>
    <sheet name="5.3 per regione RUOLO" sheetId="43" r:id="rId30"/>
    <sheet name="6.2.1" sheetId="20" r:id="rId31"/>
    <sheet name="6.2.2" sheetId="22" r:id="rId32"/>
    <sheet name="6.2.3" sheetId="21" r:id="rId33"/>
    <sheet name="6.2.4" sheetId="23" r:id="rId34"/>
    <sheet name="1A REGIONI" sheetId="45" r:id="rId35"/>
    <sheet name="1ABIS REGIONE" sheetId="46" r:id="rId36"/>
    <sheet name="6.3.2F" sheetId="24" r:id="rId37"/>
    <sheet name="medici conv per area e tipo str" sheetId="47" r:id="rId38"/>
    <sheet name="6.3.3F bis" sheetId="25" r:id="rId39"/>
    <sheet name="6.3.4" sheetId="33" r:id="rId40"/>
    <sheet name="6.3.5" sheetId="32" r:id="rId41"/>
    <sheet name="trend tab 1" sheetId="26" r:id="rId42"/>
    <sheet name="trend tab 1B" sheetId="27" r:id="rId43"/>
    <sheet name="trend tab 2" sheetId="28" r:id="rId44"/>
    <sheet name="trend tab 5" sheetId="29" r:id="rId45"/>
    <sheet name="trend tab 6" sheetId="30" r:id="rId46"/>
  </sheets>
  <definedNames>
    <definedName name="_xlnm.Print_Titles" localSheetId="30">'6.2.1'!$4:$5</definedName>
    <definedName name="_xlnm.Print_Titles" localSheetId="31">'6.2.2'!$4:$5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47" l="1"/>
  <c r="F10" i="47"/>
  <c r="E10" i="47"/>
  <c r="D10" i="47"/>
  <c r="C10" i="47"/>
  <c r="O5" i="38"/>
  <c r="O6" i="38"/>
  <c r="O7" i="38"/>
  <c r="O8" i="38"/>
  <c r="O9" i="38"/>
  <c r="O10" i="38"/>
  <c r="O11" i="38"/>
  <c r="O12" i="38"/>
  <c r="O13" i="38"/>
  <c r="O14" i="38"/>
  <c r="O15" i="38"/>
  <c r="O16" i="38"/>
  <c r="O17" i="38"/>
  <c r="O18" i="38"/>
  <c r="O19" i="38"/>
  <c r="O20" i="38"/>
  <c r="O21" i="38"/>
  <c r="O22" i="38"/>
  <c r="O23" i="38"/>
  <c r="O24" i="38"/>
  <c r="O25" i="38"/>
  <c r="O26" i="38"/>
  <c r="N5" i="38"/>
  <c r="N6" i="38"/>
  <c r="N7" i="38"/>
  <c r="N8" i="38"/>
  <c r="N9" i="38"/>
  <c r="N10" i="38"/>
  <c r="N11" i="38"/>
  <c r="N12" i="38"/>
  <c r="N13" i="38"/>
  <c r="N14" i="38"/>
  <c r="N15" i="38"/>
  <c r="N16" i="38"/>
  <c r="N17" i="38"/>
  <c r="N18" i="38"/>
  <c r="N19" i="38"/>
  <c r="N20" i="38"/>
  <c r="N21" i="38"/>
  <c r="N22" i="38"/>
  <c r="N23" i="38"/>
  <c r="N24" i="38"/>
  <c r="N25" i="38"/>
  <c r="N26" i="38"/>
  <c r="M26" i="38"/>
  <c r="L26" i="38"/>
  <c r="K26" i="38"/>
  <c r="J26" i="38"/>
  <c r="I26" i="38"/>
  <c r="H26" i="38"/>
  <c r="G26" i="38"/>
  <c r="F26" i="38"/>
  <c r="E26" i="38"/>
  <c r="D26" i="38"/>
  <c r="V27" i="36"/>
  <c r="U27" i="36"/>
  <c r="T27" i="36"/>
  <c r="V26" i="36"/>
  <c r="U26" i="36"/>
  <c r="T26" i="36"/>
  <c r="V25" i="36"/>
  <c r="U25" i="36"/>
  <c r="T25" i="36"/>
  <c r="V24" i="36"/>
  <c r="U24" i="36"/>
  <c r="T24" i="36"/>
  <c r="V23" i="36"/>
  <c r="U23" i="36"/>
  <c r="T23" i="36"/>
  <c r="V22" i="36"/>
  <c r="U22" i="36"/>
  <c r="T22" i="36"/>
  <c r="V21" i="36"/>
  <c r="U21" i="36"/>
  <c r="T21" i="36"/>
  <c r="V20" i="36"/>
  <c r="U20" i="36"/>
  <c r="T20" i="36"/>
  <c r="V19" i="36"/>
  <c r="U19" i="36"/>
  <c r="T19" i="36"/>
  <c r="V18" i="36"/>
  <c r="U18" i="36"/>
  <c r="T18" i="36"/>
  <c r="V17" i="36"/>
  <c r="U17" i="36"/>
  <c r="T17" i="36"/>
  <c r="V16" i="36"/>
  <c r="U16" i="36"/>
  <c r="T16" i="36"/>
  <c r="V15" i="36"/>
  <c r="U15" i="36"/>
  <c r="T15" i="36"/>
  <c r="V14" i="36"/>
  <c r="U14" i="36"/>
  <c r="T14" i="36"/>
  <c r="V13" i="36"/>
  <c r="U13" i="36"/>
  <c r="T13" i="36"/>
  <c r="V12" i="36"/>
  <c r="U12" i="36"/>
  <c r="T12" i="36"/>
  <c r="V11" i="36"/>
  <c r="U11" i="36"/>
  <c r="T11" i="36"/>
  <c r="V10" i="36"/>
  <c r="U10" i="36"/>
  <c r="T10" i="36"/>
  <c r="V9" i="36"/>
  <c r="U9" i="36"/>
  <c r="T9" i="36"/>
  <c r="V8" i="36"/>
  <c r="U8" i="36"/>
  <c r="T8" i="36"/>
  <c r="V7" i="36"/>
  <c r="U7" i="36"/>
  <c r="T7" i="36"/>
  <c r="V6" i="36"/>
  <c r="U6" i="36"/>
  <c r="T6" i="36"/>
  <c r="T21" i="33"/>
  <c r="T35" i="33"/>
  <c r="T57" i="33"/>
  <c r="T60" i="33"/>
  <c r="S21" i="33"/>
  <c r="S35" i="33"/>
  <c r="S57" i="33"/>
  <c r="S60" i="33"/>
  <c r="R21" i="33"/>
  <c r="R35" i="33"/>
  <c r="R57" i="33"/>
  <c r="R60" i="33"/>
  <c r="Q21" i="33"/>
  <c r="Q35" i="33"/>
  <c r="Q57" i="33"/>
  <c r="Q60" i="33"/>
  <c r="P21" i="33"/>
  <c r="P35" i="33"/>
  <c r="P57" i="33"/>
  <c r="P60" i="33"/>
  <c r="O21" i="33"/>
  <c r="O35" i="33"/>
  <c r="O57" i="33"/>
  <c r="O60" i="33"/>
  <c r="N21" i="33"/>
  <c r="N35" i="33"/>
  <c r="N57" i="33"/>
  <c r="N60" i="33"/>
  <c r="M21" i="33"/>
  <c r="M35" i="33"/>
  <c r="M57" i="33"/>
  <c r="M60" i="33"/>
  <c r="L21" i="33"/>
  <c r="L35" i="33"/>
  <c r="L57" i="33"/>
  <c r="L60" i="33"/>
  <c r="K21" i="33"/>
  <c r="K35" i="33"/>
  <c r="K57" i="33"/>
  <c r="K60" i="33"/>
  <c r="J21" i="33"/>
  <c r="J35" i="33"/>
  <c r="J57" i="33"/>
  <c r="J60" i="33"/>
  <c r="I21" i="33"/>
  <c r="I35" i="33"/>
  <c r="I57" i="33"/>
  <c r="I60" i="33"/>
  <c r="H21" i="33"/>
  <c r="H35" i="33"/>
  <c r="H57" i="33"/>
  <c r="H60" i="33"/>
  <c r="G21" i="33"/>
  <c r="G35" i="33"/>
  <c r="G57" i="33"/>
  <c r="G60" i="33"/>
  <c r="F21" i="33"/>
  <c r="F35" i="33"/>
  <c r="F57" i="33"/>
  <c r="F60" i="33"/>
  <c r="P21" i="32"/>
  <c r="P35" i="32"/>
  <c r="P57" i="32"/>
  <c r="P62" i="32"/>
  <c r="O21" i="32"/>
  <c r="O35" i="32"/>
  <c r="O57" i="32"/>
  <c r="O62" i="32"/>
  <c r="N21" i="32"/>
  <c r="N35" i="32"/>
  <c r="N57" i="32"/>
  <c r="N62" i="32"/>
  <c r="M21" i="32"/>
  <c r="M35" i="32"/>
  <c r="M57" i="32"/>
  <c r="M62" i="32"/>
  <c r="L21" i="32"/>
  <c r="L35" i="32"/>
  <c r="L57" i="32"/>
  <c r="L62" i="32"/>
  <c r="K21" i="32"/>
  <c r="K35" i="32"/>
  <c r="K57" i="32"/>
  <c r="K62" i="32"/>
  <c r="J21" i="32"/>
  <c r="J35" i="32"/>
  <c r="J57" i="32"/>
  <c r="J62" i="32"/>
  <c r="I21" i="32"/>
  <c r="I35" i="32"/>
  <c r="I57" i="32"/>
  <c r="I62" i="32"/>
  <c r="H21" i="32"/>
  <c r="H35" i="32"/>
  <c r="H57" i="32"/>
  <c r="H62" i="32"/>
  <c r="G21" i="32"/>
  <c r="G35" i="32"/>
  <c r="G57" i="32"/>
  <c r="G62" i="32"/>
  <c r="F21" i="32"/>
  <c r="F35" i="32"/>
  <c r="F57" i="32"/>
  <c r="F62" i="32"/>
  <c r="E21" i="32"/>
  <c r="E35" i="32"/>
  <c r="E57" i="32"/>
  <c r="E62" i="32"/>
  <c r="E26" i="29"/>
  <c r="E26" i="27"/>
  <c r="B10" i="25"/>
  <c r="C10" i="25"/>
  <c r="D10" i="25"/>
  <c r="E10" i="25"/>
  <c r="F10" i="25"/>
  <c r="G10" i="25"/>
  <c r="H10" i="25"/>
  <c r="I10" i="25"/>
  <c r="I9" i="25"/>
  <c r="I8" i="25"/>
  <c r="I7" i="25"/>
  <c r="I6" i="25"/>
  <c r="I5" i="25"/>
  <c r="G10" i="24"/>
  <c r="F10" i="24"/>
  <c r="E10" i="24"/>
  <c r="D10" i="24"/>
  <c r="C10" i="24"/>
  <c r="D24" i="22"/>
  <c r="D29" i="22"/>
  <c r="D32" i="22"/>
  <c r="D33" i="22"/>
  <c r="E24" i="22"/>
  <c r="E29" i="22"/>
  <c r="E32" i="22"/>
  <c r="E33" i="22"/>
  <c r="F24" i="22"/>
  <c r="F29" i="22"/>
  <c r="F32" i="22"/>
  <c r="F33" i="22"/>
  <c r="G33" i="22"/>
  <c r="G32" i="22"/>
  <c r="G29" i="22"/>
  <c r="G24" i="22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J48" i="20"/>
  <c r="J47" i="20"/>
  <c r="J46" i="20"/>
  <c r="J45" i="20"/>
  <c r="J44" i="20"/>
  <c r="J43" i="20"/>
  <c r="J42" i="20"/>
  <c r="J41" i="20"/>
  <c r="J40" i="20"/>
  <c r="D28" i="20"/>
  <c r="D33" i="20"/>
  <c r="D36" i="20"/>
  <c r="D37" i="20"/>
  <c r="G28" i="20"/>
  <c r="G33" i="20"/>
  <c r="G36" i="20"/>
  <c r="G37" i="20"/>
  <c r="J37" i="20"/>
  <c r="I28" i="20"/>
  <c r="I33" i="20"/>
  <c r="I36" i="20"/>
  <c r="I37" i="20"/>
  <c r="H28" i="20"/>
  <c r="H33" i="20"/>
  <c r="H36" i="20"/>
  <c r="H37" i="20"/>
  <c r="F28" i="20"/>
  <c r="F33" i="20"/>
  <c r="F36" i="20"/>
  <c r="F37" i="20"/>
  <c r="E28" i="20"/>
  <c r="E33" i="20"/>
  <c r="E36" i="20"/>
  <c r="E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0" i="20"/>
  <c r="J19" i="20"/>
  <c r="J18" i="20"/>
  <c r="J17" i="20"/>
  <c r="J16" i="20"/>
  <c r="J15" i="20"/>
  <c r="J14" i="20"/>
  <c r="J13" i="20"/>
  <c r="J12" i="20"/>
  <c r="J9" i="20"/>
  <c r="J8" i="20"/>
  <c r="J7" i="20"/>
  <c r="J6" i="20"/>
  <c r="N26" i="19"/>
  <c r="M26" i="19"/>
  <c r="L26" i="19"/>
  <c r="N25" i="19"/>
  <c r="M25" i="19"/>
  <c r="L25" i="19"/>
  <c r="N24" i="19"/>
  <c r="M24" i="19"/>
  <c r="L24" i="19"/>
  <c r="N23" i="19"/>
  <c r="M23" i="19"/>
  <c r="L23" i="19"/>
  <c r="N22" i="19"/>
  <c r="M22" i="19"/>
  <c r="L22" i="19"/>
  <c r="N21" i="19"/>
  <c r="M21" i="19"/>
  <c r="L21" i="19"/>
  <c r="N20" i="19"/>
  <c r="M20" i="19"/>
  <c r="L20" i="19"/>
  <c r="N19" i="19"/>
  <c r="M19" i="19"/>
  <c r="L19" i="19"/>
  <c r="N18" i="19"/>
  <c r="M18" i="19"/>
  <c r="L18" i="19"/>
  <c r="N17" i="19"/>
  <c r="M17" i="19"/>
  <c r="L17" i="19"/>
  <c r="N16" i="19"/>
  <c r="M16" i="19"/>
  <c r="L16" i="19"/>
  <c r="N15" i="19"/>
  <c r="M15" i="19"/>
  <c r="L15" i="19"/>
  <c r="N14" i="19"/>
  <c r="M14" i="19"/>
  <c r="L14" i="19"/>
  <c r="N13" i="19"/>
  <c r="M13" i="19"/>
  <c r="L13" i="19"/>
  <c r="N12" i="19"/>
  <c r="M12" i="19"/>
  <c r="L12" i="19"/>
  <c r="N11" i="19"/>
  <c r="M11" i="19"/>
  <c r="L11" i="19"/>
  <c r="N10" i="19"/>
  <c r="M10" i="19"/>
  <c r="L10" i="19"/>
  <c r="N9" i="19"/>
  <c r="M9" i="19"/>
  <c r="L9" i="19"/>
  <c r="N8" i="19"/>
  <c r="M8" i="19"/>
  <c r="L8" i="19"/>
  <c r="N7" i="19"/>
  <c r="M7" i="19"/>
  <c r="L7" i="19"/>
  <c r="L25" i="18"/>
  <c r="M25" i="18"/>
  <c r="N25" i="18"/>
  <c r="L24" i="18"/>
  <c r="M24" i="18"/>
  <c r="N24" i="18"/>
  <c r="L23" i="18"/>
  <c r="M23" i="18"/>
  <c r="N23" i="18"/>
  <c r="L22" i="18"/>
  <c r="M22" i="18"/>
  <c r="N22" i="18"/>
  <c r="L21" i="18"/>
  <c r="M21" i="18"/>
  <c r="N21" i="18"/>
  <c r="L20" i="18"/>
  <c r="M20" i="18"/>
  <c r="N20" i="18"/>
  <c r="L19" i="18"/>
  <c r="M19" i="18"/>
  <c r="N19" i="18"/>
  <c r="L18" i="18"/>
  <c r="M18" i="18"/>
  <c r="N18" i="18"/>
  <c r="L17" i="18"/>
  <c r="M17" i="18"/>
  <c r="N17" i="18"/>
  <c r="L16" i="18"/>
  <c r="M16" i="18"/>
  <c r="N16" i="18"/>
  <c r="L15" i="18"/>
  <c r="M15" i="18"/>
  <c r="N15" i="18"/>
  <c r="L14" i="18"/>
  <c r="M14" i="18"/>
  <c r="N14" i="18"/>
  <c r="L13" i="18"/>
  <c r="M13" i="18"/>
  <c r="N13" i="18"/>
  <c r="L12" i="18"/>
  <c r="M12" i="18"/>
  <c r="N12" i="18"/>
  <c r="L11" i="18"/>
  <c r="M11" i="18"/>
  <c r="N11" i="18"/>
  <c r="L10" i="18"/>
  <c r="M10" i="18"/>
  <c r="N10" i="18"/>
  <c r="L9" i="18"/>
  <c r="M9" i="18"/>
  <c r="N9" i="18"/>
  <c r="L8" i="18"/>
  <c r="M8" i="18"/>
  <c r="N8" i="18"/>
  <c r="L7" i="18"/>
  <c r="M7" i="18"/>
  <c r="N7" i="18"/>
  <c r="L6" i="18"/>
  <c r="M6" i="18"/>
  <c r="N6" i="18"/>
  <c r="K26" i="17"/>
  <c r="L26" i="17"/>
  <c r="M26" i="17"/>
  <c r="K25" i="17"/>
  <c r="L25" i="17"/>
  <c r="M25" i="17"/>
  <c r="K24" i="17"/>
  <c r="L24" i="17"/>
  <c r="M24" i="17"/>
  <c r="K23" i="17"/>
  <c r="L23" i="17"/>
  <c r="M23" i="17"/>
  <c r="K22" i="17"/>
  <c r="L22" i="17"/>
  <c r="M22" i="17"/>
  <c r="K21" i="17"/>
  <c r="L21" i="17"/>
  <c r="M21" i="17"/>
  <c r="K20" i="17"/>
  <c r="L20" i="17"/>
  <c r="M20" i="17"/>
  <c r="K19" i="17"/>
  <c r="L19" i="17"/>
  <c r="M19" i="17"/>
  <c r="K18" i="17"/>
  <c r="L18" i="17"/>
  <c r="M18" i="17"/>
  <c r="K17" i="17"/>
  <c r="L17" i="17"/>
  <c r="M17" i="17"/>
  <c r="K16" i="17"/>
  <c r="L16" i="17"/>
  <c r="M16" i="17"/>
  <c r="K15" i="17"/>
  <c r="L15" i="17"/>
  <c r="M15" i="17"/>
  <c r="K14" i="17"/>
  <c r="L14" i="17"/>
  <c r="M14" i="17"/>
  <c r="K13" i="17"/>
  <c r="L13" i="17"/>
  <c r="M13" i="17"/>
  <c r="K12" i="17"/>
  <c r="L12" i="17"/>
  <c r="M12" i="17"/>
  <c r="K11" i="17"/>
  <c r="L11" i="17"/>
  <c r="M11" i="17"/>
  <c r="K10" i="17"/>
  <c r="L10" i="17"/>
  <c r="M10" i="17"/>
  <c r="K9" i="17"/>
  <c r="L9" i="17"/>
  <c r="M9" i="17"/>
  <c r="K8" i="17"/>
  <c r="L8" i="17"/>
  <c r="M8" i="17"/>
  <c r="K7" i="17"/>
  <c r="L7" i="17"/>
  <c r="M7" i="17"/>
  <c r="G25" i="14"/>
  <c r="D25" i="14"/>
  <c r="E25" i="14"/>
  <c r="F25" i="14"/>
  <c r="F24" i="14"/>
  <c r="F23" i="14"/>
  <c r="F22" i="14"/>
  <c r="F21" i="14"/>
  <c r="F20" i="14"/>
  <c r="F19" i="14"/>
  <c r="F17" i="14"/>
  <c r="F16" i="14"/>
  <c r="F15" i="14"/>
  <c r="F14" i="14"/>
  <c r="F13" i="14"/>
  <c r="F12" i="14"/>
  <c r="F11" i="14"/>
  <c r="F10" i="14"/>
  <c r="F9" i="14"/>
  <c r="F8" i="14"/>
  <c r="F7" i="14"/>
  <c r="F6" i="14"/>
  <c r="I25" i="13"/>
  <c r="J25" i="13"/>
  <c r="K25" i="13"/>
  <c r="I24" i="13"/>
  <c r="J24" i="13"/>
  <c r="K24" i="13"/>
  <c r="I23" i="13"/>
  <c r="J23" i="13"/>
  <c r="K23" i="13"/>
  <c r="I22" i="13"/>
  <c r="J22" i="13"/>
  <c r="K22" i="13"/>
  <c r="I21" i="13"/>
  <c r="J21" i="13"/>
  <c r="K21" i="13"/>
  <c r="I20" i="13"/>
  <c r="J20" i="13"/>
  <c r="K20" i="13"/>
  <c r="I19" i="13"/>
  <c r="J19" i="13"/>
  <c r="K19" i="13"/>
  <c r="I18" i="13"/>
  <c r="J18" i="13"/>
  <c r="K18" i="13"/>
  <c r="I17" i="13"/>
  <c r="J17" i="13"/>
  <c r="K17" i="13"/>
  <c r="I16" i="13"/>
  <c r="J16" i="13"/>
  <c r="K16" i="13"/>
  <c r="I15" i="13"/>
  <c r="J15" i="13"/>
  <c r="K15" i="13"/>
  <c r="I14" i="13"/>
  <c r="J14" i="13"/>
  <c r="K14" i="13"/>
  <c r="I13" i="13"/>
  <c r="J13" i="13"/>
  <c r="K13" i="13"/>
  <c r="I12" i="13"/>
  <c r="J12" i="13"/>
  <c r="K12" i="13"/>
  <c r="I11" i="13"/>
  <c r="J11" i="13"/>
  <c r="K11" i="13"/>
  <c r="I10" i="13"/>
  <c r="J10" i="13"/>
  <c r="K10" i="13"/>
  <c r="I9" i="13"/>
  <c r="J9" i="13"/>
  <c r="K9" i="13"/>
  <c r="I8" i="13"/>
  <c r="J8" i="13"/>
  <c r="K8" i="13"/>
  <c r="I7" i="13"/>
  <c r="J7" i="13"/>
  <c r="K7" i="13"/>
  <c r="I6" i="13"/>
  <c r="J6" i="13"/>
  <c r="K6" i="13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E20" i="12"/>
  <c r="D20" i="12"/>
  <c r="C20" i="12"/>
  <c r="B20" i="12"/>
  <c r="C22" i="11"/>
  <c r="E22" i="11"/>
  <c r="G22" i="11"/>
  <c r="I22" i="11"/>
  <c r="K22" i="11"/>
  <c r="C21" i="11"/>
  <c r="E21" i="11"/>
  <c r="G21" i="11"/>
  <c r="I21" i="11"/>
  <c r="K21" i="11"/>
  <c r="C20" i="11"/>
  <c r="E20" i="11"/>
  <c r="G20" i="11"/>
  <c r="I20" i="11"/>
  <c r="K20" i="11"/>
  <c r="C19" i="11"/>
  <c r="E19" i="11"/>
  <c r="G19" i="11"/>
  <c r="I19" i="11"/>
  <c r="K19" i="11"/>
  <c r="C18" i="11"/>
  <c r="E18" i="11"/>
  <c r="G18" i="11"/>
  <c r="I18" i="11"/>
  <c r="K18" i="11"/>
  <c r="C17" i="11"/>
  <c r="E17" i="11"/>
  <c r="G17" i="11"/>
  <c r="I17" i="11"/>
  <c r="K17" i="11"/>
  <c r="C16" i="11"/>
  <c r="E16" i="11"/>
  <c r="G16" i="11"/>
  <c r="I16" i="11"/>
  <c r="K16" i="11"/>
  <c r="C15" i="11"/>
  <c r="E15" i="11"/>
  <c r="G15" i="11"/>
  <c r="I15" i="11"/>
  <c r="K15" i="11"/>
  <c r="C14" i="11"/>
  <c r="E14" i="11"/>
  <c r="G14" i="11"/>
  <c r="I14" i="11"/>
  <c r="K14" i="11"/>
  <c r="C13" i="11"/>
  <c r="E13" i="11"/>
  <c r="G13" i="11"/>
  <c r="I13" i="11"/>
  <c r="K13" i="11"/>
  <c r="C12" i="11"/>
  <c r="E12" i="11"/>
  <c r="G12" i="11"/>
  <c r="I12" i="11"/>
  <c r="K12" i="11"/>
  <c r="C11" i="11"/>
  <c r="E11" i="11"/>
  <c r="G11" i="11"/>
  <c r="I11" i="11"/>
  <c r="K11" i="11"/>
  <c r="C10" i="11"/>
  <c r="E10" i="11"/>
  <c r="G10" i="11"/>
  <c r="I10" i="11"/>
  <c r="K10" i="11"/>
  <c r="C9" i="11"/>
  <c r="E9" i="11"/>
  <c r="G9" i="11"/>
  <c r="I9" i="11"/>
  <c r="K9" i="11"/>
  <c r="C8" i="11"/>
  <c r="E8" i="11"/>
  <c r="G8" i="11"/>
  <c r="I8" i="11"/>
  <c r="K8" i="11"/>
  <c r="C7" i="11"/>
  <c r="E7" i="11"/>
  <c r="G7" i="11"/>
  <c r="I7" i="11"/>
  <c r="K7" i="11"/>
  <c r="F12" i="4"/>
  <c r="F18" i="4"/>
  <c r="F19" i="4"/>
  <c r="F20" i="4"/>
  <c r="F21" i="4"/>
  <c r="F22" i="4"/>
  <c r="F23" i="4"/>
  <c r="E12" i="4"/>
  <c r="E18" i="4"/>
  <c r="E19" i="4"/>
  <c r="E20" i="4"/>
  <c r="E21" i="4"/>
  <c r="E22" i="4"/>
  <c r="E23" i="4"/>
  <c r="D12" i="4"/>
  <c r="D18" i="4"/>
  <c r="D19" i="4"/>
  <c r="D20" i="4"/>
  <c r="D21" i="4"/>
  <c r="D22" i="4"/>
  <c r="D23" i="4"/>
  <c r="C12" i="4"/>
  <c r="C18" i="4"/>
  <c r="C19" i="4"/>
  <c r="C20" i="4"/>
  <c r="C21" i="4"/>
  <c r="C22" i="4"/>
  <c r="C23" i="4"/>
  <c r="B12" i="4"/>
  <c r="B18" i="4"/>
  <c r="B19" i="4"/>
  <c r="B20" i="4"/>
  <c r="B21" i="4"/>
  <c r="B22" i="4"/>
  <c r="B23" i="4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</calcChain>
</file>

<file path=xl/sharedStrings.xml><?xml version="1.0" encoding="utf-8"?>
<sst xmlns="http://schemas.openxmlformats.org/spreadsheetml/2006/main" count="1850" uniqueCount="442">
  <si>
    <t>PERSONALE A TEMPO INDETERMINATO E PERSONALE DIRIGENTE PER CATEGORIA E TIPO RAPPORTO DI LAVORO - ANNO 2019 (31/12/2019)</t>
  </si>
  <si>
    <t>CATEGORIA</t>
  </si>
  <si>
    <t>TEMPO PIENO</t>
  </si>
  <si>
    <t>PART-TIME</t>
  </si>
  <si>
    <t>PERSONALE ANNO DI RIFERIMENTO</t>
  </si>
  <si>
    <t>FINO AL 50%</t>
  </si>
  <si>
    <t>OLTRE IL 50%</t>
  </si>
  <si>
    <t xml:space="preserve">TOTALE </t>
  </si>
  <si>
    <t>Uomini</t>
  </si>
  <si>
    <t>Donne</t>
  </si>
  <si>
    <t>Totale</t>
  </si>
  <si>
    <t>MEDICI</t>
  </si>
  <si>
    <t>VETERINARI</t>
  </si>
  <si>
    <t>ODONTOIATRI</t>
  </si>
  <si>
    <t>FARMACISTI</t>
  </si>
  <si>
    <t>BIOLOGI</t>
  </si>
  <si>
    <t>CHIMICI</t>
  </si>
  <si>
    <t>FISICI</t>
  </si>
  <si>
    <t>PSICOLOGI</t>
  </si>
  <si>
    <t>DIRIGENTI PROFESSIONI SANITARIE</t>
  </si>
  <si>
    <t>PERS. INFERMIERISTICO</t>
  </si>
  <si>
    <t>PERS. TECNICO SANITARIO</t>
  </si>
  <si>
    <t>PERS. VIGILANZA ED ISPEZIONE</t>
  </si>
  <si>
    <t>PERS. FUNZ. RIABILITATIVE</t>
  </si>
  <si>
    <t>PROFILO RUOLO PROFESSIONALE</t>
  </si>
  <si>
    <t>DIR. RUOLO PROFESSIONALE</t>
  </si>
  <si>
    <t>PROFILO RUOLO TECNICO</t>
  </si>
  <si>
    <t>DIR. RUOLO TECNICO</t>
  </si>
  <si>
    <t>PROFILO RUOLO AMMINISTRATIVO</t>
  </si>
  <si>
    <t>DIR. RUOLO AMMINISTRATIVO</t>
  </si>
  <si>
    <t>ALTRO PERSONALE</t>
  </si>
  <si>
    <t>TOTALE</t>
  </si>
  <si>
    <t>Elaborazioni a cura della Direzione generale del sistema informativo e statistico su dati del conto annuale - Tab. 1</t>
  </si>
  <si>
    <t>(ASL, AO, AOU, IRCCS PUBBLICI, ESTAR TOSCANA, ISPO, ARES LAZIO, AREU e AGENZIA CSS LOMBARDIA, AZIENDA ZERO VENETO, A.Li.Sa LIGURIA)</t>
  </si>
  <si>
    <t>PERSONALE A TEMPO INDETERMINATO E PERSONALE DIRIGENTE PER CATEGORIA E ZONA GEOGRAFICA - ANNO 2019 (31/12/2019)</t>
  </si>
  <si>
    <t>Tempo pieno e tempo parziale</t>
  </si>
  <si>
    <t>NORD</t>
  </si>
  <si>
    <t>CENTRO</t>
  </si>
  <si>
    <t>SUD</t>
  </si>
  <si>
    <t>ISOLE</t>
  </si>
  <si>
    <t>DIR. PROFESSIONI SANITARIE</t>
  </si>
  <si>
    <t>PERSONALE A TEMPO INDETERMINATO E PERSONALE DIRIGENTE PER CATEGORIA TIPO STRUTTURA  - ANNO 2019 (31/12/2019)</t>
  </si>
  <si>
    <t>A.O.</t>
  </si>
  <si>
    <t>A.O.U.</t>
  </si>
  <si>
    <t>I.R.C.C.S. pubblico</t>
  </si>
  <si>
    <t>ASL</t>
  </si>
  <si>
    <t>di cui ospedale a gestione diretta</t>
  </si>
  <si>
    <t>PERSONALE A TEMPO INDETERMINATO E PERSONALE DIRIGENTE PER RUOLO E TIPO STRUTTURA  - ANNO 2019 (31/12/2019)</t>
  </si>
  <si>
    <t>RUOLO</t>
  </si>
  <si>
    <t>RUOLO SANITARIO</t>
  </si>
  <si>
    <t>RUOLO PROFESSIONALE</t>
  </si>
  <si>
    <t>RUOLO TECNICO</t>
  </si>
  <si>
    <t>RUOLO AMMINISTRATIVO</t>
  </si>
  <si>
    <t>Personale Dirigente a tempo indeterminato per categoria e tipo incarico  e genere – anno 2019 (31/12/2019)</t>
  </si>
  <si>
    <t>valori percentuali</t>
  </si>
  <si>
    <t>STRUTTURA COMPLESSA</t>
  </si>
  <si>
    <t>STRUTTURA SEMPLICE</t>
  </si>
  <si>
    <t>ALTRO</t>
  </si>
  <si>
    <t>DIRIGENTI SANITARI NON MEDICI</t>
  </si>
  <si>
    <t>PERSONALE A TEMPO INDETERMINATO E PERSONALE DIRIGENTE PER CATEGORIA E PER CLASSI DI ANZIANITA' DI SERVIZIO - ANNO 2019 (31/12/2019)</t>
  </si>
  <si>
    <t xml:space="preserve">Fascia 0-5 </t>
  </si>
  <si>
    <t xml:space="preserve">Fascia 6-15  </t>
  </si>
  <si>
    <t xml:space="preserve">Fascia 16-25  </t>
  </si>
  <si>
    <t xml:space="preserve">Fascia 26-35  </t>
  </si>
  <si>
    <t xml:space="preserve">Fascia 36-40  </t>
  </si>
  <si>
    <t>Fascia oltre 40</t>
  </si>
  <si>
    <t>%</t>
  </si>
  <si>
    <t>Elaborazioni a cura della Direzione generale del sistema informativo e statistico su dati del conto annuale - Tab. 7</t>
  </si>
  <si>
    <t>Personale a tempo indeterminato e personale dirigente per classi di anzianità di servizio al 31/12/2019</t>
  </si>
  <si>
    <t>Anzianità contributiva media e quota over 35 anni per tipo di struttura pubblica</t>
  </si>
  <si>
    <t>Azienda Ospedaliera</t>
  </si>
  <si>
    <t>Azienda ospedaliera universitaria</t>
  </si>
  <si>
    <t>IRCCS</t>
  </si>
  <si>
    <t>ASL e altro</t>
  </si>
  <si>
    <t xml:space="preserve">Oltre 35 anni
</t>
  </si>
  <si>
    <t xml:space="preserve">Anzianità media
</t>
  </si>
  <si>
    <t>PERSONALE A TEMPO INDETERMINATO E PERSONALE DIRIGENTE PER CATEGORIA E PER CLASSI DI ETA' - ANNO 2019 (31/12/2019)</t>
  </si>
  <si>
    <t>Fino a 29 anni</t>
  </si>
  <si>
    <t>30-39 anni</t>
  </si>
  <si>
    <t>40-49 anni</t>
  </si>
  <si>
    <t>50-59 anni</t>
  </si>
  <si>
    <t>60-64 anni</t>
  </si>
  <si>
    <t>65 anni e oltre</t>
  </si>
  <si>
    <t>Elaborazioni a cura della Direzione generale del sistema informativo e statistico su dati del conto annuale - Tab. 8</t>
  </si>
  <si>
    <t>PERSONALE A TEMPO INDETERMINATO E PERSONALE DIRIGENTE PER CATEGORIA E CLASSI DI ETA' -</t>
  </si>
  <si>
    <t>Età anagrafica media e quota over 60 anni per tipo struttura struttura pubblica</t>
  </si>
  <si>
    <t>60 anni e oltre</t>
  </si>
  <si>
    <t xml:space="preserve">Età media
</t>
  </si>
  <si>
    <t>PERSONALE CON RAPPORTO DI LAVORO FLESSIBILE PER CATEGORIA ANNO 2019 (31/12/2019)</t>
  </si>
  <si>
    <r>
      <t>Rapporto flessibile (</t>
    </r>
    <r>
      <rPr>
        <sz val="8"/>
        <color indexed="8"/>
        <rFont val="Arial"/>
        <family val="2"/>
      </rPr>
      <t>Tempo determinato,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Formazione lavoro, Interinale, LSU, Telelavoro/Smart working)</t>
    </r>
  </si>
  <si>
    <t>di cui a tempo determinato</t>
  </si>
  <si>
    <t>PROFILI RUOLO SANITARIO -PERSONALE INFERMIERISTICO</t>
  </si>
  <si>
    <t>PROFILI RUOLO SANITARIO-PERS.FUNZIONI RIABILITATIV</t>
  </si>
  <si>
    <t>PROFILI RUOLO SANITARIO - PERS. TECNICO SANITARIO</t>
  </si>
  <si>
    <t>PROFILI RUOLO SANITARIO-PERS.VIGILANZA E ISPEZIONE</t>
  </si>
  <si>
    <t>DIRIGENTI RUOLO PROFESSIONALE</t>
  </si>
  <si>
    <t>PROFILI RUOLO PROFESSIONALE</t>
  </si>
  <si>
    <t>DIRIGENTI RUOLO TECNICO</t>
  </si>
  <si>
    <t>PROFILI RUOLO TECNICO</t>
  </si>
  <si>
    <t>DIRIGENTI RUOLO AMMINISTRATIVO</t>
  </si>
  <si>
    <t>PROFILI RUOLO AMMINISTRATIVO</t>
  </si>
  <si>
    <t>PERSONALE CONTRATTISTA</t>
  </si>
  <si>
    <t>Elaborazioni a cura della Direzione generale del sistema informativo e statistico su dati del conto annuale - Tab. 2</t>
  </si>
  <si>
    <t>PERSONALE CON RAPPORTO DI LAVORO FLESSIBILE PER CATEGORIA E ZONA GEOGRAFICA ANNO 2019 (31/12/2019)</t>
  </si>
  <si>
    <t>valori assoluti e percentuali</t>
  </si>
  <si>
    <t xml:space="preserve">Totale </t>
  </si>
  <si>
    <t>DISTRIBUZIONE  DEL PERSONALE CON RAPPORTO DI LAVORO A TEMPO DETERMINATO PER TIPO STRUTTURA ANNO 2019 (31/12/2019)</t>
  </si>
  <si>
    <t>Azienda Ospedaliera Universitaria</t>
  </si>
  <si>
    <t>Istituto di Ricovero e Cura a Carattere Scientifico</t>
  </si>
  <si>
    <t>PERSONALE UNIVERSITARIO PER CATEGORIA PER TIPO DI RAPPORTO DI LAVORO E SESSO - ANNO 2019 (31/12/2019)</t>
  </si>
  <si>
    <t>TEMPO INDETERMINATO</t>
  </si>
  <si>
    <t>TEMPO DETERMINATO</t>
  </si>
  <si>
    <t>Elaborazioni a cura della Direzione generale del sistema informativo e statistico su dati del conto annuale - Tab. 1B</t>
  </si>
  <si>
    <t>PERSONALE UNIVERSITARIO PER CATEGORIA E TIPO DI STRUTTURA - ANNO 2019 (31/12/2019)</t>
  </si>
  <si>
    <t>di cui  Ospedali a gestione diretta</t>
  </si>
  <si>
    <t xml:space="preserve"> </t>
  </si>
  <si>
    <t>PERSONALE A TEMPO INDETERMINATO E PERSONALE DIRIGENTE CESSATO DAL SERVIZIO NEL CORSO DELL'ANNO 2019 PER CATEGORIA</t>
  </si>
  <si>
    <t xml:space="preserve">      CESSATI PURI </t>
  </si>
  <si>
    <t>MOBILITA'</t>
  </si>
  <si>
    <t>TOTALE ALTRO</t>
  </si>
  <si>
    <t>CESSATO DAL SERVIZIO</t>
  </si>
  <si>
    <t>Altro comparto</t>
  </si>
  <si>
    <t>Stesso comparto</t>
  </si>
  <si>
    <t>Elaborazioni a cura della Direzione generale del sistema informativo e statistico su dati del conto annuale - Tab.5</t>
  </si>
  <si>
    <t>PERSONALE A TEMPO INDETERMINATO E PERSONALE DIRIGENTE ASSUNTO IN  SERVIZIO NEL CORSO DELL'ANNO 2019 PER CATEGORIA</t>
  </si>
  <si>
    <t xml:space="preserve">ASSUNTI PURI </t>
  </si>
  <si>
    <t>ASSUNTI IN SERVIZIO</t>
  </si>
  <si>
    <t>Elaborazioni a cura della Direzione generale del sistema informativo e statistico su dati del conto annuale - Tab.6</t>
  </si>
  <si>
    <t>PERSONALE DELLE STRUTTURE DI RICOVERO EQUIPARATE ALLE PUBBLICHE PER CATEGORIA E TIPO DI RAPPORTO DI LAVORO ANNO 2019 (31/12/2019)</t>
  </si>
  <si>
    <t>(Policlinici Universitari Privati, I.R.C.C.S. Privati, Fondazioni Private, Ospedali Classificati, Istituti privati qualificati Presidi USL, Enti di Ricerca)</t>
  </si>
  <si>
    <t>ALTRO TIPO DI RAPPORTO</t>
  </si>
  <si>
    <t>Elaborazioni a cura della Direzione generale del sistema informativo e statistico su dati del conto annuale - Tab. 1Cbis</t>
  </si>
  <si>
    <t>PERSONALE DELLE CASE DI CURA PRIVATE CONVENZIONATE PER CATEGORIA E SESSO ANNO 2019 (31/12/2019)</t>
  </si>
  <si>
    <t>PERSONALE DELLE CASE DI CURA PRIVATE NON CONVENZIONATE PER CATEGORIA E SESSO ANNO 2019 (31/12/2019)</t>
  </si>
  <si>
    <t>PERSONALE PER FIGURA PROFESSIONALE TIPO DI RAPPORTO DI LAVORO -  ANNO 2019 (31/12/2019)</t>
  </si>
  <si>
    <t>Classificazione Decreto Ministeriale 29/03/2001 - G.U. 23/5/2001 n. 118</t>
  </si>
  <si>
    <t>Figura professionale</t>
  </si>
  <si>
    <t>Tempo indeterminato</t>
  </si>
  <si>
    <t>Tempo determinato</t>
  </si>
  <si>
    <t>Tempo pieno</t>
  </si>
  <si>
    <t>Tempo parziale</t>
  </si>
  <si>
    <t>AREA INFERMIERISTICA ED OSTETRICA</t>
  </si>
  <si>
    <t>INFERMIERE</t>
  </si>
  <si>
    <t>INFERMIERE PEDIATRICO</t>
  </si>
  <si>
    <t>OSTETRICA</t>
  </si>
  <si>
    <t>AREA DELLA RIABILITAZIONE</t>
  </si>
  <si>
    <t>EDUCATORE PROFESSIONALE</t>
  </si>
  <si>
    <t>FISIOTERAPISTA</t>
  </si>
  <si>
    <t>LOGOPEDISTA</t>
  </si>
  <si>
    <t>ORTOTTISTA</t>
  </si>
  <si>
    <t>PODOLOGO</t>
  </si>
  <si>
    <t>TECNICO DELLA RIABILITAZIONE PSICHIATRICA</t>
  </si>
  <si>
    <t>TERAPISTA NEUROPSICOMOTRICITA’ ETA’ EVOLUTIVA</t>
  </si>
  <si>
    <t>TERAPISTA OCCUPAZIONALE</t>
  </si>
  <si>
    <t>AREA TECNICA E  DELLA PREVENZIONE</t>
  </si>
  <si>
    <t>Area Tecnica Assistenziale</t>
  </si>
  <si>
    <t>DIETISTA</t>
  </si>
  <si>
    <t>IGIENISTA DENTALE</t>
  </si>
  <si>
    <t>TECNICO AUDIOPROTESISTA</t>
  </si>
  <si>
    <t>TECNICO FISIOPATOLOGIA CARDIO</t>
  </si>
  <si>
    <t>TECNICO ORTOPEDICO</t>
  </si>
  <si>
    <t>Area Tecnica Diagnostica</t>
  </si>
  <si>
    <t>TECNICO AUDIOMETRISTA</t>
  </si>
  <si>
    <t>TECNICO LABORATORIO BIOMEDICO</t>
  </si>
  <si>
    <t>TECNICO NEUROFISIOPATOLOGIA</t>
  </si>
  <si>
    <t>TECNICO RADIOLOGIA MEDICA</t>
  </si>
  <si>
    <t>Area Tecnica della Prevenzione</t>
  </si>
  <si>
    <t>ASSISTENTE SANITARIO</t>
  </si>
  <si>
    <t>TECNICO PREVENZIONE</t>
  </si>
  <si>
    <t>ALTRI OPERATORI</t>
  </si>
  <si>
    <t>INFERMIERE GENERICO</t>
  </si>
  <si>
    <t>INFERMIERE PSICHIATRICO 1 ANNO SCUOLA</t>
  </si>
  <si>
    <t>MASSAGGIATORE/MASSOFISIOTERAPISTA</t>
  </si>
  <si>
    <t>MASSAGGIATORE NON VEDENTE</t>
  </si>
  <si>
    <t>ODONTOTECNICO</t>
  </si>
  <si>
    <t>OTTICO</t>
  </si>
  <si>
    <t>PUERICULTRICE</t>
  </si>
  <si>
    <t>TECNICO EDUCAZIONE E RIABILIT. PSICHIATRICA E PSICOSOC</t>
  </si>
  <si>
    <t>Elaborazioni a cura della Direzione generale del sistema informativo e statistico su dati del conto annuale - Tab. 1A</t>
  </si>
  <si>
    <t>PERSONALE PER FIGURA PROFESSIONALE TIPO DI STRUTTURA -  ANNO 2019 (31/12/2019)</t>
  </si>
  <si>
    <t>TIPO STRUTTURA</t>
  </si>
  <si>
    <t>Azienda ospedaliera Universitaria</t>
  </si>
  <si>
    <t>Istituto di ricovero e cura a carattere scientifico</t>
  </si>
  <si>
    <t>ASL, ISPO, Ares Lazio e Lombardia</t>
  </si>
  <si>
    <t>Altri tipi di rapporto</t>
  </si>
  <si>
    <t>Elaborazioni a cura della Direzione generale del sistema informativo e statistico su dati del conto annuale - Tab. 1Abis</t>
  </si>
  <si>
    <t>(POLICLINICI UNIVERSITARI PRIVATI, IRCCS PRIVATI, OSPEDALI CLASSIFICATI, ISTITUTI QUALIFICATI, ENTI DI RICERCA, CASE DI CURA PRIVATE)</t>
  </si>
  <si>
    <t>PERSONALE PER FIGURA PROFESSIONALE TIPO DI STRUTTURA -  ANNO 2018 (31/12/2018)</t>
  </si>
  <si>
    <t>Policlinico universitario privato</t>
  </si>
  <si>
    <t>Istituto di ricovero e cura a carattere scientifico privato</t>
  </si>
  <si>
    <t>Ospedale classificato o assimilato</t>
  </si>
  <si>
    <t>Casa di cura privata</t>
  </si>
  <si>
    <t xml:space="preserve">Istituto sanitario privato qualificato presidio USL </t>
  </si>
  <si>
    <t xml:space="preserve">Ente di ricerca </t>
  </si>
  <si>
    <t>Casa di cura privata convenzionata</t>
  </si>
  <si>
    <t>Casa di cura privata non convenzionata</t>
  </si>
  <si>
    <t>DIRIGENTI MEDICI PER SPECIALITA' E TIPO STRUTTURA SANITARIA - ANNO 2015 (31/12/2015)</t>
  </si>
  <si>
    <t>DIRIGENTI MEDICI PER SPECIALITA' E TIPO STRUTTURA SANITARIA - ANNO 2019 (31/12/2019)</t>
  </si>
  <si>
    <t>SPECIALIZZAZIONE</t>
  </si>
  <si>
    <t>Istituto di ricovero e cura a carattere scientifico pubblico</t>
  </si>
  <si>
    <t>AREA FUNZIONALE DEI SERVIZI</t>
  </si>
  <si>
    <t>AREA FUNZIONALE DI CHIRURGIA</t>
  </si>
  <si>
    <t>AREA FUNZIONALE DI MEDICINA</t>
  </si>
  <si>
    <t>SMS054</t>
  </si>
  <si>
    <t>ALTRE SPECIALIZZAZIONI</t>
  </si>
  <si>
    <t>SMS055</t>
  </si>
  <si>
    <t>SENZA SPECIALIZZAZIONE</t>
  </si>
  <si>
    <t>Elaborazioni a cura della Direzione generale del sistema informativo e statistico su dati del conto annuale - Tab. 1F</t>
  </si>
  <si>
    <t>(ASL, ESTAR TOSCANA, ISPO, ARES LAZIO, AREU e AGENZIA CSS LOMBARDIA, AZIENDA ZERO VENETO, A.Li.Sa LIGURIA)</t>
  </si>
  <si>
    <t>Strutture sanitarie equiparate alle pubbliche</t>
  </si>
  <si>
    <t>Elaborazioni a cura della Direzione generale del sistema informativo e statistico su dati del conto annuale - Tab. 1Fbis</t>
  </si>
  <si>
    <t>sono compresi gli universitari</t>
  </si>
  <si>
    <t xml:space="preserve">PERSONALE A TEMPO INDETERMINATO E PERSONALE DIRIGENTE PER CATEGORIA E TIPO RAPPORTO DI LAVORO -  </t>
  </si>
  <si>
    <t>PERSONALE ANNO DI RIFERIMENTO 2013</t>
  </si>
  <si>
    <t>PERSONALE ANNO DI RIFERIMENTO 2014</t>
  </si>
  <si>
    <t>PERSONALE ANNO DI RIFERIMENTO 2015</t>
  </si>
  <si>
    <t>PERSONALE ANNO DI RIFERIMENTO 2016</t>
  </si>
  <si>
    <t>PERSONALE ANNO DI RIFERIMENTO 2017</t>
  </si>
  <si>
    <t>PERSONALE ANNO DI RIFERIMENTO 2018</t>
  </si>
  <si>
    <t>PERSONALE ANNO DI RIFERIMENTO 2019</t>
  </si>
  <si>
    <t xml:space="preserve">PERSONALE UNIVERSITARIO PER CATEGORIA E TIPO DI RAPPORTO DI LAVORO - </t>
  </si>
  <si>
    <t>TOTALE 2013</t>
  </si>
  <si>
    <t>TOTALE 2014</t>
  </si>
  <si>
    <t>TOTALE 2015</t>
  </si>
  <si>
    <t>TOTALE 2016</t>
  </si>
  <si>
    <t>TOTALE 2017</t>
  </si>
  <si>
    <t>TOTALE 2018</t>
  </si>
  <si>
    <t>TOTALE 2019</t>
  </si>
  <si>
    <t xml:space="preserve">PERSONALE CON RAPPORTO DI LAVORO FLESSIBILE PER CATEGORIA </t>
  </si>
  <si>
    <t xml:space="preserve"> Rapporto flessibile </t>
  </si>
  <si>
    <t xml:space="preserve">di cui tempo determinato </t>
  </si>
  <si>
    <t>PERSONALE A TEMPO INDETERMINATO E PERSONALE DIRIGENTE CESSATO DAL SERVIZIO  PER CATEGORIA</t>
  </si>
  <si>
    <t>CESSATI PURI</t>
  </si>
  <si>
    <t>PERSONALE A TEMPO INDETERMINATO E PERSONALE DIRIGENTE ASSUNTO IN  SERVIZIO  PER CATEGORIA</t>
  </si>
  <si>
    <t>ASSUNTI PURI</t>
  </si>
  <si>
    <t xml:space="preserve">TEMPO INDETERMINATO </t>
  </si>
  <si>
    <t xml:space="preserve">15 SEPTIES </t>
  </si>
  <si>
    <t>UNIVERSITARI</t>
  </si>
  <si>
    <t>SPECIALISTI AMBULATORIALI</t>
  </si>
  <si>
    <t>DIRIGENTI MEDICI PER SPECIALITA' E TIPO DI RAPPORTO DI LAVORO - ANNO 2019 (31/12/2019)</t>
  </si>
  <si>
    <t>AREA FUNZIONALE</t>
  </si>
  <si>
    <t xml:space="preserve">DIPENDENTI </t>
  </si>
  <si>
    <t xml:space="preserve">ALTRO RAPPORTO </t>
  </si>
  <si>
    <t xml:space="preserve"> UNIVERSITARI</t>
  </si>
  <si>
    <t>FATTORE_DI_ORDINAMENTO</t>
  </si>
  <si>
    <t>ANATOMIA PATOLOGICA</t>
  </si>
  <si>
    <t>ANESTESIA, RIANIMAZIONE, TERAPIA INTENSIVA E DEL DOLORE</t>
  </si>
  <si>
    <t>AUDIOLOGIA E FONIATRIA</t>
  </si>
  <si>
    <t>FARMACOLOGIA E TOSSICOLOGIA CLINICA</t>
  </si>
  <si>
    <t>GENETICA MEDICA</t>
  </si>
  <si>
    <t>IGIENE E MEDICINA PREVENTIVA</t>
  </si>
  <si>
    <t>MEDICINA DEL LAVORO</t>
  </si>
  <si>
    <t>MEDICINA FISICA E RIABILITAZIONE</t>
  </si>
  <si>
    <t>MEDICINA LEGALE</t>
  </si>
  <si>
    <t>MEDICINA NUCLEARE</t>
  </si>
  <si>
    <t>MICROBIOLOGIA E VIROLOGIA</t>
  </si>
  <si>
    <t>PATOLOGIA CLINICA E BIOCHIMICA CLINICA</t>
  </si>
  <si>
    <t>RADIODIAGNOSTICA</t>
  </si>
  <si>
    <t>RADIOTERAPIA</t>
  </si>
  <si>
    <t>SCIENZA DELL'ALIMENTAZIONE</t>
  </si>
  <si>
    <t>STATISTICA SANITARIA E BIOMETRIA</t>
  </si>
  <si>
    <t>CARDIOCHIRURGIA</t>
  </si>
  <si>
    <t>CHIRURGIA GENERALE</t>
  </si>
  <si>
    <t>CHIRURGIA MAXILLO-FACCIALE</t>
  </si>
  <si>
    <t>CHIRURGIA PEDIATRICA</t>
  </si>
  <si>
    <t>CHIRURGIA PLASTICA, RICOSTRUTTIVA ED ESTETICA</t>
  </si>
  <si>
    <t>CHIRURGIA TORACICA</t>
  </si>
  <si>
    <t>CHIRURGIA VASCOLARE</t>
  </si>
  <si>
    <t>GINECOLOGIA E OSTETRICIA</t>
  </si>
  <si>
    <t>NEUROCHIRURGIA</t>
  </si>
  <si>
    <t>OFTALMOLOGIA</t>
  </si>
  <si>
    <t>ORTOPEDIA E TRAUMATOLOGIA</t>
  </si>
  <si>
    <t>OTORINOLARINGOIATRIA</t>
  </si>
  <si>
    <t>UROLOGIA</t>
  </si>
  <si>
    <t>ALLERGOLOGIA ED IMMUNOLOGIA CLINICA</t>
  </si>
  <si>
    <t>MALATTIE DELL'APPARATO CARDIOVASCOLARE</t>
  </si>
  <si>
    <t>DERMATOLOGIA E VENEREOLOGIA</t>
  </si>
  <si>
    <t>EMATOLOGIA</t>
  </si>
  <si>
    <t>ENDOCRINOLOGIA E MALATTIE DEL METABOLISMO</t>
  </si>
  <si>
    <t>GASTROENTEROLOGIA</t>
  </si>
  <si>
    <t>GERIATRIA</t>
  </si>
  <si>
    <t>MALATTIE DELL'APPARATO RESPIRATORIO</t>
  </si>
  <si>
    <t>MALATTIE INFETTIVE E TROPICALI</t>
  </si>
  <si>
    <t>MEDICINA DELLO SPORT E DELL'ESERCIZIO FISICO</t>
  </si>
  <si>
    <t>MEDICINA DI COMUNITA' E DELLE CURE PRIMARIE</t>
  </si>
  <si>
    <t>MEDICINA INTERNA</t>
  </si>
  <si>
    <t>NEFROLOGIA</t>
  </si>
  <si>
    <t>NEUROLOGIA</t>
  </si>
  <si>
    <t>NEUROPSICHIATRIA INFANTILE</t>
  </si>
  <si>
    <t>ONCOLOGIA MEDICA</t>
  </si>
  <si>
    <t>PEDIATRIA</t>
  </si>
  <si>
    <t>PSICHIATRIA</t>
  </si>
  <si>
    <t>REUMATOLOGIA</t>
  </si>
  <si>
    <t>MEDICINA DI EMERGENZA - URGENZA</t>
  </si>
  <si>
    <t>MEDICINA TERMALE</t>
  </si>
  <si>
    <t>DIRIGENTI MEDICI PER SPECIALITA, TIPO DI RAPPORTO DI LAVORO  - ANNO 2019 (31/12/2019)</t>
  </si>
  <si>
    <t>Anno: 2017</t>
  </si>
  <si>
    <t>DIPENDENTI E UNIVERSITARI</t>
  </si>
  <si>
    <t>CODICE</t>
  </si>
  <si>
    <t>SMS002</t>
  </si>
  <si>
    <t>SMS003</t>
  </si>
  <si>
    <t>SMS004</t>
  </si>
  <si>
    <t>SMS060</t>
  </si>
  <si>
    <t>SMS020</t>
  </si>
  <si>
    <t>SMS023</t>
  </si>
  <si>
    <t>SMS026</t>
  </si>
  <si>
    <t>SMS029</t>
  </si>
  <si>
    <t>SMS031</t>
  </si>
  <si>
    <t>SMS032</t>
  </si>
  <si>
    <t>SMS034</t>
  </si>
  <si>
    <t>SMS059</t>
  </si>
  <si>
    <t>SMS048</t>
  </si>
  <si>
    <t>SMS049</t>
  </si>
  <si>
    <t>SMS051</t>
  </si>
  <si>
    <t>SMS058</t>
  </si>
  <si>
    <t>SMS006</t>
  </si>
  <si>
    <t>SMS009</t>
  </si>
  <si>
    <t>SMS010</t>
  </si>
  <si>
    <t>SMS011</t>
  </si>
  <si>
    <t>SMS012</t>
  </si>
  <si>
    <t>SMS013</t>
  </si>
  <si>
    <t>SMS014</t>
  </si>
  <si>
    <t>SMS022</t>
  </si>
  <si>
    <t>SMS036</t>
  </si>
  <si>
    <t>SMS040</t>
  </si>
  <si>
    <t>SMS042</t>
  </si>
  <si>
    <t>SMS043</t>
  </si>
  <si>
    <t>SMS053</t>
  </si>
  <si>
    <t>SMS001</t>
  </si>
  <si>
    <t>SMS007</t>
  </si>
  <si>
    <t>SMS015</t>
  </si>
  <si>
    <t>SMS016</t>
  </si>
  <si>
    <t>SMS017</t>
  </si>
  <si>
    <t>SMS019</t>
  </si>
  <si>
    <t>SMS021</t>
  </si>
  <si>
    <t>SMS024</t>
  </si>
  <si>
    <t>SMS061</t>
  </si>
  <si>
    <t>SMS027</t>
  </si>
  <si>
    <t>SMS028</t>
  </si>
  <si>
    <t>SMS030</t>
  </si>
  <si>
    <t>SMS035</t>
  </si>
  <si>
    <t>SMS038</t>
  </si>
  <si>
    <t>SMS039</t>
  </si>
  <si>
    <t>SMS041</t>
  </si>
  <si>
    <t>SMS045</t>
  </si>
  <si>
    <t>SMS046</t>
  </si>
  <si>
    <t>SMS050</t>
  </si>
  <si>
    <t>SMS056</t>
  </si>
  <si>
    <t>SMS057</t>
  </si>
  <si>
    <t>DISTRIBUZIONE REGIONALE DEL PERSONALE A TEMPO INDETERMINATO E PERSONALE DIRIGENTE PER RUOLO  - ANNO 2019 (31/12/2019)</t>
  </si>
  <si>
    <t>REGIONE</t>
  </si>
  <si>
    <t xml:space="preserve">Totale
</t>
  </si>
  <si>
    <t xml:space="preserve">Donne
</t>
  </si>
  <si>
    <t xml:space="preserve">Uomini
</t>
  </si>
  <si>
    <t>010</t>
  </si>
  <si>
    <t>PIEMONTE</t>
  </si>
  <si>
    <t>020</t>
  </si>
  <si>
    <t>VALLE D'AOSTA</t>
  </si>
  <si>
    <t>030</t>
  </si>
  <si>
    <t>LOMBARDIA</t>
  </si>
  <si>
    <t>041</t>
  </si>
  <si>
    <t>PROV.A.BOLZANO</t>
  </si>
  <si>
    <t>042</t>
  </si>
  <si>
    <t>PROV.A.TRENTO</t>
  </si>
  <si>
    <t>050</t>
  </si>
  <si>
    <t>VENETO</t>
  </si>
  <si>
    <t>060</t>
  </si>
  <si>
    <t>FRIULI V.GIULIA</t>
  </si>
  <si>
    <t>070</t>
  </si>
  <si>
    <t>LIGURIA</t>
  </si>
  <si>
    <t>080</t>
  </si>
  <si>
    <t>EMILIA ROMAGNA</t>
  </si>
  <si>
    <t>090</t>
  </si>
  <si>
    <t>TOSCANA</t>
  </si>
  <si>
    <t>100</t>
  </si>
  <si>
    <t>UMBRIA</t>
  </si>
  <si>
    <t>110</t>
  </si>
  <si>
    <t>MARCHE</t>
  </si>
  <si>
    <t>120</t>
  </si>
  <si>
    <t>LAZIO</t>
  </si>
  <si>
    <t>130</t>
  </si>
  <si>
    <t>ABRUZZO</t>
  </si>
  <si>
    <t>140</t>
  </si>
  <si>
    <t>MOLISE</t>
  </si>
  <si>
    <t>150</t>
  </si>
  <si>
    <t>CAMPANIA</t>
  </si>
  <si>
    <t>160</t>
  </si>
  <si>
    <t>PUGLIA</t>
  </si>
  <si>
    <t>170</t>
  </si>
  <si>
    <t>BASILICATA</t>
  </si>
  <si>
    <t>180</t>
  </si>
  <si>
    <t>CALABRIA</t>
  </si>
  <si>
    <t>190</t>
  </si>
  <si>
    <t>SICILIA</t>
  </si>
  <si>
    <t>200</t>
  </si>
  <si>
    <t>SARDEGNA</t>
  </si>
  <si>
    <t>Somma:</t>
  </si>
  <si>
    <t>PERSONALE A TEMPO INDETERMINATO E PERSONALE DIRIGENTE PER ruolo E CLASSI DI ETA' - ANNO 2019 (31/12/2019)</t>
  </si>
  <si>
    <t>Età anagrafica media e quota over 60 anni per ruolo e sesso</t>
  </si>
  <si>
    <t>RUOLO DI APPARTENENZA</t>
  </si>
  <si>
    <t>Età media</t>
  </si>
  <si>
    <t xml:space="preserve">60 anni e oltre
</t>
  </si>
  <si>
    <t>DISTRIBUZIONE REGIONALE DEL PERSONALE CON RAPPORTO DETERMINATO PER RUOLO ANNO 2019 (31/12/2019)</t>
  </si>
  <si>
    <t xml:space="preserve">ALTRO PERSONALE		</t>
  </si>
  <si>
    <t>DISTRIBUZIONE REGIONALE DEL PERSONALE UNIVERSITARIO PER RUOLO - ANNO 2019 (31/12/2019)</t>
  </si>
  <si>
    <t>DISTRIBUZIONE REGIONALE DEL PERSONALE A TEMPO INDETERMINATO E PERSONALE DIRIGENTE CESSATO NELL' ANNO 2019 PER RUOLO</t>
  </si>
  <si>
    <t>Totale cessato</t>
  </si>
  <si>
    <t xml:space="preserve">Totale cessati puri
</t>
  </si>
  <si>
    <t>Piemonte</t>
  </si>
  <si>
    <t>Valle d'Aosta</t>
  </si>
  <si>
    <t>Lombardia</t>
  </si>
  <si>
    <t>Prov.A. Bolzano</t>
  </si>
  <si>
    <t>Prov. A. Trento</t>
  </si>
  <si>
    <t>Veneto</t>
  </si>
  <si>
    <t>Friuli.V.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</si>
  <si>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</si>
  <si>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</si>
  <si>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</si>
  <si>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</si>
  <si>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</si>
  <si>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</si>
  <si>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</si>
  <si>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</si>
  <si>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</si>
  <si>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</si>
  <si>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</si>
  <si>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</si>
  <si>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</si>
  <si>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</si>
  <si>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DISTRIBUZIONE REGIONALE DEL PERSONALE MEDICO ED INFERMIERISTICO  CESSATO NELL' ANNO 2019 </t>
  </si>
  <si>
    <t>DISTRIBUZIONE REGIONALE DEL PERSONALE A TEMPO INDETERMINATO E PERSONALE DIRIGENTE ASSUNTO NELL' ANNO 2019 PER RUOLO</t>
  </si>
  <si>
    <t>Totale assunti</t>
  </si>
  <si>
    <t xml:space="preserve">Totale assunti puri
</t>
  </si>
  <si>
    <t xml:space="preserve">Totale assunti
</t>
  </si>
  <si>
    <t xml:space="preserve">DISTRIBUZIONE REGIONALE DEL PERSONALE MEDICO ED INFERMIERISTICO  ASSUNTO NELL' ANNO 2019 </t>
  </si>
  <si>
    <t>DISTRIBUZIONE REGIONALE DEL PERSONALE DELLE CASE DI CURA PRIVATE CONVENZIONATE PER RUOLO  ANNO 2019 (31/12/2019)</t>
  </si>
  <si>
    <t xml:space="preserve"> RUOLO AMMINISTRATIVO 	</t>
  </si>
  <si>
    <t>DISTRIBUZIONE REGIONALE DEL PERSONALE DELLE CASE DI CURA PRIVATE NON CONVENZIONATE PER RUOLO  ANNO 2019 (31/12/2019)</t>
  </si>
  <si>
    <t>DISTRIBUZIONE REGIONALE DEL PERSONALE DELLE STRUTTURE EQUIPARATE ALLE PUBBLICHE PER RUOLO  ANNO 2019 (31/12/2019)</t>
  </si>
  <si>
    <t>PERSONALE PER FIGURA PROFESSIONALE PER REGIONE -  ANNO 2019 (31/12/2019)</t>
  </si>
  <si>
    <t>PERSONALE PER FIGURA PROFESSIONALE TIPO DI RAPPORTO DI LAVORO E REGIONE-  ANNO 2019 (31/12/2019)</t>
  </si>
  <si>
    <t>MEDICI SPECIALISTI CONVENZIONATI PER SPECIALITA' E TIPO STRUTTURA SANITARIA - ANNO 2019 (31/12/2019)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</si>
</sst>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#,##0.0%"/>
    <numFmt numFmtId="168" formatCode="0.0"/>
    <numFmt numFmtId="169" formatCode="#,##0.00%"/>
    <numFmt numFmtId="170" formatCode="#,##0.0"/>
    <numFmt numFmtId="171" formatCode="_-* #,##0_-;\-* #,##0_-;_-* &quot;-&quot;??_-;_-@_-"/>
  </numFmts>
  <fonts count="5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6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14"/>
      <color theme="1"/>
      <name val="Arial"/>
      <family val="2"/>
    </font>
    <font>
      <b/>
      <sz val="12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color rgb="FF000000"/>
      <name val="Arial"/>
      <family val="2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6"/>
      <color indexed="8"/>
      <name val="Arial"/>
      <family val="2"/>
    </font>
    <font>
      <sz val="6"/>
      <name val="Arial"/>
      <family val="2"/>
    </font>
    <font>
      <b/>
      <sz val="8"/>
      <color theme="1"/>
      <name val="Arial"/>
      <family val="2"/>
    </font>
    <font>
      <b/>
      <sz val="9"/>
      <color rgb="FFFFFFFF"/>
      <name val="Arial"/>
      <family val="2"/>
    </font>
    <font>
      <sz val="9"/>
      <color rgb="FFFFFFFF"/>
      <name val="Arial"/>
      <family val="2"/>
    </font>
    <font>
      <sz val="6"/>
      <color theme="0"/>
      <name val="Arial"/>
      <family val="2"/>
    </font>
    <font>
      <sz val="9"/>
      <color theme="0"/>
      <name val="Arial"/>
      <family val="2"/>
    </font>
    <font>
      <b/>
      <sz val="9"/>
      <color rgb="FF333333"/>
      <name val="Arial"/>
      <family val="2"/>
    </font>
    <font>
      <b/>
      <sz val="6"/>
      <color rgb="FF333333"/>
      <name val="Arial"/>
      <family val="2"/>
    </font>
    <font>
      <b/>
      <sz val="8"/>
      <color rgb="FF333333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6"/>
      <color rgb="FF000000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006000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rgb="FF5175B9"/>
        <bgColor rgb="FFFFFFFF"/>
      </patternFill>
    </fill>
  </fills>
  <borders count="16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31"/>
      </bottom>
      <diagonal/>
    </border>
    <border>
      <left/>
      <right style="thin">
        <color indexed="64"/>
      </right>
      <top style="medium">
        <color indexed="64"/>
      </top>
      <bottom style="thin">
        <color indexed="31"/>
      </bottom>
      <diagonal/>
    </border>
    <border>
      <left style="thin">
        <color indexed="64"/>
      </left>
      <right/>
      <top style="medium">
        <color indexed="64"/>
      </top>
      <bottom style="thin">
        <color indexed="3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CACAD9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rgb="FFCACAD9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31"/>
      </bottom>
      <diagonal/>
    </border>
    <border>
      <left style="medium">
        <color indexed="64"/>
      </left>
      <right style="thin">
        <color indexed="31"/>
      </right>
      <top style="thin">
        <color indexed="31"/>
      </top>
      <bottom style="medium">
        <color indexed="64"/>
      </bottom>
      <diagonal/>
    </border>
    <border>
      <left style="thin">
        <color indexed="31"/>
      </left>
      <right style="medium">
        <color indexed="64"/>
      </right>
      <top style="thin">
        <color indexed="3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3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3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medium">
        <color indexed="64"/>
      </right>
      <top style="thin">
        <color indexed="3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rgb="FF3877A6"/>
      </left>
      <right/>
      <top style="thin">
        <color rgb="FF3877A6"/>
      </top>
      <bottom style="thin">
        <color rgb="FF3877A6"/>
      </bottom>
      <diagonal/>
    </border>
    <border>
      <left style="thin">
        <color rgb="FF3877A6"/>
      </left>
      <right/>
      <top style="thin">
        <color rgb="FFCAC9D9"/>
      </top>
      <bottom style="thin">
        <color rgb="FF3877A6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5">
    <xf numFmtId="0" fontId="0" fillId="0" borderId="0"/>
    <xf numFmtId="164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9" fillId="0" borderId="0"/>
    <xf numFmtId="9" fontId="8" fillId="0" borderId="0" applyFont="0" applyFill="0" applyBorder="0" applyAlignment="0" applyProtection="0"/>
    <xf numFmtId="0" fontId="12" fillId="0" borderId="0"/>
    <xf numFmtId="0" fontId="12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</cellStyleXfs>
  <cellXfs count="777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vertical="center"/>
    </xf>
    <xf numFmtId="0" fontId="4" fillId="0" borderId="0" xfId="0" applyFont="1"/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left"/>
    </xf>
    <xf numFmtId="165" fontId="7" fillId="2" borderId="24" xfId="1" applyNumberFormat="1" applyFont="1" applyFill="1" applyBorder="1" applyAlignment="1">
      <alignment horizontal="right" wrapText="1"/>
    </xf>
    <xf numFmtId="0" fontId="7" fillId="2" borderId="25" xfId="0" applyFont="1" applyFill="1" applyBorder="1" applyAlignment="1">
      <alignment horizontal="left"/>
    </xf>
    <xf numFmtId="165" fontId="7" fillId="2" borderId="25" xfId="1" applyNumberFormat="1" applyFont="1" applyFill="1" applyBorder="1" applyAlignment="1">
      <alignment horizontal="right" wrapText="1"/>
    </xf>
    <xf numFmtId="0" fontId="4" fillId="0" borderId="26" xfId="0" applyFont="1" applyBorder="1" applyAlignment="1">
      <alignment horizontal="left" vertical="center"/>
    </xf>
    <xf numFmtId="165" fontId="5" fillId="2" borderId="26" xfId="1" applyNumberFormat="1" applyFont="1" applyFill="1" applyBorder="1" applyAlignment="1">
      <alignment horizontal="right" vertical="center"/>
    </xf>
    <xf numFmtId="0" fontId="9" fillId="0" borderId="0" xfId="0" applyFont="1"/>
    <xf numFmtId="0" fontId="9" fillId="3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left"/>
    </xf>
    <xf numFmtId="165" fontId="7" fillId="2" borderId="34" xfId="1" applyNumberFormat="1" applyFont="1" applyFill="1" applyBorder="1" applyAlignment="1">
      <alignment horizontal="right"/>
    </xf>
    <xf numFmtId="165" fontId="7" fillId="2" borderId="18" xfId="1" applyNumberFormat="1" applyFont="1" applyFill="1" applyBorder="1" applyAlignment="1">
      <alignment horizontal="right" vertical="center"/>
    </xf>
    <xf numFmtId="166" fontId="7" fillId="2" borderId="34" xfId="1" applyNumberFormat="1" applyFont="1" applyFill="1" applyBorder="1" applyAlignment="1">
      <alignment horizontal="right"/>
    </xf>
    <xf numFmtId="166" fontId="7" fillId="2" borderId="18" xfId="1" applyNumberFormat="1" applyFont="1" applyFill="1" applyBorder="1" applyAlignment="1">
      <alignment horizontal="right"/>
    </xf>
    <xf numFmtId="0" fontId="9" fillId="3" borderId="35" xfId="0" applyFont="1" applyFill="1" applyBorder="1" applyAlignment="1">
      <alignment horizontal="left"/>
    </xf>
    <xf numFmtId="165" fontId="7" fillId="2" borderId="24" xfId="1" applyNumberFormat="1" applyFont="1" applyFill="1" applyBorder="1" applyAlignment="1">
      <alignment horizontal="right"/>
    </xf>
    <xf numFmtId="165" fontId="7" fillId="2" borderId="36" xfId="1" applyNumberFormat="1" applyFont="1" applyFill="1" applyBorder="1" applyAlignment="1">
      <alignment horizontal="right" vertical="center"/>
    </xf>
    <xf numFmtId="166" fontId="7" fillId="2" borderId="24" xfId="1" applyNumberFormat="1" applyFont="1" applyFill="1" applyBorder="1" applyAlignment="1">
      <alignment horizontal="right"/>
    </xf>
    <xf numFmtId="166" fontId="7" fillId="2" borderId="36" xfId="1" applyNumberFormat="1" applyFont="1" applyFill="1" applyBorder="1" applyAlignment="1">
      <alignment horizontal="right" vertical="center"/>
    </xf>
    <xf numFmtId="165" fontId="7" fillId="2" borderId="25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 vertical="center"/>
    </xf>
    <xf numFmtId="166" fontId="7" fillId="2" borderId="25" xfId="1" applyNumberFormat="1" applyFont="1" applyFill="1" applyBorder="1" applyAlignment="1">
      <alignment horizontal="right"/>
    </xf>
    <xf numFmtId="166" fontId="7" fillId="2" borderId="37" xfId="1" applyNumberFormat="1" applyFont="1" applyFill="1" applyBorder="1" applyAlignment="1">
      <alignment horizontal="right" vertical="center"/>
    </xf>
    <xf numFmtId="0" fontId="4" fillId="0" borderId="38" xfId="0" applyFont="1" applyBorder="1" applyAlignment="1">
      <alignment horizontal="left" vertical="center"/>
    </xf>
    <xf numFmtId="165" fontId="5" fillId="2" borderId="39" xfId="1" applyNumberFormat="1" applyFont="1" applyFill="1" applyBorder="1" applyAlignment="1">
      <alignment horizontal="right" vertical="center"/>
    </xf>
    <xf numFmtId="165" fontId="5" fillId="2" borderId="40" xfId="1" applyNumberFormat="1" applyFont="1" applyFill="1" applyBorder="1" applyAlignment="1">
      <alignment horizontal="right" vertical="center"/>
    </xf>
    <xf numFmtId="165" fontId="5" fillId="2" borderId="41" xfId="1" applyNumberFormat="1" applyFont="1" applyFill="1" applyBorder="1" applyAlignment="1">
      <alignment horizontal="right" vertical="center"/>
    </xf>
    <xf numFmtId="166" fontId="5" fillId="2" borderId="39" xfId="1" applyNumberFormat="1" applyFont="1" applyFill="1" applyBorder="1" applyAlignment="1">
      <alignment horizontal="right" vertical="center"/>
    </xf>
    <xf numFmtId="166" fontId="5" fillId="2" borderId="40" xfId="1" applyNumberFormat="1" applyFont="1" applyFill="1" applyBorder="1" applyAlignment="1">
      <alignment horizontal="right" vertical="center"/>
    </xf>
    <xf numFmtId="166" fontId="5" fillId="2" borderId="41" xfId="1" applyNumberFormat="1" applyFont="1" applyFill="1" applyBorder="1" applyAlignment="1">
      <alignment horizontal="right" vertical="center"/>
    </xf>
    <xf numFmtId="0" fontId="12" fillId="0" borderId="0" xfId="0" applyFont="1"/>
    <xf numFmtId="0" fontId="6" fillId="2" borderId="35" xfId="0" applyFont="1" applyFill="1" applyBorder="1" applyAlignment="1">
      <alignment horizontal="left"/>
    </xf>
    <xf numFmtId="165" fontId="6" fillId="2" borderId="24" xfId="1" applyNumberFormat="1" applyFont="1" applyFill="1" applyBorder="1" applyAlignment="1">
      <alignment horizontal="right" wrapText="1"/>
    </xf>
    <xf numFmtId="165" fontId="6" fillId="0" borderId="24" xfId="1" applyNumberFormat="1" applyFont="1" applyFill="1" applyBorder="1" applyAlignment="1">
      <alignment horizontal="right" wrapText="1"/>
    </xf>
    <xf numFmtId="166" fontId="7" fillId="2" borderId="24" xfId="1" applyNumberFormat="1" applyFont="1" applyFill="1" applyBorder="1" applyAlignment="1">
      <alignment horizontal="right" wrapText="1"/>
    </xf>
    <xf numFmtId="166" fontId="7" fillId="0" borderId="24" xfId="1" applyNumberFormat="1" applyFont="1" applyFill="1" applyBorder="1" applyAlignment="1">
      <alignment horizontal="right" wrapText="1"/>
    </xf>
    <xf numFmtId="166" fontId="7" fillId="2" borderId="36" xfId="1" applyNumberFormat="1" applyFont="1" applyFill="1" applyBorder="1" applyAlignment="1">
      <alignment horizontal="right" wrapText="1"/>
    </xf>
    <xf numFmtId="165" fontId="6" fillId="2" borderId="25" xfId="1" applyNumberFormat="1" applyFont="1" applyFill="1" applyBorder="1" applyAlignment="1">
      <alignment horizontal="right" wrapText="1"/>
    </xf>
    <xf numFmtId="165" fontId="6" fillId="0" borderId="25" xfId="1" applyNumberFormat="1" applyFont="1" applyFill="1" applyBorder="1" applyAlignment="1">
      <alignment horizontal="right" wrapText="1"/>
    </xf>
    <xf numFmtId="166" fontId="7" fillId="2" borderId="25" xfId="1" applyNumberFormat="1" applyFont="1" applyFill="1" applyBorder="1" applyAlignment="1">
      <alignment horizontal="right" wrapText="1"/>
    </xf>
    <xf numFmtId="166" fontId="7" fillId="2" borderId="37" xfId="1" applyNumberFormat="1" applyFont="1" applyFill="1" applyBorder="1" applyAlignment="1">
      <alignment horizontal="right" wrapText="1"/>
    </xf>
    <xf numFmtId="0" fontId="4" fillId="0" borderId="39" xfId="0" applyFont="1" applyBorder="1" applyAlignment="1">
      <alignment horizontal="left" vertical="center"/>
    </xf>
    <xf numFmtId="165" fontId="14" fillId="2" borderId="40" xfId="1" applyNumberFormat="1" applyFont="1" applyFill="1" applyBorder="1" applyAlignment="1">
      <alignment horizontal="right" vertical="center"/>
    </xf>
    <xf numFmtId="165" fontId="14" fillId="0" borderId="40" xfId="1" applyNumberFormat="1" applyFont="1" applyFill="1" applyBorder="1" applyAlignment="1">
      <alignment horizontal="right" vertical="center"/>
    </xf>
    <xf numFmtId="166" fontId="5" fillId="2" borderId="40" xfId="1" applyNumberFormat="1" applyFont="1" applyFill="1" applyBorder="1" applyAlignment="1">
      <alignment horizontal="right" wrapText="1"/>
    </xf>
    <xf numFmtId="166" fontId="5" fillId="0" borderId="40" xfId="1" applyNumberFormat="1" applyFont="1" applyFill="1" applyBorder="1" applyAlignment="1">
      <alignment horizontal="right" wrapText="1"/>
    </xf>
    <xf numFmtId="166" fontId="5" fillId="2" borderId="41" xfId="1" applyNumberFormat="1" applyFont="1" applyFill="1" applyBorder="1" applyAlignment="1">
      <alignment horizontal="right" wrapText="1"/>
    </xf>
    <xf numFmtId="165" fontId="5" fillId="2" borderId="0" xfId="1" applyNumberFormat="1" applyFont="1" applyFill="1" applyBorder="1" applyAlignment="1">
      <alignment horizontal="right" vertical="center"/>
    </xf>
    <xf numFmtId="165" fontId="0" fillId="0" borderId="0" xfId="0" applyNumberFormat="1"/>
    <xf numFmtId="0" fontId="7" fillId="2" borderId="35" xfId="0" applyFont="1" applyFill="1" applyBorder="1" applyAlignment="1">
      <alignment horizontal="left"/>
    </xf>
    <xf numFmtId="0" fontId="0" fillId="4" borderId="0" xfId="0" applyFill="1"/>
    <xf numFmtId="165" fontId="0" fillId="4" borderId="0" xfId="0" applyNumberFormat="1" applyFill="1"/>
    <xf numFmtId="0" fontId="13" fillId="4" borderId="0" xfId="0" applyFont="1" applyFill="1" applyBorder="1" applyAlignment="1">
      <alignment horizontal="center" vertical="center"/>
    </xf>
    <xf numFmtId="165" fontId="6" fillId="3" borderId="0" xfId="1" applyNumberFormat="1" applyFont="1" applyFill="1" applyBorder="1" applyAlignment="1">
      <alignment horizontal="right" wrapText="1"/>
    </xf>
    <xf numFmtId="165" fontId="14" fillId="3" borderId="0" xfId="1" applyNumberFormat="1" applyFont="1" applyFill="1" applyBorder="1" applyAlignment="1">
      <alignment horizontal="right" vertical="center"/>
    </xf>
    <xf numFmtId="165" fontId="7" fillId="2" borderId="36" xfId="1" applyNumberFormat="1" applyFont="1" applyFill="1" applyBorder="1" applyAlignment="1">
      <alignment horizontal="right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/>
    </xf>
    <xf numFmtId="166" fontId="0" fillId="0" borderId="24" xfId="1" applyNumberFormat="1" applyFont="1" applyFill="1" applyBorder="1"/>
    <xf numFmtId="166" fontId="0" fillId="0" borderId="36" xfId="1" applyNumberFormat="1" applyFont="1" applyFill="1" applyBorder="1"/>
    <xf numFmtId="0" fontId="7" fillId="0" borderId="55" xfId="0" applyFont="1" applyBorder="1" applyAlignment="1">
      <alignment horizontal="left"/>
    </xf>
    <xf numFmtId="0" fontId="7" fillId="0" borderId="56" xfId="0" applyFont="1" applyBorder="1" applyAlignment="1">
      <alignment horizontal="left"/>
    </xf>
    <xf numFmtId="166" fontId="0" fillId="0" borderId="25" xfId="1" applyNumberFormat="1" applyFont="1" applyFill="1" applyBorder="1"/>
    <xf numFmtId="166" fontId="0" fillId="0" borderId="37" xfId="1" applyNumberFormat="1" applyFont="1" applyFill="1" applyBorder="1"/>
    <xf numFmtId="0" fontId="7" fillId="2" borderId="57" xfId="0" applyFont="1" applyFill="1" applyBorder="1" applyAlignment="1">
      <alignment horizontal="left"/>
    </xf>
    <xf numFmtId="166" fontId="0" fillId="0" borderId="31" xfId="1" applyNumberFormat="1" applyFont="1" applyBorder="1"/>
    <xf numFmtId="166" fontId="0" fillId="0" borderId="32" xfId="1" applyNumberFormat="1" applyFont="1" applyBorder="1"/>
    <xf numFmtId="0" fontId="7" fillId="2" borderId="0" xfId="0" applyFont="1" applyFill="1" applyAlignment="1">
      <alignment horizontal="left"/>
    </xf>
    <xf numFmtId="166" fontId="0" fillId="0" borderId="0" xfId="1" applyNumberFormat="1" applyFont="1" applyBorder="1"/>
    <xf numFmtId="0" fontId="15" fillId="0" borderId="0" xfId="0" applyFont="1" applyAlignment="1">
      <alignment horizontal="left" vertical="center" readingOrder="1"/>
    </xf>
    <xf numFmtId="0" fontId="10" fillId="0" borderId="0" xfId="0" applyFont="1"/>
    <xf numFmtId="0" fontId="16" fillId="0" borderId="0" xfId="0" applyFont="1"/>
    <xf numFmtId="49" fontId="14" fillId="2" borderId="59" xfId="0" applyNumberFormat="1" applyFont="1" applyFill="1" applyBorder="1" applyAlignment="1">
      <alignment horizontal="center" vertical="center" wrapText="1"/>
    </xf>
    <xf numFmtId="0" fontId="17" fillId="2" borderId="59" xfId="0" applyFont="1" applyFill="1" applyBorder="1" applyAlignment="1">
      <alignment horizontal="left" wrapText="1"/>
    </xf>
    <xf numFmtId="3" fontId="17" fillId="2" borderId="59" xfId="0" applyNumberFormat="1" applyFont="1" applyFill="1" applyBorder="1" applyAlignment="1">
      <alignment horizontal="right" wrapText="1"/>
    </xf>
    <xf numFmtId="167" fontId="17" fillId="2" borderId="59" xfId="0" applyNumberFormat="1" applyFont="1" applyFill="1" applyBorder="1" applyAlignment="1">
      <alignment horizontal="right" wrapText="1"/>
    </xf>
    <xf numFmtId="0" fontId="14" fillId="2" borderId="59" xfId="0" applyFont="1" applyFill="1" applyBorder="1" applyAlignment="1">
      <alignment horizontal="left"/>
    </xf>
    <xf numFmtId="3" fontId="18" fillId="2" borderId="59" xfId="0" applyNumberFormat="1" applyFont="1" applyFill="1" applyBorder="1" applyAlignment="1">
      <alignment horizontal="right"/>
    </xf>
    <xf numFmtId="167" fontId="18" fillId="2" borderId="59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left" vertical="center"/>
    </xf>
    <xf numFmtId="0" fontId="20" fillId="5" borderId="0" xfId="4" applyFont="1" applyFill="1" applyAlignment="1">
      <alignment horizontal="left"/>
    </xf>
    <xf numFmtId="0" fontId="22" fillId="0" borderId="0" xfId="0" applyFont="1"/>
    <xf numFmtId="0" fontId="4" fillId="0" borderId="67" xfId="4" applyFont="1" applyBorder="1" applyAlignment="1">
      <alignment horizontal="center" wrapText="1"/>
    </xf>
    <xf numFmtId="0" fontId="4" fillId="0" borderId="68" xfId="4" applyFont="1" applyBorder="1" applyAlignment="1">
      <alignment horizontal="center" wrapText="1"/>
    </xf>
    <xf numFmtId="0" fontId="6" fillId="2" borderId="69" xfId="0" applyFont="1" applyFill="1" applyBorder="1" applyAlignment="1">
      <alignment horizontal="left" wrapText="1"/>
    </xf>
    <xf numFmtId="168" fontId="17" fillId="2" borderId="24" xfId="0" applyNumberFormat="1" applyFont="1" applyFill="1" applyBorder="1" applyAlignment="1">
      <alignment horizontal="right"/>
    </xf>
    <xf numFmtId="168" fontId="17" fillId="2" borderId="36" xfId="0" applyNumberFormat="1" applyFont="1" applyFill="1" applyBorder="1" applyAlignment="1">
      <alignment horizontal="right"/>
    </xf>
    <xf numFmtId="0" fontId="14" fillId="2" borderId="70" xfId="0" applyFont="1" applyFill="1" applyBorder="1" applyAlignment="1">
      <alignment horizontal="left" vertical="center"/>
    </xf>
    <xf numFmtId="167" fontId="18" fillId="2" borderId="71" xfId="0" applyNumberFormat="1" applyFont="1" applyFill="1" applyBorder="1" applyAlignment="1">
      <alignment horizontal="right" wrapText="1"/>
    </xf>
    <xf numFmtId="168" fontId="18" fillId="2" borderId="31" xfId="0" applyNumberFormat="1" applyFont="1" applyFill="1" applyBorder="1" applyAlignment="1">
      <alignment horizontal="right"/>
    </xf>
    <xf numFmtId="168" fontId="18" fillId="2" borderId="32" xfId="0" applyNumberFormat="1" applyFont="1" applyFill="1" applyBorder="1" applyAlignment="1">
      <alignment horizontal="right"/>
    </xf>
    <xf numFmtId="0" fontId="19" fillId="0" borderId="0" xfId="4"/>
    <xf numFmtId="0" fontId="14" fillId="2" borderId="59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left" vertical="center" wrapText="1"/>
    </xf>
    <xf numFmtId="169" fontId="17" fillId="2" borderId="59" xfId="0" applyNumberFormat="1" applyFont="1" applyFill="1" applyBorder="1" applyAlignment="1">
      <alignment horizontal="right" wrapText="1"/>
    </xf>
    <xf numFmtId="0" fontId="6" fillId="2" borderId="59" xfId="0" applyFont="1" applyFill="1" applyBorder="1" applyAlignment="1">
      <alignment horizontal="left" vertical="center" wrapText="1"/>
    </xf>
    <xf numFmtId="0" fontId="14" fillId="2" borderId="59" xfId="0" applyFont="1" applyFill="1" applyBorder="1" applyAlignment="1">
      <alignment horizontal="left" vertical="center" wrapText="1"/>
    </xf>
    <xf numFmtId="3" fontId="14" fillId="2" borderId="59" xfId="0" applyNumberFormat="1" applyFont="1" applyFill="1" applyBorder="1" applyAlignment="1">
      <alignment horizontal="right" vertical="center" wrapText="1"/>
    </xf>
    <xf numFmtId="169" fontId="14" fillId="2" borderId="59" xfId="0" applyNumberFormat="1" applyFont="1" applyFill="1" applyBorder="1" applyAlignment="1">
      <alignment horizontal="right" vertical="center" wrapText="1"/>
    </xf>
    <xf numFmtId="3" fontId="14" fillId="2" borderId="0" xfId="0" applyNumberFormat="1" applyFont="1" applyFill="1" applyAlignment="1">
      <alignment horizontal="right" vertical="center"/>
    </xf>
    <xf numFmtId="0" fontId="23" fillId="2" borderId="0" xfId="3" applyFont="1" applyFill="1" applyAlignment="1">
      <alignment vertical="center"/>
    </xf>
    <xf numFmtId="0" fontId="3" fillId="2" borderId="0" xfId="3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left" wrapText="1"/>
    </xf>
    <xf numFmtId="3" fontId="6" fillId="2" borderId="60" xfId="0" applyNumberFormat="1" applyFont="1" applyFill="1" applyBorder="1" applyAlignment="1">
      <alignment horizontal="right" wrapText="1"/>
    </xf>
    <xf numFmtId="0" fontId="6" fillId="2" borderId="59" xfId="0" applyFont="1" applyFill="1" applyBorder="1" applyAlignment="1">
      <alignment horizontal="left" wrapText="1"/>
    </xf>
    <xf numFmtId="3" fontId="6" fillId="2" borderId="59" xfId="0" applyNumberFormat="1" applyFont="1" applyFill="1" applyBorder="1" applyAlignment="1">
      <alignment horizontal="right" wrapText="1"/>
    </xf>
    <xf numFmtId="0" fontId="5" fillId="2" borderId="59" xfId="0" applyFont="1" applyFill="1" applyBorder="1" applyAlignment="1">
      <alignment horizontal="left" vertical="center"/>
    </xf>
    <xf numFmtId="3" fontId="5" fillId="2" borderId="59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0" fontId="25" fillId="0" borderId="75" xfId="0" applyFont="1" applyBorder="1" applyAlignment="1">
      <alignment horizontal="center"/>
    </xf>
    <xf numFmtId="0" fontId="25" fillId="0" borderId="76" xfId="0" applyFont="1" applyBorder="1" applyAlignment="1">
      <alignment horizontal="center"/>
    </xf>
    <xf numFmtId="165" fontId="6" fillId="2" borderId="60" xfId="1" applyNumberFormat="1" applyFont="1" applyFill="1" applyBorder="1" applyAlignment="1">
      <alignment horizontal="right" wrapText="1"/>
    </xf>
    <xf numFmtId="168" fontId="6" fillId="2" borderId="60" xfId="5" applyNumberFormat="1" applyFont="1" applyFill="1" applyBorder="1" applyAlignment="1">
      <alignment horizontal="right" wrapText="1"/>
    </xf>
    <xf numFmtId="170" fontId="6" fillId="2" borderId="60" xfId="0" applyNumberFormat="1" applyFont="1" applyFill="1" applyBorder="1" applyAlignment="1">
      <alignment horizontal="right" wrapText="1"/>
    </xf>
    <xf numFmtId="165" fontId="6" fillId="2" borderId="59" xfId="1" applyNumberFormat="1" applyFont="1" applyFill="1" applyBorder="1" applyAlignment="1">
      <alignment horizontal="right" wrapText="1"/>
    </xf>
    <xf numFmtId="168" fontId="6" fillId="2" borderId="59" xfId="5" applyNumberFormat="1" applyFont="1" applyFill="1" applyBorder="1" applyAlignment="1">
      <alignment horizontal="right" wrapText="1"/>
    </xf>
    <xf numFmtId="170" fontId="6" fillId="2" borderId="59" xfId="0" applyNumberFormat="1" applyFont="1" applyFill="1" applyBorder="1" applyAlignment="1">
      <alignment horizontal="right" wrapText="1"/>
    </xf>
    <xf numFmtId="0" fontId="6" fillId="2" borderId="58" xfId="0" applyFont="1" applyFill="1" applyBorder="1" applyAlignment="1">
      <alignment horizontal="left" wrapText="1"/>
    </xf>
    <xf numFmtId="165" fontId="6" fillId="2" borderId="58" xfId="1" applyNumberFormat="1" applyFont="1" applyFill="1" applyBorder="1" applyAlignment="1">
      <alignment horizontal="right" wrapText="1"/>
    </xf>
    <xf numFmtId="168" fontId="6" fillId="2" borderId="58" xfId="5" applyNumberFormat="1" applyFont="1" applyFill="1" applyBorder="1" applyAlignment="1">
      <alignment horizontal="right" wrapText="1"/>
    </xf>
    <xf numFmtId="170" fontId="6" fillId="2" borderId="58" xfId="0" applyNumberFormat="1" applyFont="1" applyFill="1" applyBorder="1" applyAlignment="1">
      <alignment horizontal="right" wrapText="1"/>
    </xf>
    <xf numFmtId="0" fontId="5" fillId="2" borderId="77" xfId="0" applyFont="1" applyFill="1" applyBorder="1" applyAlignment="1">
      <alignment horizontal="left" vertical="center"/>
    </xf>
    <xf numFmtId="165" fontId="5" fillId="2" borderId="78" xfId="1" applyNumberFormat="1" applyFont="1" applyFill="1" applyBorder="1" applyAlignment="1">
      <alignment horizontal="right"/>
    </xf>
    <xf numFmtId="168" fontId="5" fillId="2" borderId="79" xfId="5" applyNumberFormat="1" applyFont="1" applyFill="1" applyBorder="1" applyAlignment="1">
      <alignment horizontal="right" wrapText="1"/>
    </xf>
    <xf numFmtId="165" fontId="5" fillId="2" borderId="80" xfId="1" applyNumberFormat="1" applyFont="1" applyFill="1" applyBorder="1" applyAlignment="1">
      <alignment horizontal="right"/>
    </xf>
    <xf numFmtId="170" fontId="5" fillId="2" borderId="79" xfId="0" applyNumberFormat="1" applyFont="1" applyFill="1" applyBorder="1" applyAlignment="1">
      <alignment horizontal="right" wrapText="1"/>
    </xf>
    <xf numFmtId="165" fontId="5" fillId="2" borderId="81" xfId="1" applyNumberFormat="1" applyFont="1" applyFill="1" applyBorder="1" applyAlignment="1">
      <alignment horizontal="right"/>
    </xf>
    <xf numFmtId="170" fontId="5" fillId="2" borderId="73" xfId="0" applyNumberFormat="1" applyFont="1" applyFill="1" applyBorder="1"/>
    <xf numFmtId="0" fontId="11" fillId="2" borderId="0" xfId="0" applyFont="1" applyFill="1" applyAlignment="1">
      <alignment vertical="center" wrapText="1"/>
    </xf>
    <xf numFmtId="0" fontId="6" fillId="2" borderId="82" xfId="0" applyFont="1" applyFill="1" applyBorder="1" applyAlignment="1">
      <alignment horizontal="left" wrapText="1"/>
    </xf>
    <xf numFmtId="3" fontId="6" fillId="2" borderId="18" xfId="0" applyNumberFormat="1" applyFont="1" applyFill="1" applyBorder="1" applyAlignment="1">
      <alignment horizontal="right"/>
    </xf>
    <xf numFmtId="3" fontId="5" fillId="2" borderId="18" xfId="0" applyNumberFormat="1" applyFont="1" applyFill="1" applyBorder="1" applyAlignment="1">
      <alignment horizontal="right"/>
    </xf>
    <xf numFmtId="0" fontId="6" fillId="2" borderId="83" xfId="0" applyFont="1" applyFill="1" applyBorder="1" applyAlignment="1">
      <alignment horizontal="left" wrapText="1"/>
    </xf>
    <xf numFmtId="3" fontId="6" fillId="2" borderId="9" xfId="0" applyNumberFormat="1" applyFont="1" applyFill="1" applyBorder="1" applyAlignment="1">
      <alignment horizontal="right"/>
    </xf>
    <xf numFmtId="0" fontId="14" fillId="2" borderId="38" xfId="0" applyFont="1" applyFill="1" applyBorder="1" applyAlignment="1">
      <alignment horizontal="left" vertical="center"/>
    </xf>
    <xf numFmtId="3" fontId="5" fillId="2" borderId="41" xfId="0" applyNumberFormat="1" applyFont="1" applyFill="1" applyBorder="1" applyAlignment="1">
      <alignment horizontal="right"/>
    </xf>
    <xf numFmtId="3" fontId="6" fillId="2" borderId="84" xfId="0" applyNumberFormat="1" applyFont="1" applyFill="1" applyBorder="1" applyAlignment="1">
      <alignment horizontal="left" wrapText="1"/>
    </xf>
    <xf numFmtId="3" fontId="7" fillId="2" borderId="66" xfId="0" applyNumberFormat="1" applyFont="1" applyFill="1" applyBorder="1" applyAlignment="1">
      <alignment horizontal="right" wrapText="1"/>
    </xf>
    <xf numFmtId="3" fontId="7" fillId="2" borderId="84" xfId="0" applyNumberFormat="1" applyFont="1" applyFill="1" applyBorder="1" applyAlignment="1">
      <alignment horizontal="right" wrapText="1"/>
    </xf>
    <xf numFmtId="0" fontId="14" fillId="2" borderId="85" xfId="0" applyFont="1" applyFill="1" applyBorder="1" applyAlignment="1">
      <alignment horizontal="left" wrapText="1"/>
    </xf>
    <xf numFmtId="3" fontId="5" fillId="2" borderId="79" xfId="0" applyNumberFormat="1" applyFont="1" applyFill="1" applyBorder="1" applyAlignment="1">
      <alignment horizontal="right" wrapText="1"/>
    </xf>
    <xf numFmtId="0" fontId="3" fillId="0" borderId="0" xfId="0" applyFont="1" applyAlignment="1">
      <alignment vertical="center"/>
    </xf>
    <xf numFmtId="0" fontId="5" fillId="2" borderId="77" xfId="0" applyFont="1" applyFill="1" applyBorder="1" applyAlignment="1">
      <alignment horizontal="center" vertical="center" wrapText="1"/>
    </xf>
    <xf numFmtId="49" fontId="4" fillId="3" borderId="77" xfId="0" applyNumberFormat="1" applyFont="1" applyFill="1" applyBorder="1" applyAlignment="1">
      <alignment horizontal="center" vertical="center" wrapText="1"/>
    </xf>
    <xf numFmtId="49" fontId="4" fillId="0" borderId="77" xfId="0" applyNumberFormat="1" applyFont="1" applyBorder="1" applyAlignment="1">
      <alignment horizontal="center" vertical="center" wrapText="1"/>
    </xf>
    <xf numFmtId="49" fontId="7" fillId="2" borderId="82" xfId="0" applyNumberFormat="1" applyFont="1" applyFill="1" applyBorder="1" applyAlignment="1">
      <alignment horizontal="left" wrapText="1"/>
    </xf>
    <xf numFmtId="3" fontId="7" fillId="2" borderId="36" xfId="0" applyNumberFormat="1" applyFont="1" applyFill="1" applyBorder="1"/>
    <xf numFmtId="3" fontId="7" fillId="0" borderId="36" xfId="0" applyNumberFormat="1" applyFont="1" applyBorder="1"/>
    <xf numFmtId="3" fontId="5" fillId="2" borderId="18" xfId="0" applyNumberFormat="1" applyFont="1" applyFill="1" applyBorder="1"/>
    <xf numFmtId="49" fontId="14" fillId="2" borderId="85" xfId="0" applyNumberFormat="1" applyFont="1" applyFill="1" applyBorder="1" applyAlignment="1">
      <alignment horizontal="center" wrapText="1"/>
    </xf>
    <xf numFmtId="3" fontId="5" fillId="2" borderId="41" xfId="0" applyNumberFormat="1" applyFont="1" applyFill="1" applyBorder="1" applyAlignment="1">
      <alignment vertical="center"/>
    </xf>
    <xf numFmtId="3" fontId="5" fillId="0" borderId="41" xfId="0" applyNumberFormat="1" applyFont="1" applyBorder="1" applyAlignment="1">
      <alignment vertical="center"/>
    </xf>
    <xf numFmtId="0" fontId="2" fillId="0" borderId="0" xfId="3" applyFont="1"/>
    <xf numFmtId="0" fontId="12" fillId="0" borderId="0" xfId="3"/>
    <xf numFmtId="0" fontId="12" fillId="0" borderId="0" xfId="3" applyAlignment="1">
      <alignment horizontal="center" vertical="top" wrapText="1"/>
    </xf>
    <xf numFmtId="49" fontId="27" fillId="3" borderId="89" xfId="3" applyNumberFormat="1" applyFont="1" applyFill="1" applyBorder="1" applyAlignment="1">
      <alignment horizontal="center" vertical="top" wrapText="1"/>
    </xf>
    <xf numFmtId="49" fontId="27" fillId="3" borderId="90" xfId="3" applyNumberFormat="1" applyFont="1" applyFill="1" applyBorder="1" applyAlignment="1">
      <alignment horizontal="center" vertical="top" wrapText="1"/>
    </xf>
    <xf numFmtId="49" fontId="27" fillId="3" borderId="91" xfId="3" applyNumberFormat="1" applyFont="1" applyFill="1" applyBorder="1" applyAlignment="1">
      <alignment horizontal="center" vertical="center" wrapText="1"/>
    </xf>
    <xf numFmtId="0" fontId="28" fillId="3" borderId="88" xfId="3" applyFont="1" applyFill="1" applyBorder="1" applyAlignment="1">
      <alignment horizontal="center" vertical="center" wrapText="1"/>
    </xf>
    <xf numFmtId="0" fontId="28" fillId="3" borderId="0" xfId="3" applyFont="1" applyFill="1" applyAlignment="1">
      <alignment horizontal="center" vertical="center" wrapText="1"/>
    </xf>
    <xf numFmtId="0" fontId="28" fillId="3" borderId="15" xfId="3" applyFont="1" applyFill="1" applyBorder="1" applyAlignment="1">
      <alignment horizontal="center" vertical="center" wrapText="1"/>
    </xf>
    <xf numFmtId="49" fontId="7" fillId="2" borderId="55" xfId="3" applyNumberFormat="1" applyFont="1" applyFill="1" applyBorder="1" applyAlignment="1">
      <alignment horizontal="left"/>
    </xf>
    <xf numFmtId="3" fontId="7" fillId="2" borderId="92" xfId="3" applyNumberFormat="1" applyFont="1" applyFill="1" applyBorder="1" applyAlignment="1">
      <alignment horizontal="right"/>
    </xf>
    <xf numFmtId="3" fontId="7" fillId="2" borderId="35" xfId="3" applyNumberFormat="1" applyFont="1" applyFill="1" applyBorder="1" applyAlignment="1">
      <alignment horizontal="right"/>
    </xf>
    <xf numFmtId="3" fontId="7" fillId="2" borderId="24" xfId="3" applyNumberFormat="1" applyFont="1" applyFill="1" applyBorder="1" applyAlignment="1">
      <alignment horizontal="right"/>
    </xf>
    <xf numFmtId="3" fontId="7" fillId="2" borderId="36" xfId="3" applyNumberFormat="1" applyFont="1" applyFill="1" applyBorder="1" applyAlignment="1">
      <alignment horizontal="right"/>
    </xf>
    <xf numFmtId="0" fontId="5" fillId="2" borderId="38" xfId="3" applyFont="1" applyFill="1" applyBorder="1" applyAlignment="1">
      <alignment horizontal="left"/>
    </xf>
    <xf numFmtId="3" fontId="5" fillId="2" borderId="77" xfId="3" applyNumberFormat="1" applyFont="1" applyFill="1" applyBorder="1" applyAlignment="1">
      <alignment horizontal="right" vertical="center"/>
    </xf>
    <xf numFmtId="3" fontId="5" fillId="2" borderId="39" xfId="3" applyNumberFormat="1" applyFont="1" applyFill="1" applyBorder="1" applyAlignment="1">
      <alignment horizontal="right" vertical="center"/>
    </xf>
    <xf numFmtId="3" fontId="5" fillId="2" borderId="40" xfId="3" applyNumberFormat="1" applyFont="1" applyFill="1" applyBorder="1" applyAlignment="1">
      <alignment horizontal="right" vertical="center"/>
    </xf>
    <xf numFmtId="3" fontId="5" fillId="2" borderId="41" xfId="3" applyNumberFormat="1" applyFont="1" applyFill="1" applyBorder="1" applyAlignment="1">
      <alignment horizontal="right" vertical="center"/>
    </xf>
    <xf numFmtId="0" fontId="9" fillId="0" borderId="0" xfId="3" applyFont="1"/>
    <xf numFmtId="0" fontId="29" fillId="0" borderId="0" xfId="3" applyFont="1"/>
    <xf numFmtId="0" fontId="23" fillId="2" borderId="0" xfId="0" applyFont="1" applyFill="1" applyAlignment="1">
      <alignment vertical="center"/>
    </xf>
    <xf numFmtId="49" fontId="5" fillId="2" borderId="39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7" fillId="2" borderId="0" xfId="0" applyFont="1" applyFill="1" applyAlignment="1">
      <alignment horizontal="center" vertical="center"/>
    </xf>
    <xf numFmtId="3" fontId="6" fillId="2" borderId="93" xfId="0" applyNumberFormat="1" applyFont="1" applyFill="1" applyBorder="1" applyAlignment="1">
      <alignment horizontal="left" wrapText="1"/>
    </xf>
    <xf numFmtId="3" fontId="7" fillId="2" borderId="24" xfId="0" applyNumberFormat="1" applyFont="1" applyFill="1" applyBorder="1" applyAlignment="1">
      <alignment horizontal="right"/>
    </xf>
    <xf numFmtId="3" fontId="7" fillId="2" borderId="36" xfId="0" applyNumberFormat="1" applyFont="1" applyFill="1" applyBorder="1" applyAlignment="1">
      <alignment horizontal="right"/>
    </xf>
    <xf numFmtId="3" fontId="6" fillId="2" borderId="88" xfId="0" applyNumberFormat="1" applyFont="1" applyFill="1" applyBorder="1" applyAlignment="1">
      <alignment horizontal="left" wrapText="1"/>
    </xf>
    <xf numFmtId="3" fontId="7" fillId="2" borderId="25" xfId="0" applyNumberFormat="1" applyFont="1" applyFill="1" applyBorder="1" applyAlignment="1">
      <alignment horizontal="right"/>
    </xf>
    <xf numFmtId="3" fontId="7" fillId="2" borderId="37" xfId="0" applyNumberFormat="1" applyFont="1" applyFill="1" applyBorder="1" applyAlignment="1">
      <alignment horizontal="right"/>
    </xf>
    <xf numFmtId="0" fontId="14" fillId="2" borderId="38" xfId="0" applyFont="1" applyFill="1" applyBorder="1" applyAlignment="1">
      <alignment horizontal="left" wrapText="1"/>
    </xf>
    <xf numFmtId="3" fontId="5" fillId="2" borderId="40" xfId="0" applyNumberFormat="1" applyFont="1" applyFill="1" applyBorder="1" applyAlignment="1">
      <alignment horizontal="right"/>
    </xf>
    <xf numFmtId="49" fontId="11" fillId="2" borderId="0" xfId="0" applyNumberFormat="1" applyFont="1" applyFill="1"/>
    <xf numFmtId="0" fontId="30" fillId="2" borderId="0" xfId="0" applyFont="1" applyFill="1" applyAlignment="1">
      <alignment vertical="center"/>
    </xf>
    <xf numFmtId="3" fontId="7" fillId="2" borderId="55" xfId="0" applyNumberFormat="1" applyFont="1" applyFill="1" applyBorder="1" applyAlignment="1">
      <alignment horizontal="left"/>
    </xf>
    <xf numFmtId="165" fontId="7" fillId="2" borderId="36" xfId="1" applyNumberFormat="1" applyFont="1" applyFill="1" applyBorder="1" applyAlignment="1">
      <alignment horizontal="right"/>
    </xf>
    <xf numFmtId="165" fontId="9" fillId="0" borderId="24" xfId="1" applyNumberFormat="1" applyFont="1" applyBorder="1"/>
    <xf numFmtId="165" fontId="9" fillId="0" borderId="36" xfId="1" applyNumberFormat="1" applyFont="1" applyBorder="1"/>
    <xf numFmtId="3" fontId="7" fillId="2" borderId="56" xfId="0" applyNumberFormat="1" applyFont="1" applyFill="1" applyBorder="1" applyAlignment="1">
      <alignment horizontal="left"/>
    </xf>
    <xf numFmtId="165" fontId="7" fillId="2" borderId="37" xfId="1" applyNumberFormat="1" applyFont="1" applyFill="1" applyBorder="1" applyAlignment="1">
      <alignment horizontal="right"/>
    </xf>
    <xf numFmtId="165" fontId="9" fillId="0" borderId="37" xfId="1" applyNumberFormat="1" applyFont="1" applyBorder="1"/>
    <xf numFmtId="165" fontId="4" fillId="0" borderId="41" xfId="1" applyNumberFormat="1" applyFont="1" applyBorder="1"/>
    <xf numFmtId="0" fontId="23" fillId="2" borderId="0" xfId="0" applyFont="1" applyFill="1" applyAlignment="1">
      <alignment horizontal="left" vertical="center"/>
    </xf>
    <xf numFmtId="3" fontId="7" fillId="2" borderId="92" xfId="0" applyNumberFormat="1" applyFont="1" applyFill="1" applyBorder="1" applyAlignment="1">
      <alignment horizontal="left"/>
    </xf>
    <xf numFmtId="165" fontId="7" fillId="2" borderId="35" xfId="1" applyNumberFormat="1" applyFont="1" applyFill="1" applyBorder="1" applyAlignment="1">
      <alignment horizontal="right"/>
    </xf>
    <xf numFmtId="165" fontId="7" fillId="2" borderId="86" xfId="1" applyNumberFormat="1" applyFont="1" applyFill="1" applyBorder="1" applyAlignment="1">
      <alignment horizontal="right"/>
    </xf>
    <xf numFmtId="3" fontId="7" fillId="2" borderId="94" xfId="0" applyNumberFormat="1" applyFont="1" applyFill="1" applyBorder="1" applyAlignment="1">
      <alignment horizontal="left"/>
    </xf>
    <xf numFmtId="165" fontId="7" fillId="2" borderId="95" xfId="1" applyNumberFormat="1" applyFont="1" applyFill="1" applyBorder="1" applyAlignment="1">
      <alignment horizontal="right"/>
    </xf>
    <xf numFmtId="165" fontId="7" fillId="2" borderId="96" xfId="1" applyNumberFormat="1" applyFont="1" applyFill="1" applyBorder="1" applyAlignment="1">
      <alignment horizontal="right"/>
    </xf>
    <xf numFmtId="165" fontId="5" fillId="2" borderId="97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14" fillId="2" borderId="100" xfId="0" applyFont="1" applyFill="1" applyBorder="1" applyAlignment="1">
      <alignment horizontal="center" vertical="center" wrapText="1"/>
    </xf>
    <xf numFmtId="0" fontId="14" fillId="2" borderId="101" xfId="0" applyFont="1" applyFill="1" applyBorder="1" applyAlignment="1">
      <alignment horizontal="center" vertical="center" wrapText="1"/>
    </xf>
    <xf numFmtId="0" fontId="14" fillId="2" borderId="102" xfId="0" applyFont="1" applyFill="1" applyBorder="1" applyAlignment="1">
      <alignment horizontal="center" vertical="center" wrapText="1"/>
    </xf>
    <xf numFmtId="0" fontId="14" fillId="2" borderId="82" xfId="0" applyFont="1" applyFill="1" applyBorder="1" applyAlignment="1">
      <alignment horizontal="center" vertical="center" wrapText="1"/>
    </xf>
    <xf numFmtId="0" fontId="14" fillId="2" borderId="60" xfId="0" applyFont="1" applyFill="1" applyBorder="1" applyAlignment="1">
      <alignment horizontal="center" vertical="center" wrapText="1"/>
    </xf>
    <xf numFmtId="0" fontId="14" fillId="2" borderId="103" xfId="0" applyFont="1" applyFill="1" applyBorder="1" applyAlignment="1">
      <alignment horizontal="center" vertical="center" wrapText="1"/>
    </xf>
    <xf numFmtId="0" fontId="3" fillId="2" borderId="98" xfId="0" applyFont="1" applyFill="1" applyBorder="1" applyAlignment="1">
      <alignment vertical="center" wrapText="1"/>
    </xf>
    <xf numFmtId="3" fontId="6" fillId="2" borderId="82" xfId="0" applyNumberFormat="1" applyFont="1" applyFill="1" applyBorder="1" applyAlignment="1">
      <alignment horizontal="right" wrapText="1"/>
    </xf>
    <xf numFmtId="3" fontId="6" fillId="2" borderId="104" xfId="0" applyNumberFormat="1" applyFont="1" applyFill="1" applyBorder="1" applyAlignment="1">
      <alignment horizontal="right" wrapText="1"/>
    </xf>
    <xf numFmtId="0" fontId="6" fillId="2" borderId="82" xfId="0" applyFont="1" applyFill="1" applyBorder="1" applyAlignment="1">
      <alignment horizontal="right" wrapText="1"/>
    </xf>
    <xf numFmtId="0" fontId="14" fillId="2" borderId="10" xfId="0" applyFont="1" applyFill="1" applyBorder="1" applyAlignment="1">
      <alignment horizontal="right" vertical="center" wrapText="1"/>
    </xf>
    <xf numFmtId="3" fontId="14" fillId="2" borderId="105" xfId="0" applyNumberFormat="1" applyFont="1" applyFill="1" applyBorder="1" applyAlignment="1">
      <alignment horizontal="right" vertical="center"/>
    </xf>
    <xf numFmtId="3" fontId="14" fillId="2" borderId="71" xfId="0" applyNumberFormat="1" applyFont="1" applyFill="1" applyBorder="1" applyAlignment="1">
      <alignment horizontal="right" vertical="center"/>
    </xf>
    <xf numFmtId="3" fontId="14" fillId="2" borderId="106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horizontal="right" vertical="center" wrapText="1"/>
    </xf>
    <xf numFmtId="3" fontId="18" fillId="2" borderId="0" xfId="0" applyNumberFormat="1" applyFont="1" applyFill="1" applyAlignment="1">
      <alignment horizontal="right" vertical="center"/>
    </xf>
    <xf numFmtId="0" fontId="18" fillId="2" borderId="0" xfId="0" applyFont="1" applyFill="1" applyAlignment="1">
      <alignment horizontal="right" vertical="center"/>
    </xf>
    <xf numFmtId="0" fontId="3" fillId="2" borderId="59" xfId="0" applyFont="1" applyFill="1" applyBorder="1" applyAlignment="1">
      <alignment horizontal="left" vertical="center" wrapText="1"/>
    </xf>
    <xf numFmtId="3" fontId="6" fillId="2" borderId="100" xfId="0" applyNumberFormat="1" applyFont="1" applyFill="1" applyBorder="1" applyAlignment="1">
      <alignment horizontal="right" wrapText="1"/>
    </xf>
    <xf numFmtId="3" fontId="6" fillId="2" borderId="101" xfId="0" applyNumberFormat="1" applyFont="1" applyFill="1" applyBorder="1" applyAlignment="1">
      <alignment horizontal="right" wrapText="1"/>
    </xf>
    <xf numFmtId="3" fontId="6" fillId="2" borderId="102" xfId="0" applyNumberFormat="1" applyFont="1" applyFill="1" applyBorder="1" applyAlignment="1">
      <alignment horizontal="right" wrapText="1"/>
    </xf>
    <xf numFmtId="0" fontId="6" fillId="2" borderId="100" xfId="0" applyFont="1" applyFill="1" applyBorder="1" applyAlignment="1">
      <alignment horizontal="right" wrapText="1"/>
    </xf>
    <xf numFmtId="3" fontId="6" fillId="2" borderId="82" xfId="0" applyNumberFormat="1" applyFont="1" applyFill="1" applyBorder="1" applyAlignment="1">
      <alignment horizontal="right" vertical="center"/>
    </xf>
    <xf numFmtId="3" fontId="6" fillId="2" borderId="59" xfId="0" applyNumberFormat="1" applyFont="1" applyFill="1" applyBorder="1" applyAlignment="1">
      <alignment horizontal="right" vertical="center"/>
    </xf>
    <xf numFmtId="3" fontId="6" fillId="2" borderId="104" xfId="0" applyNumberFormat="1" applyFont="1" applyFill="1" applyBorder="1" applyAlignment="1">
      <alignment horizontal="right" vertical="center"/>
    </xf>
    <xf numFmtId="3" fontId="14" fillId="2" borderId="104" xfId="0" applyNumberFormat="1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right" vertical="center" wrapText="1"/>
    </xf>
    <xf numFmtId="0" fontId="3" fillId="2" borderId="54" xfId="0" applyFont="1" applyFill="1" applyBorder="1" applyAlignment="1">
      <alignment horizontal="left" vertical="center" wrapText="1"/>
    </xf>
    <xf numFmtId="3" fontId="6" fillId="2" borderId="65" xfId="0" applyNumberFormat="1" applyFont="1" applyFill="1" applyBorder="1" applyAlignment="1">
      <alignment horizontal="right" wrapText="1"/>
    </xf>
    <xf numFmtId="0" fontId="3" fillId="2" borderId="36" xfId="0" applyFont="1" applyFill="1" applyBorder="1" applyAlignment="1">
      <alignment horizontal="left" vertical="center" wrapText="1"/>
    </xf>
    <xf numFmtId="3" fontId="6" fillId="2" borderId="108" xfId="0" applyNumberFormat="1" applyFont="1" applyFill="1" applyBorder="1" applyAlignment="1">
      <alignment horizontal="right" wrapText="1"/>
    </xf>
    <xf numFmtId="3" fontId="14" fillId="2" borderId="108" xfId="0" applyNumberFormat="1" applyFont="1" applyFill="1" applyBorder="1" applyAlignment="1">
      <alignment horizontal="right" vertical="center"/>
    </xf>
    <xf numFmtId="3" fontId="14" fillId="2" borderId="109" xfId="0" applyNumberFormat="1" applyFont="1" applyFill="1" applyBorder="1" applyAlignment="1">
      <alignment horizontal="right" vertical="center"/>
    </xf>
    <xf numFmtId="0" fontId="3" fillId="2" borderId="110" xfId="0" applyFont="1" applyFill="1" applyBorder="1" applyAlignment="1">
      <alignment horizontal="left" vertical="center" wrapText="1"/>
    </xf>
    <xf numFmtId="3" fontId="3" fillId="2" borderId="100" xfId="0" applyNumberFormat="1" applyFont="1" applyFill="1" applyBorder="1" applyAlignment="1">
      <alignment horizontal="right" wrapText="1"/>
    </xf>
    <xf numFmtId="3" fontId="3" fillId="2" borderId="101" xfId="0" applyNumberFormat="1" applyFont="1" applyFill="1" applyBorder="1" applyAlignment="1">
      <alignment horizontal="right" wrapText="1"/>
    </xf>
    <xf numFmtId="0" fontId="3" fillId="2" borderId="101" xfId="0" applyFont="1" applyFill="1" applyBorder="1" applyAlignment="1">
      <alignment horizontal="right" wrapText="1"/>
    </xf>
    <xf numFmtId="3" fontId="3" fillId="2" borderId="102" xfId="0" applyNumberFormat="1" applyFont="1" applyFill="1" applyBorder="1" applyAlignment="1">
      <alignment horizontal="right" wrapText="1"/>
    </xf>
    <xf numFmtId="0" fontId="3" fillId="2" borderId="98" xfId="0" applyFont="1" applyFill="1" applyBorder="1" applyAlignment="1">
      <alignment horizontal="left" vertical="center" wrapText="1"/>
    </xf>
    <xf numFmtId="3" fontId="3" fillId="2" borderId="82" xfId="0" applyNumberFormat="1" applyFont="1" applyFill="1" applyBorder="1" applyAlignment="1">
      <alignment horizontal="right" wrapText="1"/>
    </xf>
    <xf numFmtId="3" fontId="3" fillId="2" borderId="59" xfId="0" applyNumberFormat="1" applyFont="1" applyFill="1" applyBorder="1" applyAlignment="1">
      <alignment horizontal="right" wrapText="1"/>
    </xf>
    <xf numFmtId="0" fontId="3" fillId="2" borderId="59" xfId="0" applyFont="1" applyFill="1" applyBorder="1" applyAlignment="1">
      <alignment horizontal="right" wrapText="1"/>
    </xf>
    <xf numFmtId="3" fontId="3" fillId="2" borderId="104" xfId="0" applyNumberFormat="1" applyFont="1" applyFill="1" applyBorder="1" applyAlignment="1">
      <alignment horizontal="right" wrapText="1"/>
    </xf>
    <xf numFmtId="0" fontId="6" fillId="2" borderId="66" xfId="0" applyFont="1" applyFill="1" applyBorder="1" applyAlignment="1">
      <alignment horizontal="right" wrapText="1"/>
    </xf>
    <xf numFmtId="3" fontId="6" fillId="2" borderId="103" xfId="0" applyNumberFormat="1" applyFont="1" applyFill="1" applyBorder="1" applyAlignment="1">
      <alignment horizontal="right" wrapText="1"/>
    </xf>
    <xf numFmtId="3" fontId="6" fillId="2" borderId="111" xfId="0" applyNumberFormat="1" applyFont="1" applyFill="1" applyBorder="1" applyAlignment="1">
      <alignment horizontal="right" wrapText="1"/>
    </xf>
    <xf numFmtId="0" fontId="31" fillId="2" borderId="112" xfId="0" applyFont="1" applyFill="1" applyBorder="1" applyAlignment="1">
      <alignment horizontal="left" vertical="center" wrapText="1"/>
    </xf>
    <xf numFmtId="0" fontId="31" fillId="2" borderId="113" xfId="0" applyFont="1" applyFill="1" applyBorder="1" applyAlignment="1">
      <alignment horizontal="left" vertical="center" wrapText="1"/>
    </xf>
    <xf numFmtId="3" fontId="14" fillId="2" borderId="82" xfId="0" applyNumberFormat="1" applyFont="1" applyFill="1" applyBorder="1" applyAlignment="1">
      <alignment horizontal="right" vertical="center"/>
    </xf>
    <xf numFmtId="3" fontId="14" fillId="2" borderId="59" xfId="0" applyNumberFormat="1" applyFont="1" applyFill="1" applyBorder="1" applyAlignment="1">
      <alignment horizontal="right" vertical="center"/>
    </xf>
    <xf numFmtId="0" fontId="14" fillId="2" borderId="52" xfId="0" applyFont="1" applyFill="1" applyBorder="1" applyAlignment="1">
      <alignment vertical="center" wrapText="1"/>
    </xf>
    <xf numFmtId="0" fontId="2" fillId="4" borderId="0" xfId="0" applyFont="1" applyFill="1" applyAlignment="1">
      <alignment horizontal="center" wrapText="1"/>
    </xf>
    <xf numFmtId="49" fontId="14" fillId="2" borderId="116" xfId="0" applyNumberFormat="1" applyFont="1" applyFill="1" applyBorder="1" applyAlignment="1">
      <alignment vertical="center" wrapText="1"/>
    </xf>
    <xf numFmtId="49" fontId="6" fillId="2" borderId="117" xfId="0" applyNumberFormat="1" applyFont="1" applyFill="1" applyBorder="1" applyAlignment="1">
      <alignment horizontal="center" vertical="center" wrapText="1"/>
    </xf>
    <xf numFmtId="49" fontId="6" fillId="2" borderId="71" xfId="0" applyNumberFormat="1" applyFont="1" applyFill="1" applyBorder="1" applyAlignment="1">
      <alignment horizontal="center" vertical="center" wrapText="1"/>
    </xf>
    <xf numFmtId="49" fontId="6" fillId="2" borderId="106" xfId="0" applyNumberFormat="1" applyFont="1" applyFill="1" applyBorder="1" applyAlignment="1">
      <alignment horizontal="center" vertical="center" wrapText="1"/>
    </xf>
    <xf numFmtId="49" fontId="31" fillId="2" borderId="66" xfId="0" applyNumberFormat="1" applyFont="1" applyFill="1" applyBorder="1" applyAlignment="1">
      <alignment horizontal="left" vertical="center" wrapText="1"/>
    </xf>
    <xf numFmtId="165" fontId="29" fillId="4" borderId="103" xfId="1" applyNumberFormat="1" applyFont="1" applyFill="1" applyBorder="1" applyAlignment="1">
      <alignment horizontal="right" wrapText="1"/>
    </xf>
    <xf numFmtId="49" fontId="31" fillId="2" borderId="82" xfId="0" applyNumberFormat="1" applyFont="1" applyFill="1" applyBorder="1" applyAlignment="1">
      <alignment horizontal="left" vertical="center" wrapText="1"/>
    </xf>
    <xf numFmtId="165" fontId="29" fillId="4" borderId="104" xfId="1" applyNumberFormat="1" applyFont="1" applyFill="1" applyBorder="1" applyAlignment="1">
      <alignment horizontal="right" wrapText="1"/>
    </xf>
    <xf numFmtId="49" fontId="14" fillId="2" borderId="82" xfId="0" applyNumberFormat="1" applyFont="1" applyFill="1" applyBorder="1" applyAlignment="1">
      <alignment horizontal="center" vertical="center" wrapText="1"/>
    </xf>
    <xf numFmtId="165" fontId="14" fillId="2" borderId="59" xfId="1" applyNumberFormat="1" applyFont="1" applyFill="1" applyBorder="1" applyAlignment="1">
      <alignment horizontal="right"/>
    </xf>
    <xf numFmtId="165" fontId="13" fillId="4" borderId="104" xfId="1" applyNumberFormat="1" applyFont="1" applyFill="1" applyBorder="1" applyAlignment="1">
      <alignment horizontal="right"/>
    </xf>
    <xf numFmtId="49" fontId="14" fillId="2" borderId="105" xfId="0" applyNumberFormat="1" applyFont="1" applyFill="1" applyBorder="1" applyAlignment="1">
      <alignment horizontal="center" vertical="center" wrapText="1"/>
    </xf>
    <xf numFmtId="165" fontId="14" fillId="2" borderId="71" xfId="1" applyNumberFormat="1" applyFont="1" applyFill="1" applyBorder="1" applyAlignment="1">
      <alignment horizontal="right"/>
    </xf>
    <xf numFmtId="165" fontId="13" fillId="4" borderId="106" xfId="1" applyNumberFormat="1" applyFont="1" applyFill="1" applyBorder="1" applyAlignment="1">
      <alignment horizontal="right"/>
    </xf>
    <xf numFmtId="0" fontId="32" fillId="4" borderId="0" xfId="0" applyFont="1" applyFill="1" applyAlignment="1">
      <alignment vertical="center"/>
    </xf>
    <xf numFmtId="0" fontId="12" fillId="4" borderId="0" xfId="0" applyFont="1" applyFill="1"/>
    <xf numFmtId="0" fontId="3" fillId="2" borderId="23" xfId="0" applyFont="1" applyFill="1" applyBorder="1" applyAlignment="1">
      <alignment vertical="center" wrapText="1"/>
    </xf>
    <xf numFmtId="3" fontId="17" fillId="2" borderId="66" xfId="0" applyNumberFormat="1" applyFont="1" applyFill="1" applyBorder="1" applyAlignment="1">
      <alignment horizontal="right" wrapText="1"/>
    </xf>
    <xf numFmtId="3" fontId="17" fillId="2" borderId="103" xfId="0" applyNumberFormat="1" applyFont="1" applyFill="1" applyBorder="1" applyAlignment="1">
      <alignment horizontal="right" wrapText="1"/>
    </xf>
    <xf numFmtId="3" fontId="17" fillId="2" borderId="82" xfId="0" applyNumberFormat="1" applyFont="1" applyFill="1" applyBorder="1" applyAlignment="1">
      <alignment horizontal="right" wrapText="1"/>
    </xf>
    <xf numFmtId="0" fontId="17" fillId="2" borderId="82" xfId="0" applyFont="1" applyFill="1" applyBorder="1" applyAlignment="1">
      <alignment horizontal="right" wrapText="1"/>
    </xf>
    <xf numFmtId="3" fontId="18" fillId="2" borderId="105" xfId="0" applyNumberFormat="1" applyFont="1" applyFill="1" applyBorder="1" applyAlignment="1">
      <alignment horizontal="right" vertical="center"/>
    </xf>
    <xf numFmtId="3" fontId="18" fillId="2" borderId="106" xfId="0" applyNumberFormat="1" applyFont="1" applyFill="1" applyBorder="1" applyAlignment="1">
      <alignment horizontal="right" vertical="center"/>
    </xf>
    <xf numFmtId="3" fontId="17" fillId="2" borderId="100" xfId="0" applyNumberFormat="1" applyFont="1" applyFill="1" applyBorder="1" applyAlignment="1">
      <alignment horizontal="right" wrapText="1"/>
    </xf>
    <xf numFmtId="0" fontId="17" fillId="2" borderId="100" xfId="0" applyFont="1" applyFill="1" applyBorder="1" applyAlignment="1">
      <alignment horizontal="right" wrapText="1"/>
    </xf>
    <xf numFmtId="3" fontId="17" fillId="2" borderId="102" xfId="0" applyNumberFormat="1" applyFont="1" applyFill="1" applyBorder="1" applyAlignment="1">
      <alignment horizontal="right" wrapText="1"/>
    </xf>
    <xf numFmtId="3" fontId="17" fillId="2" borderId="104" xfId="0" applyNumberFormat="1" applyFont="1" applyFill="1" applyBorder="1" applyAlignment="1">
      <alignment horizontal="right" wrapText="1"/>
    </xf>
    <xf numFmtId="3" fontId="17" fillId="2" borderId="82" xfId="0" applyNumberFormat="1" applyFont="1" applyFill="1" applyBorder="1" applyAlignment="1">
      <alignment horizontal="right" vertical="center"/>
    </xf>
    <xf numFmtId="3" fontId="18" fillId="2" borderId="104" xfId="0" applyNumberFormat="1" applyFont="1" applyFill="1" applyBorder="1" applyAlignment="1">
      <alignment horizontal="right" vertical="center"/>
    </xf>
    <xf numFmtId="3" fontId="17" fillId="2" borderId="65" xfId="0" applyNumberFormat="1" applyFont="1" applyFill="1" applyBorder="1" applyAlignment="1">
      <alignment horizontal="right" wrapText="1"/>
    </xf>
    <xf numFmtId="3" fontId="17" fillId="2" borderId="108" xfId="0" applyNumberFormat="1" applyFont="1" applyFill="1" applyBorder="1" applyAlignment="1">
      <alignment horizontal="right" wrapText="1"/>
    </xf>
    <xf numFmtId="3" fontId="18" fillId="2" borderId="109" xfId="0" applyNumberFormat="1" applyFont="1" applyFill="1" applyBorder="1" applyAlignment="1">
      <alignment horizontal="right" vertical="center"/>
    </xf>
    <xf numFmtId="0" fontId="17" fillId="2" borderId="101" xfId="0" applyFont="1" applyFill="1" applyBorder="1" applyAlignment="1">
      <alignment horizontal="right" wrapText="1"/>
    </xf>
    <xf numFmtId="0" fontId="17" fillId="2" borderId="59" xfId="0" applyFont="1" applyFill="1" applyBorder="1" applyAlignment="1">
      <alignment horizontal="right" wrapText="1"/>
    </xf>
    <xf numFmtId="0" fontId="17" fillId="2" borderId="66" xfId="0" applyFont="1" applyFill="1" applyBorder="1" applyAlignment="1">
      <alignment horizontal="right" wrapText="1"/>
    </xf>
    <xf numFmtId="3" fontId="17" fillId="2" borderId="111" xfId="0" applyNumberFormat="1" applyFont="1" applyFill="1" applyBorder="1" applyAlignment="1">
      <alignment horizontal="right" wrapText="1"/>
    </xf>
    <xf numFmtId="3" fontId="18" fillId="2" borderId="77" xfId="0" applyNumberFormat="1" applyFont="1" applyFill="1" applyBorder="1" applyAlignment="1">
      <alignment horizontal="right" vertical="center"/>
    </xf>
    <xf numFmtId="0" fontId="3" fillId="2" borderId="112" xfId="0" applyFont="1" applyFill="1" applyBorder="1" applyAlignment="1">
      <alignment horizontal="left" vertical="center" wrapText="1"/>
    </xf>
    <xf numFmtId="0" fontId="17" fillId="2" borderId="112" xfId="0" applyFont="1" applyFill="1" applyBorder="1" applyAlignment="1">
      <alignment horizontal="right" wrapText="1"/>
    </xf>
    <xf numFmtId="0" fontId="3" fillId="2" borderId="113" xfId="0" applyFont="1" applyFill="1" applyBorder="1" applyAlignment="1">
      <alignment horizontal="left" vertical="center" wrapText="1"/>
    </xf>
    <xf numFmtId="3" fontId="17" fillId="2" borderId="113" xfId="0" applyNumberFormat="1" applyFont="1" applyFill="1" applyBorder="1" applyAlignment="1">
      <alignment horizontal="right" vertical="center"/>
    </xf>
    <xf numFmtId="3" fontId="17" fillId="2" borderId="104" xfId="0" applyNumberFormat="1" applyFont="1" applyFill="1" applyBorder="1" applyAlignment="1">
      <alignment horizontal="right" vertical="center"/>
    </xf>
    <xf numFmtId="0" fontId="17" fillId="2" borderId="113" xfId="0" applyFont="1" applyFill="1" applyBorder="1" applyAlignment="1">
      <alignment horizontal="right" wrapText="1"/>
    </xf>
    <xf numFmtId="3" fontId="17" fillId="2" borderId="83" xfId="0" applyNumberFormat="1" applyFont="1" applyFill="1" applyBorder="1" applyAlignment="1">
      <alignment horizontal="right" wrapText="1"/>
    </xf>
    <xf numFmtId="0" fontId="17" fillId="2" borderId="83" xfId="0" applyFont="1" applyFill="1" applyBorder="1" applyAlignment="1">
      <alignment horizontal="right" wrapText="1"/>
    </xf>
    <xf numFmtId="0" fontId="17" fillId="2" borderId="121" xfId="0" applyFont="1" applyFill="1" applyBorder="1" applyAlignment="1">
      <alignment horizontal="right" wrapText="1"/>
    </xf>
    <xf numFmtId="3" fontId="17" fillId="2" borderId="122" xfId="0" applyNumberFormat="1" applyFont="1" applyFill="1" applyBorder="1" applyAlignment="1">
      <alignment horizontal="right" wrapText="1"/>
    </xf>
    <xf numFmtId="3" fontId="18" fillId="2" borderId="85" xfId="0" applyNumberFormat="1" applyFont="1" applyFill="1" applyBorder="1" applyAlignment="1">
      <alignment horizontal="right" vertical="center"/>
    </xf>
    <xf numFmtId="0" fontId="17" fillId="2" borderId="0" xfId="0" applyFont="1" applyFill="1" applyAlignment="1">
      <alignment horizontal="left" vertical="center"/>
    </xf>
    <xf numFmtId="49" fontId="6" fillId="2" borderId="125" xfId="0" applyNumberFormat="1" applyFont="1" applyFill="1" applyBorder="1" applyAlignment="1">
      <alignment horizontal="center" vertical="center" wrapText="1"/>
    </xf>
    <xf numFmtId="49" fontId="6" fillId="2" borderId="126" xfId="0" applyNumberFormat="1" applyFont="1" applyFill="1" applyBorder="1" applyAlignment="1">
      <alignment horizontal="center" vertical="center" wrapText="1"/>
    </xf>
    <xf numFmtId="49" fontId="3" fillId="2" borderId="66" xfId="0" applyNumberFormat="1" applyFont="1" applyFill="1" applyBorder="1" applyAlignment="1">
      <alignment horizontal="left" vertical="center" wrapText="1"/>
    </xf>
    <xf numFmtId="165" fontId="17" fillId="2" borderId="60" xfId="1" applyNumberFormat="1" applyFont="1" applyFill="1" applyBorder="1" applyAlignment="1">
      <alignment horizontal="right" wrapText="1"/>
    </xf>
    <xf numFmtId="165" fontId="17" fillId="2" borderId="127" xfId="1" applyNumberFormat="1" applyFont="1" applyFill="1" applyBorder="1" applyAlignment="1">
      <alignment horizontal="right" wrapText="1"/>
    </xf>
    <xf numFmtId="165" fontId="17" fillId="2" borderId="128" xfId="1" applyNumberFormat="1" applyFont="1" applyFill="1" applyBorder="1" applyAlignment="1">
      <alignment horizontal="right" wrapText="1"/>
    </xf>
    <xf numFmtId="165" fontId="17" fillId="2" borderId="129" xfId="1" applyNumberFormat="1" applyFont="1" applyFill="1" applyBorder="1" applyAlignment="1">
      <alignment horizontal="right" wrapText="1"/>
    </xf>
    <xf numFmtId="165" fontId="17" fillId="2" borderId="130" xfId="1" applyNumberFormat="1" applyFont="1" applyFill="1" applyBorder="1" applyAlignment="1">
      <alignment horizontal="right" wrapText="1"/>
    </xf>
    <xf numFmtId="49" fontId="3" fillId="2" borderId="82" xfId="0" applyNumberFormat="1" applyFont="1" applyFill="1" applyBorder="1" applyAlignment="1">
      <alignment horizontal="left" vertical="center" wrapText="1"/>
    </xf>
    <xf numFmtId="165" fontId="17" fillId="2" borderId="59" xfId="1" applyNumberFormat="1" applyFont="1" applyFill="1" applyBorder="1" applyAlignment="1">
      <alignment horizontal="right" wrapText="1"/>
    </xf>
    <xf numFmtId="165" fontId="17" fillId="2" borderId="131" xfId="1" applyNumberFormat="1" applyFont="1" applyFill="1" applyBorder="1" applyAlignment="1">
      <alignment horizontal="right" wrapText="1"/>
    </xf>
    <xf numFmtId="165" fontId="17" fillId="2" borderId="132" xfId="1" applyNumberFormat="1" applyFont="1" applyFill="1" applyBorder="1" applyAlignment="1">
      <alignment horizontal="right" wrapText="1"/>
    </xf>
    <xf numFmtId="165" fontId="17" fillId="2" borderId="133" xfId="1" applyNumberFormat="1" applyFont="1" applyFill="1" applyBorder="1" applyAlignment="1">
      <alignment horizontal="right" wrapText="1"/>
    </xf>
    <xf numFmtId="165" fontId="17" fillId="2" borderId="134" xfId="1" applyNumberFormat="1" applyFont="1" applyFill="1" applyBorder="1" applyAlignment="1">
      <alignment horizontal="right" wrapText="1"/>
    </xf>
    <xf numFmtId="49" fontId="6" fillId="2" borderId="82" xfId="0" applyNumberFormat="1" applyFont="1" applyFill="1" applyBorder="1" applyAlignment="1">
      <alignment horizontal="center" vertical="center" wrapText="1"/>
    </xf>
    <xf numFmtId="165" fontId="18" fillId="2" borderId="59" xfId="1" applyNumberFormat="1" applyFont="1" applyFill="1" applyBorder="1" applyAlignment="1">
      <alignment horizontal="right"/>
    </xf>
    <xf numFmtId="165" fontId="18" fillId="2" borderId="131" xfId="1" applyNumberFormat="1" applyFont="1" applyFill="1" applyBorder="1" applyAlignment="1">
      <alignment horizontal="right"/>
    </xf>
    <xf numFmtId="165" fontId="18" fillId="2" borderId="132" xfId="1" applyNumberFormat="1" applyFont="1" applyFill="1" applyBorder="1" applyAlignment="1">
      <alignment horizontal="right"/>
    </xf>
    <xf numFmtId="165" fontId="18" fillId="2" borderId="133" xfId="1" applyNumberFormat="1" applyFont="1" applyFill="1" applyBorder="1" applyAlignment="1">
      <alignment horizontal="right"/>
    </xf>
    <xf numFmtId="165" fontId="18" fillId="2" borderId="134" xfId="1" applyNumberFormat="1" applyFont="1" applyFill="1" applyBorder="1" applyAlignment="1">
      <alignment horizontal="right"/>
    </xf>
    <xf numFmtId="49" fontId="6" fillId="2" borderId="105" xfId="0" applyNumberFormat="1" applyFont="1" applyFill="1" applyBorder="1" applyAlignment="1">
      <alignment horizontal="center" vertical="center" wrapText="1"/>
    </xf>
    <xf numFmtId="165" fontId="18" fillId="2" borderId="71" xfId="1" applyNumberFormat="1" applyFont="1" applyFill="1" applyBorder="1" applyAlignment="1">
      <alignment horizontal="right"/>
    </xf>
    <xf numFmtId="165" fontId="18" fillId="2" borderId="136" xfId="1" applyNumberFormat="1" applyFont="1" applyFill="1" applyBorder="1" applyAlignment="1">
      <alignment horizontal="right"/>
    </xf>
    <xf numFmtId="165" fontId="18" fillId="2" borderId="137" xfId="1" applyNumberFormat="1" applyFont="1" applyFill="1" applyBorder="1" applyAlignment="1">
      <alignment horizontal="right"/>
    </xf>
    <xf numFmtId="165" fontId="18" fillId="2" borderId="138" xfId="1" applyNumberFormat="1" applyFont="1" applyFill="1" applyBorder="1" applyAlignment="1">
      <alignment horizontal="right"/>
    </xf>
    <xf numFmtId="165" fontId="18" fillId="2" borderId="117" xfId="1" applyNumberFormat="1" applyFont="1" applyFill="1" applyBorder="1" applyAlignment="1">
      <alignment horizontal="right"/>
    </xf>
    <xf numFmtId="49" fontId="24" fillId="2" borderId="0" xfId="0" applyNumberFormat="1" applyFont="1" applyFill="1" applyAlignment="1">
      <alignment vertical="center"/>
    </xf>
    <xf numFmtId="0" fontId="5" fillId="2" borderId="38" xfId="0" applyFont="1" applyFill="1" applyBorder="1" applyAlignment="1">
      <alignment horizontal="center" vertical="center"/>
    </xf>
    <xf numFmtId="49" fontId="4" fillId="3" borderId="139" xfId="0" applyNumberFormat="1" applyFont="1" applyFill="1" applyBorder="1" applyAlignment="1">
      <alignment horizontal="center" vertical="center" wrapText="1"/>
    </xf>
    <xf numFmtId="49" fontId="5" fillId="2" borderId="38" xfId="0" applyNumberFormat="1" applyFont="1" applyFill="1" applyBorder="1" applyAlignment="1">
      <alignment horizontal="center" vertical="center"/>
    </xf>
    <xf numFmtId="49" fontId="5" fillId="0" borderId="77" xfId="0" applyNumberFormat="1" applyFont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left" wrapText="1"/>
    </xf>
    <xf numFmtId="3" fontId="14" fillId="2" borderId="34" xfId="0" applyNumberFormat="1" applyFont="1" applyFill="1" applyBorder="1" applyAlignment="1">
      <alignment horizontal="right"/>
    </xf>
    <xf numFmtId="3" fontId="14" fillId="2" borderId="23" xfId="0" applyNumberFormat="1" applyFont="1" applyFill="1" applyBorder="1" applyAlignment="1">
      <alignment horizontal="right"/>
    </xf>
    <xf numFmtId="3" fontId="14" fillId="0" borderId="140" xfId="0" applyNumberFormat="1" applyFont="1" applyBorder="1" applyAlignment="1">
      <alignment horizontal="right"/>
    </xf>
    <xf numFmtId="0" fontId="31" fillId="2" borderId="141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left" wrapText="1"/>
    </xf>
    <xf numFmtId="3" fontId="14" fillId="2" borderId="24" xfId="0" applyNumberFormat="1" applyFont="1" applyFill="1" applyBorder="1" applyAlignment="1">
      <alignment horizontal="right"/>
    </xf>
    <xf numFmtId="3" fontId="14" fillId="2" borderId="98" xfId="0" applyNumberFormat="1" applyFont="1" applyFill="1" applyBorder="1" applyAlignment="1">
      <alignment horizontal="right"/>
    </xf>
    <xf numFmtId="3" fontId="14" fillId="0" borderId="92" xfId="0" applyNumberFormat="1" applyFont="1" applyBorder="1" applyAlignment="1">
      <alignment horizontal="right"/>
    </xf>
    <xf numFmtId="0" fontId="31" fillId="2" borderId="142" xfId="0" applyFont="1" applyFill="1" applyBorder="1" applyAlignment="1">
      <alignment horizontal="center" vertical="center" wrapText="1"/>
    </xf>
    <xf numFmtId="0" fontId="31" fillId="2" borderId="14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wrapText="1"/>
    </xf>
    <xf numFmtId="0" fontId="5" fillId="2" borderId="77" xfId="0" applyFont="1" applyFill="1" applyBorder="1" applyAlignment="1">
      <alignment horizontal="left" wrapText="1"/>
    </xf>
    <xf numFmtId="165" fontId="14" fillId="2" borderId="144" xfId="1" applyNumberFormat="1" applyFont="1" applyFill="1" applyBorder="1" applyAlignment="1">
      <alignment horizontal="center" wrapText="1"/>
    </xf>
    <xf numFmtId="3" fontId="14" fillId="0" borderId="77" xfId="0" applyNumberFormat="1" applyFont="1" applyBorder="1" applyAlignment="1">
      <alignment horizontal="right"/>
    </xf>
    <xf numFmtId="0" fontId="3" fillId="2" borderId="0" xfId="6" applyFont="1" applyFill="1" applyAlignment="1">
      <alignment vertical="center"/>
    </xf>
    <xf numFmtId="0" fontId="12" fillId="0" borderId="0" xfId="6"/>
    <xf numFmtId="49" fontId="25" fillId="3" borderId="145" xfId="6" applyNumberFormat="1" applyFont="1" applyFill="1" applyBorder="1" applyAlignment="1">
      <alignment horizontal="center" vertical="center" wrapText="1"/>
    </xf>
    <xf numFmtId="0" fontId="7" fillId="2" borderId="145" xfId="6" applyFont="1" applyFill="1" applyBorder="1" applyAlignment="1">
      <alignment horizontal="left" wrapText="1"/>
    </xf>
    <xf numFmtId="3" fontId="6" fillId="2" borderId="145" xfId="6" applyNumberFormat="1" applyFont="1" applyFill="1" applyBorder="1" applyAlignment="1">
      <alignment horizontal="right"/>
    </xf>
    <xf numFmtId="3" fontId="14" fillId="2" borderId="145" xfId="6" applyNumberFormat="1" applyFont="1" applyFill="1" applyBorder="1" applyAlignment="1">
      <alignment horizontal="right"/>
    </xf>
    <xf numFmtId="0" fontId="25" fillId="3" borderId="145" xfId="6" applyFont="1" applyFill="1" applyBorder="1" applyAlignment="1">
      <alignment horizontal="left" wrapText="1"/>
    </xf>
    <xf numFmtId="165" fontId="33" fillId="3" borderId="145" xfId="1" applyNumberFormat="1" applyFont="1" applyFill="1" applyBorder="1" applyAlignment="1">
      <alignment horizontal="center" wrapText="1"/>
    </xf>
    <xf numFmtId="3" fontId="33" fillId="3" borderId="145" xfId="6" applyNumberFormat="1" applyFont="1" applyFill="1" applyBorder="1" applyAlignment="1">
      <alignment horizontal="right"/>
    </xf>
    <xf numFmtId="0" fontId="7" fillId="2" borderId="0" xfId="6" applyFont="1" applyFill="1" applyAlignment="1">
      <alignment horizontal="left" vertical="center"/>
    </xf>
    <xf numFmtId="0" fontId="17" fillId="2" borderId="0" xfId="6" applyFont="1" applyFill="1" applyAlignment="1">
      <alignment horizontal="left" vertical="center"/>
    </xf>
    <xf numFmtId="0" fontId="2" fillId="0" borderId="0" xfId="7" applyFont="1"/>
    <xf numFmtId="0" fontId="3" fillId="2" borderId="0" xfId="7" applyFont="1" applyFill="1" applyAlignment="1">
      <alignment vertical="center"/>
    </xf>
    <xf numFmtId="0" fontId="4" fillId="0" borderId="0" xfId="7" applyFont="1"/>
    <xf numFmtId="0" fontId="28" fillId="3" borderId="145" xfId="7" applyFont="1" applyFill="1" applyBorder="1" applyAlignment="1">
      <alignment horizontal="center" vertical="center" wrapText="1"/>
    </xf>
    <xf numFmtId="0" fontId="28" fillId="6" borderId="145" xfId="6" applyFont="1" applyFill="1" applyBorder="1" applyAlignment="1">
      <alignment horizontal="center" vertical="center" wrapText="1"/>
    </xf>
    <xf numFmtId="0" fontId="28" fillId="3" borderId="145" xfId="6" applyFont="1" applyFill="1" applyBorder="1" applyAlignment="1">
      <alignment horizontal="center" vertical="center" wrapText="1"/>
    </xf>
    <xf numFmtId="0" fontId="7" fillId="2" borderId="145" xfId="7" applyFont="1" applyFill="1" applyBorder="1" applyAlignment="1">
      <alignment horizontal="left"/>
    </xf>
    <xf numFmtId="165" fontId="7" fillId="2" borderId="145" xfId="8" applyNumberFormat="1" applyFont="1" applyFill="1" applyBorder="1" applyAlignment="1">
      <alignment horizontal="right" wrapText="1"/>
    </xf>
    <xf numFmtId="165" fontId="26" fillId="5" borderId="145" xfId="6" applyNumberFormat="1" applyFont="1" applyFill="1" applyBorder="1" applyAlignment="1">
      <alignment horizontal="right" wrapText="1"/>
    </xf>
    <xf numFmtId="165" fontId="7" fillId="2" borderId="145" xfId="9" applyNumberFormat="1" applyFont="1" applyFill="1" applyBorder="1" applyAlignment="1">
      <alignment horizontal="right" wrapText="1"/>
    </xf>
    <xf numFmtId="0" fontId="25" fillId="4" borderId="145" xfId="7" applyFont="1" applyFill="1" applyBorder="1" applyAlignment="1">
      <alignment horizontal="left" vertical="center"/>
    </xf>
    <xf numFmtId="165" fontId="25" fillId="3" borderId="145" xfId="8" applyNumberFormat="1" applyFont="1" applyFill="1" applyBorder="1" applyAlignment="1">
      <alignment horizontal="right" vertical="center"/>
    </xf>
    <xf numFmtId="165" fontId="25" fillId="6" borderId="145" xfId="6" applyNumberFormat="1" applyFont="1" applyFill="1" applyBorder="1" applyAlignment="1">
      <alignment horizontal="right" vertical="center"/>
    </xf>
    <xf numFmtId="165" fontId="25" fillId="3" borderId="145" xfId="9" applyNumberFormat="1" applyFont="1" applyFill="1" applyBorder="1" applyAlignment="1">
      <alignment horizontal="right" vertical="center"/>
    </xf>
    <xf numFmtId="0" fontId="9" fillId="0" borderId="0" xfId="7" applyFont="1"/>
    <xf numFmtId="0" fontId="12" fillId="0" borderId="0" xfId="7"/>
    <xf numFmtId="0" fontId="9" fillId="0" borderId="0" xfId="6" applyFont="1"/>
    <xf numFmtId="3" fontId="6" fillId="2" borderId="84" xfId="7" applyNumberFormat="1" applyFont="1" applyFill="1" applyBorder="1" applyAlignment="1">
      <alignment horizontal="left" wrapText="1"/>
    </xf>
    <xf numFmtId="3" fontId="7" fillId="2" borderId="84" xfId="7" applyNumberFormat="1" applyFont="1" applyFill="1" applyBorder="1" applyAlignment="1">
      <alignment horizontal="right" wrapText="1"/>
    </xf>
    <xf numFmtId="0" fontId="14" fillId="2" borderId="85" xfId="7" applyFont="1" applyFill="1" applyBorder="1" applyAlignment="1">
      <alignment horizontal="left" wrapText="1"/>
    </xf>
    <xf numFmtId="3" fontId="5" fillId="2" borderId="79" xfId="7" applyNumberFormat="1" applyFont="1" applyFill="1" applyBorder="1" applyAlignment="1">
      <alignment horizontal="right" wrapText="1"/>
    </xf>
    <xf numFmtId="0" fontId="11" fillId="2" borderId="0" xfId="7" applyFont="1" applyFill="1" applyAlignment="1">
      <alignment vertical="center"/>
    </xf>
    <xf numFmtId="0" fontId="6" fillId="2" borderId="145" xfId="7" applyFont="1" applyFill="1" applyBorder="1" applyAlignment="1">
      <alignment horizontal="left" wrapText="1"/>
    </xf>
    <xf numFmtId="3" fontId="6" fillId="2" borderId="145" xfId="7" applyNumberFormat="1" applyFont="1" applyFill="1" applyBorder="1" applyAlignment="1">
      <alignment horizontal="right" wrapText="1"/>
    </xf>
    <xf numFmtId="3" fontId="6" fillId="2" borderId="145" xfId="6" applyNumberFormat="1" applyFont="1" applyFill="1" applyBorder="1" applyAlignment="1">
      <alignment horizontal="right" wrapText="1"/>
    </xf>
    <xf numFmtId="0" fontId="7" fillId="2" borderId="0" xfId="7" applyFont="1" applyFill="1" applyAlignment="1">
      <alignment vertical="center"/>
    </xf>
    <xf numFmtId="0" fontId="25" fillId="3" borderId="145" xfId="7" applyFont="1" applyFill="1" applyBorder="1" applyAlignment="1">
      <alignment horizontal="left" vertical="center"/>
    </xf>
    <xf numFmtId="3" fontId="25" fillId="3" borderId="145" xfId="7" applyNumberFormat="1" applyFont="1" applyFill="1" applyBorder="1" applyAlignment="1">
      <alignment horizontal="right" vertical="center" wrapText="1"/>
    </xf>
    <xf numFmtId="3" fontId="25" fillId="3" borderId="145" xfId="6" applyNumberFormat="1" applyFont="1" applyFill="1" applyBorder="1" applyAlignment="1">
      <alignment horizontal="right" vertical="center" wrapText="1"/>
    </xf>
    <xf numFmtId="49" fontId="7" fillId="2" borderId="145" xfId="3" applyNumberFormat="1" applyFont="1" applyFill="1" applyBorder="1" applyAlignment="1">
      <alignment horizontal="left"/>
    </xf>
    <xf numFmtId="3" fontId="7" fillId="2" borderId="145" xfId="3" applyNumberFormat="1" applyFont="1" applyFill="1" applyBorder="1" applyAlignment="1">
      <alignment horizontal="right"/>
    </xf>
    <xf numFmtId="0" fontId="25" fillId="3" borderId="145" xfId="3" applyFont="1" applyFill="1" applyBorder="1" applyAlignment="1">
      <alignment horizontal="left"/>
    </xf>
    <xf numFmtId="3" fontId="25" fillId="3" borderId="145" xfId="3" applyNumberFormat="1" applyFont="1" applyFill="1" applyBorder="1" applyAlignment="1">
      <alignment horizontal="right" vertical="center"/>
    </xf>
    <xf numFmtId="0" fontId="25" fillId="3" borderId="147" xfId="3" applyFont="1" applyFill="1" applyBorder="1" applyAlignment="1">
      <alignment horizontal="center" vertical="center" wrapText="1"/>
    </xf>
    <xf numFmtId="0" fontId="23" fillId="2" borderId="0" xfId="7" applyFont="1" applyFill="1" applyAlignment="1">
      <alignment vertical="center"/>
    </xf>
    <xf numFmtId="49" fontId="27" fillId="3" borderId="145" xfId="3" applyNumberFormat="1" applyFont="1" applyFill="1" applyBorder="1" applyAlignment="1">
      <alignment horizontal="left"/>
    </xf>
    <xf numFmtId="3" fontId="27" fillId="3" borderId="145" xfId="3" applyNumberFormat="1" applyFont="1" applyFill="1" applyBorder="1" applyAlignment="1">
      <alignment horizontal="right"/>
    </xf>
    <xf numFmtId="0" fontId="19" fillId="4" borderId="0" xfId="4" applyFill="1"/>
    <xf numFmtId="0" fontId="22" fillId="0" borderId="0" xfId="10" applyFont="1"/>
    <xf numFmtId="0" fontId="20" fillId="6" borderId="0" xfId="4" applyFont="1" applyFill="1" applyAlignment="1">
      <alignment horizontal="left"/>
    </xf>
    <xf numFmtId="0" fontId="20" fillId="0" borderId="0" xfId="4" applyFont="1" applyAlignment="1">
      <alignment horizontal="left"/>
    </xf>
    <xf numFmtId="49" fontId="34" fillId="6" borderId="0" xfId="4" applyNumberFormat="1" applyFont="1" applyFill="1" applyAlignment="1">
      <alignment horizontal="left"/>
    </xf>
    <xf numFmtId="3" fontId="35" fillId="6" borderId="0" xfId="4" applyNumberFormat="1" applyFont="1" applyFill="1" applyAlignment="1">
      <alignment horizontal="right"/>
    </xf>
    <xf numFmtId="0" fontId="3" fillId="2" borderId="145" xfId="10" applyFont="1" applyFill="1" applyBorder="1" applyAlignment="1">
      <alignment horizontal="left" wrapText="1"/>
    </xf>
    <xf numFmtId="0" fontId="20" fillId="5" borderId="145" xfId="10" applyFont="1" applyFill="1" applyBorder="1" applyAlignment="1">
      <alignment horizontal="right" wrapText="1"/>
    </xf>
    <xf numFmtId="0" fontId="36" fillId="6" borderId="0" xfId="4" applyFont="1" applyFill="1" applyAlignment="1">
      <alignment horizontal="left"/>
    </xf>
    <xf numFmtId="0" fontId="37" fillId="6" borderId="0" xfId="4" applyFont="1" applyFill="1" applyAlignment="1">
      <alignment horizontal="right"/>
    </xf>
    <xf numFmtId="0" fontId="36" fillId="0" borderId="0" xfId="4" applyFont="1" applyAlignment="1">
      <alignment horizontal="left"/>
    </xf>
    <xf numFmtId="0" fontId="36" fillId="7" borderId="0" xfId="4" applyFont="1" applyFill="1" applyAlignment="1">
      <alignment horizontal="left"/>
    </xf>
    <xf numFmtId="0" fontId="35" fillId="6" borderId="0" xfId="4" applyFont="1" applyFill="1" applyAlignment="1">
      <alignment horizontal="right"/>
    </xf>
    <xf numFmtId="49" fontId="38" fillId="6" borderId="0" xfId="4" applyNumberFormat="1" applyFont="1" applyFill="1" applyAlignment="1">
      <alignment horizontal="left"/>
    </xf>
    <xf numFmtId="49" fontId="39" fillId="6" borderId="0" xfId="4" applyNumberFormat="1" applyFont="1" applyFill="1" applyAlignment="1">
      <alignment horizontal="left"/>
    </xf>
    <xf numFmtId="165" fontId="40" fillId="6" borderId="0" xfId="1" applyNumberFormat="1" applyFont="1" applyFill="1" applyBorder="1" applyAlignment="1">
      <alignment horizontal="left"/>
    </xf>
    <xf numFmtId="0" fontId="20" fillId="4" borderId="0" xfId="4" applyFont="1" applyFill="1" applyAlignment="1">
      <alignment horizontal="left"/>
    </xf>
    <xf numFmtId="0" fontId="3" fillId="2" borderId="149" xfId="10" applyFont="1" applyFill="1" applyBorder="1" applyAlignment="1">
      <alignment horizontal="left" wrapText="1"/>
    </xf>
    <xf numFmtId="0" fontId="20" fillId="5" borderId="149" xfId="10" applyFont="1" applyFill="1" applyBorder="1" applyAlignment="1">
      <alignment horizontal="right" wrapText="1"/>
    </xf>
    <xf numFmtId="0" fontId="3" fillId="2" borderId="150" xfId="10" applyFont="1" applyFill="1" applyBorder="1" applyAlignment="1">
      <alignment horizontal="left" wrapText="1"/>
    </xf>
    <xf numFmtId="0" fontId="20" fillId="5" borderId="150" xfId="10" applyFont="1" applyFill="1" applyBorder="1" applyAlignment="1">
      <alignment horizontal="right" wrapText="1"/>
    </xf>
    <xf numFmtId="0" fontId="3" fillId="2" borderId="0" xfId="10" applyFont="1" applyFill="1" applyAlignment="1">
      <alignment horizontal="left"/>
    </xf>
    <xf numFmtId="0" fontId="31" fillId="2" borderId="0" xfId="10" applyFont="1" applyFill="1" applyAlignment="1">
      <alignment horizontal="left"/>
    </xf>
    <xf numFmtId="49" fontId="41" fillId="2" borderId="0" xfId="10" applyNumberFormat="1" applyFont="1" applyFill="1" applyAlignment="1">
      <alignment horizontal="center" vertical="center"/>
    </xf>
    <xf numFmtId="0" fontId="3" fillId="2" borderId="145" xfId="10" applyFont="1" applyFill="1" applyBorder="1" applyAlignment="1">
      <alignment horizontal="left"/>
    </xf>
    <xf numFmtId="49" fontId="41" fillId="2" borderId="0" xfId="10" applyNumberFormat="1" applyFont="1" applyFill="1" applyAlignment="1">
      <alignment horizontal="left"/>
    </xf>
    <xf numFmtId="3" fontId="42" fillId="2" borderId="0" xfId="10" applyNumberFormat="1" applyFont="1" applyFill="1" applyAlignment="1">
      <alignment horizontal="right"/>
    </xf>
    <xf numFmtId="49" fontId="31" fillId="2" borderId="145" xfId="10" applyNumberFormat="1" applyFont="1" applyFill="1" applyBorder="1" applyAlignment="1">
      <alignment horizontal="left" wrapText="1"/>
    </xf>
    <xf numFmtId="165" fontId="3" fillId="2" borderId="145" xfId="1" applyNumberFormat="1" applyFont="1" applyFill="1" applyBorder="1" applyAlignment="1">
      <alignment horizontal="right" wrapText="1"/>
    </xf>
    <xf numFmtId="0" fontId="7" fillId="2" borderId="0" xfId="10" applyFont="1" applyFill="1" applyAlignment="1">
      <alignment horizontal="left" vertical="center"/>
    </xf>
    <xf numFmtId="49" fontId="43" fillId="5" borderId="145" xfId="10" applyNumberFormat="1" applyFont="1" applyFill="1" applyBorder="1" applyAlignment="1">
      <alignment horizontal="left" wrapText="1"/>
    </xf>
    <xf numFmtId="0" fontId="1" fillId="0" borderId="0" xfId="10"/>
    <xf numFmtId="0" fontId="4" fillId="0" borderId="0" xfId="10" applyFont="1"/>
    <xf numFmtId="0" fontId="2" fillId="0" borderId="0" xfId="10" applyFont="1"/>
    <xf numFmtId="0" fontId="4" fillId="0" borderId="145" xfId="10" applyFont="1" applyFill="1" applyBorder="1" applyAlignment="1">
      <alignment horizontal="center" vertical="center"/>
    </xf>
    <xf numFmtId="0" fontId="29" fillId="0" borderId="145" xfId="10" applyFont="1" applyFill="1" applyBorder="1" applyAlignment="1">
      <alignment horizontal="center" vertical="center" wrapText="1"/>
    </xf>
    <xf numFmtId="49" fontId="44" fillId="0" borderId="145" xfId="10" applyNumberFormat="1" applyFont="1" applyFill="1" applyBorder="1" applyAlignment="1">
      <alignment horizontal="center" vertical="center" wrapText="1"/>
    </xf>
    <xf numFmtId="49" fontId="32" fillId="0" borderId="145" xfId="10" applyNumberFormat="1" applyFont="1" applyFill="1" applyBorder="1" applyAlignment="1">
      <alignment horizontal="left" wrapText="1"/>
    </xf>
    <xf numFmtId="0" fontId="32" fillId="0" borderId="0" xfId="10" applyFont="1" applyFill="1" applyAlignment="1">
      <alignment horizontal="left"/>
    </xf>
    <xf numFmtId="0" fontId="4" fillId="0" borderId="145" xfId="10" applyFont="1" applyFill="1" applyBorder="1" applyAlignment="1">
      <alignment horizontal="left" vertical="center" wrapText="1"/>
    </xf>
    <xf numFmtId="3" fontId="45" fillId="0" borderId="145" xfId="10" applyNumberFormat="1" applyFont="1" applyFill="1" applyBorder="1" applyAlignment="1">
      <alignment horizontal="right" vertical="center"/>
    </xf>
    <xf numFmtId="0" fontId="4" fillId="0" borderId="60" xfId="10" applyFont="1" applyFill="1" applyBorder="1" applyAlignment="1">
      <alignment horizontal="left" vertical="center" wrapText="1"/>
    </xf>
    <xf numFmtId="165" fontId="13" fillId="0" borderId="60" xfId="1" applyNumberFormat="1" applyFont="1" applyFill="1" applyBorder="1" applyAlignment="1">
      <alignment horizontal="center" vertical="center" wrapText="1"/>
    </xf>
    <xf numFmtId="0" fontId="44" fillId="0" borderId="145" xfId="10" applyFont="1" applyFill="1" applyBorder="1" applyAlignment="1">
      <alignment horizontal="left" vertical="center" wrapText="1"/>
    </xf>
    <xf numFmtId="165" fontId="13" fillId="0" borderId="145" xfId="1" applyNumberFormat="1" applyFont="1" applyFill="1" applyBorder="1" applyAlignment="1">
      <alignment horizontal="right" wrapText="1"/>
    </xf>
    <xf numFmtId="0" fontId="36" fillId="0" borderId="0" xfId="4" applyFont="1" applyFill="1" applyAlignment="1">
      <alignment horizontal="left"/>
    </xf>
    <xf numFmtId="0" fontId="19" fillId="0" borderId="0" xfId="4" applyFill="1"/>
    <xf numFmtId="0" fontId="20" fillId="0" borderId="0" xfId="4" applyFont="1" applyFill="1" applyAlignment="1">
      <alignment horizontal="left"/>
    </xf>
    <xf numFmtId="0" fontId="44" fillId="0" borderId="148" xfId="10" applyFont="1" applyFill="1" applyBorder="1" applyAlignment="1">
      <alignment horizontal="left" vertical="center" wrapText="1"/>
    </xf>
    <xf numFmtId="165" fontId="13" fillId="0" borderId="148" xfId="1" applyNumberFormat="1" applyFont="1" applyFill="1" applyBorder="1" applyAlignment="1">
      <alignment horizontal="right" wrapText="1"/>
    </xf>
    <xf numFmtId="0" fontId="44" fillId="0" borderId="151" xfId="10" applyFont="1" applyFill="1" applyBorder="1" applyAlignment="1">
      <alignment horizontal="left" vertical="center" wrapText="1"/>
    </xf>
    <xf numFmtId="165" fontId="13" fillId="0" borderId="152" xfId="1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49" fontId="14" fillId="2" borderId="59" xfId="0" applyNumberFormat="1" applyFont="1" applyFill="1" applyBorder="1" applyAlignment="1">
      <alignment horizontal="center" vertical="center" wrapText="1"/>
    </xf>
    <xf numFmtId="49" fontId="14" fillId="2" borderId="58" xfId="0" applyNumberFormat="1" applyFont="1" applyFill="1" applyBorder="1" applyAlignment="1">
      <alignment horizontal="center" vertical="center" wrapText="1"/>
    </xf>
    <xf numFmtId="49" fontId="14" fillId="2" borderId="60" xfId="0" applyNumberFormat="1" applyFont="1" applyFill="1" applyBorder="1" applyAlignment="1">
      <alignment horizontal="center" vertical="center" wrapText="1"/>
    </xf>
    <xf numFmtId="0" fontId="14" fillId="2" borderId="58" xfId="0" applyFont="1" applyFill="1" applyBorder="1" applyAlignment="1">
      <alignment horizontal="center" vertical="center" wrapText="1"/>
    </xf>
    <xf numFmtId="0" fontId="14" fillId="2" borderId="60" xfId="0" applyFont="1" applyFill="1" applyBorder="1" applyAlignment="1">
      <alignment horizontal="center" vertical="center" wrapText="1"/>
    </xf>
    <xf numFmtId="49" fontId="4" fillId="0" borderId="63" xfId="4" applyNumberFormat="1" applyFont="1" applyBorder="1" applyAlignment="1">
      <alignment horizontal="center" vertical="center" wrapText="1"/>
    </xf>
    <xf numFmtId="49" fontId="4" fillId="0" borderId="65" xfId="4" applyNumberFormat="1" applyFont="1" applyBorder="1" applyAlignment="1">
      <alignment horizontal="center" vertical="center" wrapText="1"/>
    </xf>
    <xf numFmtId="49" fontId="21" fillId="5" borderId="61" xfId="4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6" xfId="0" applyFont="1" applyFill="1" applyBorder="1" applyAlignment="1">
      <alignment horizontal="center" vertical="center" wrapText="1"/>
    </xf>
    <xf numFmtId="49" fontId="4" fillId="0" borderId="64" xfId="4" applyNumberFormat="1" applyFont="1" applyBorder="1" applyAlignment="1">
      <alignment horizontal="center" vertical="center" wrapText="1"/>
    </xf>
    <xf numFmtId="0" fontId="14" fillId="2" borderId="59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23" fillId="2" borderId="0" xfId="3" applyFont="1" applyFill="1" applyAlignment="1">
      <alignment horizontal="center" vertical="center"/>
    </xf>
    <xf numFmtId="0" fontId="14" fillId="2" borderId="42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72" xfId="0" applyFont="1" applyFill="1" applyBorder="1" applyAlignment="1">
      <alignment horizontal="center" vertical="center" wrapText="1"/>
    </xf>
    <xf numFmtId="0" fontId="14" fillId="2" borderId="73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/>
    </xf>
    <xf numFmtId="0" fontId="25" fillId="0" borderId="74" xfId="0" applyFont="1" applyBorder="1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49" fontId="25" fillId="3" borderId="42" xfId="0" applyNumberFormat="1" applyFont="1" applyFill="1" applyBorder="1" applyAlignment="1">
      <alignment horizontal="center" vertical="center"/>
    </xf>
    <xf numFmtId="49" fontId="25" fillId="3" borderId="47" xfId="0" applyNumberFormat="1" applyFont="1" applyFill="1" applyBorder="1" applyAlignment="1">
      <alignment horizontal="center" vertical="center"/>
    </xf>
    <xf numFmtId="49" fontId="25" fillId="3" borderId="52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25" fillId="3" borderId="27" xfId="3" applyNumberFormat="1" applyFont="1" applyFill="1" applyBorder="1" applyAlignment="1">
      <alignment horizontal="center" vertical="center" wrapText="1"/>
    </xf>
    <xf numFmtId="49" fontId="25" fillId="3" borderId="88" xfId="3" applyNumberFormat="1" applyFont="1" applyFill="1" applyBorder="1" applyAlignment="1">
      <alignment horizontal="center" vertical="center" wrapText="1"/>
    </xf>
    <xf numFmtId="49" fontId="25" fillId="3" borderId="42" xfId="3" applyNumberFormat="1" applyFont="1" applyFill="1" applyBorder="1" applyAlignment="1">
      <alignment horizontal="center" vertical="center" wrapText="1"/>
    </xf>
    <xf numFmtId="49" fontId="25" fillId="3" borderId="47" xfId="3" applyNumberFormat="1" applyFont="1" applyFill="1" applyBorder="1" applyAlignment="1">
      <alignment horizontal="center" vertical="center" wrapText="1"/>
    </xf>
    <xf numFmtId="49" fontId="25" fillId="3" borderId="12" xfId="3" applyNumberFormat="1" applyFont="1" applyFill="1" applyBorder="1" applyAlignment="1">
      <alignment horizontal="center" vertical="center"/>
    </xf>
    <xf numFmtId="49" fontId="25" fillId="3" borderId="87" xfId="3" applyNumberFormat="1" applyFont="1" applyFill="1" applyBorder="1" applyAlignment="1">
      <alignment horizontal="center" vertical="center"/>
    </xf>
    <xf numFmtId="49" fontId="25" fillId="3" borderId="74" xfId="3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23" fillId="2" borderId="0" xfId="0" applyFont="1" applyFill="1" applyAlignment="1">
      <alignment horizontal="left" vertical="center"/>
    </xf>
    <xf numFmtId="0" fontId="5" fillId="2" borderId="42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right" vertical="center" wrapText="1"/>
    </xf>
    <xf numFmtId="0" fontId="14" fillId="2" borderId="10" xfId="0" applyFont="1" applyFill="1" applyBorder="1" applyAlignment="1">
      <alignment horizontal="right" vertical="center" wrapText="1"/>
    </xf>
    <xf numFmtId="0" fontId="14" fillId="2" borderId="11" xfId="0" applyFont="1" applyFill="1" applyBorder="1" applyAlignment="1">
      <alignment horizontal="right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88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14" fillId="3" borderId="88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2" borderId="56" xfId="0" applyFont="1" applyFill="1" applyBorder="1" applyAlignment="1">
      <alignment horizontal="center" vertical="center" wrapText="1"/>
    </xf>
    <xf numFmtId="0" fontId="14" fillId="2" borderId="107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24" fillId="2" borderId="42" xfId="0" applyFont="1" applyFill="1" applyBorder="1" applyAlignment="1">
      <alignment horizontal="center" vertical="center"/>
    </xf>
    <xf numFmtId="0" fontId="24" fillId="2" borderId="52" xfId="0" applyFont="1" applyFill="1" applyBorder="1" applyAlignment="1">
      <alignment horizontal="center" vertical="center"/>
    </xf>
    <xf numFmtId="0" fontId="14" fillId="2" borderId="98" xfId="0" applyFont="1" applyFill="1" applyBorder="1" applyAlignment="1">
      <alignment horizontal="center" vertical="center" wrapText="1"/>
    </xf>
    <xf numFmtId="0" fontId="14" fillId="2" borderId="99" xfId="0" applyFont="1" applyFill="1" applyBorder="1" applyAlignment="1">
      <alignment horizontal="center" vertical="center" wrapText="1"/>
    </xf>
    <xf numFmtId="0" fontId="30" fillId="2" borderId="38" xfId="0" applyFont="1" applyFill="1" applyBorder="1" applyAlignment="1">
      <alignment horizontal="center" vertical="center"/>
    </xf>
    <xf numFmtId="0" fontId="30" fillId="2" borderId="72" xfId="0" applyFont="1" applyFill="1" applyBorder="1" applyAlignment="1">
      <alignment horizontal="center" vertical="center"/>
    </xf>
    <xf numFmtId="0" fontId="30" fillId="2" borderId="73" xfId="0" applyFont="1" applyFill="1" applyBorder="1" applyAlignment="1">
      <alignment horizontal="center" vertical="center"/>
    </xf>
    <xf numFmtId="49" fontId="14" fillId="2" borderId="118" xfId="0" applyNumberFormat="1" applyFont="1" applyFill="1" applyBorder="1" applyAlignment="1">
      <alignment horizontal="center" vertical="center" wrapText="1"/>
    </xf>
    <xf numFmtId="49" fontId="14" fillId="2" borderId="9" xfId="0" applyNumberFormat="1" applyFont="1" applyFill="1" applyBorder="1" applyAlignment="1">
      <alignment horizontal="center" vertical="center" wrapText="1"/>
    </xf>
    <xf numFmtId="49" fontId="14" fillId="2" borderId="119" xfId="0" applyNumberFormat="1" applyFont="1" applyFill="1" applyBorder="1" applyAlignment="1">
      <alignment horizontal="center" vertical="center" wrapText="1"/>
    </xf>
    <xf numFmtId="49" fontId="14" fillId="2" borderId="18" xfId="0" applyNumberFormat="1" applyFont="1" applyFill="1" applyBorder="1" applyAlignment="1">
      <alignment horizontal="center" vertical="center" wrapText="1"/>
    </xf>
    <xf numFmtId="49" fontId="14" fillId="2" borderId="37" xfId="0" applyNumberFormat="1" applyFont="1" applyFill="1" applyBorder="1" applyAlignment="1">
      <alignment horizontal="center" vertical="center" wrapText="1"/>
    </xf>
    <xf numFmtId="49" fontId="14" fillId="2" borderId="42" xfId="0" applyNumberFormat="1" applyFont="1" applyFill="1" applyBorder="1" applyAlignment="1">
      <alignment horizontal="center" vertical="center" wrapText="1"/>
    </xf>
    <xf numFmtId="49" fontId="14" fillId="2" borderId="52" xfId="0" applyNumberFormat="1" applyFont="1" applyFill="1" applyBorder="1" applyAlignment="1">
      <alignment horizontal="center" vertical="center" wrapText="1"/>
    </xf>
    <xf numFmtId="0" fontId="14" fillId="2" borderId="114" xfId="0" applyFont="1" applyFill="1" applyBorder="1" applyAlignment="1">
      <alignment horizontal="center" vertical="center"/>
    </xf>
    <xf numFmtId="0" fontId="14" fillId="2" borderId="115" xfId="0" applyFont="1" applyFill="1" applyBorder="1" applyAlignment="1">
      <alignment horizontal="center" vertical="center"/>
    </xf>
    <xf numFmtId="0" fontId="14" fillId="2" borderId="65" xfId="0" applyFont="1" applyFill="1" applyBorder="1" applyAlignment="1">
      <alignment horizontal="center" vertical="center"/>
    </xf>
    <xf numFmtId="49" fontId="4" fillId="4" borderId="42" xfId="0" applyNumberFormat="1" applyFont="1" applyFill="1" applyBorder="1" applyAlignment="1">
      <alignment horizontal="center" vertical="center" wrapText="1"/>
    </xf>
    <xf numFmtId="49" fontId="4" fillId="4" borderId="52" xfId="0" applyNumberFormat="1" applyFont="1" applyFill="1" applyBorder="1" applyAlignment="1">
      <alignment horizontal="center" vertical="center" wrapText="1"/>
    </xf>
    <xf numFmtId="49" fontId="14" fillId="2" borderId="99" xfId="0" applyNumberFormat="1" applyFont="1" applyFill="1" applyBorder="1" applyAlignment="1">
      <alignment horizontal="center" vertical="center" wrapText="1"/>
    </xf>
    <xf numFmtId="49" fontId="14" fillId="2" borderId="135" xfId="0" applyNumberFormat="1" applyFont="1" applyFill="1" applyBorder="1" applyAlignment="1">
      <alignment horizontal="center" vertical="center" wrapText="1"/>
    </xf>
    <xf numFmtId="49" fontId="14" fillId="2" borderId="23" xfId="0" applyNumberFormat="1" applyFont="1" applyFill="1" applyBorder="1" applyAlignment="1">
      <alignment horizontal="center" vertical="center" wrapText="1"/>
    </xf>
    <xf numFmtId="49" fontId="14" fillId="2" borderId="27" xfId="0" applyNumberFormat="1" applyFont="1" applyFill="1" applyBorder="1" applyAlignment="1">
      <alignment horizontal="center" vertical="center" wrapText="1"/>
    </xf>
    <xf numFmtId="49" fontId="14" fillId="2" borderId="88" xfId="0" applyNumberFormat="1" applyFont="1" applyFill="1" applyBorder="1" applyAlignment="1">
      <alignment horizontal="center" vertical="center" wrapText="1"/>
    </xf>
    <xf numFmtId="49" fontId="14" fillId="2" borderId="16" xfId="0" applyNumberFormat="1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49" fontId="6" fillId="2" borderId="95" xfId="0" applyNumberFormat="1" applyFont="1" applyFill="1" applyBorder="1" applyAlignment="1">
      <alignment horizontal="center" vertical="center" wrapText="1"/>
    </xf>
    <xf numFmtId="49" fontId="6" fillId="2" borderId="49" xfId="0" applyNumberFormat="1" applyFont="1" applyFill="1" applyBorder="1" applyAlignment="1">
      <alignment horizontal="center" vertical="center" wrapText="1"/>
    </xf>
    <xf numFmtId="49" fontId="6" fillId="2" borderId="25" xfId="0" applyNumberFormat="1" applyFont="1" applyFill="1" applyBorder="1" applyAlignment="1">
      <alignment horizontal="center" vertical="center" wrapText="1"/>
    </xf>
    <xf numFmtId="49" fontId="6" fillId="2" borderId="51" xfId="0" applyNumberFormat="1" applyFont="1" applyFill="1" applyBorder="1" applyAlignment="1">
      <alignment horizontal="center" vertical="center" wrapText="1"/>
    </xf>
    <xf numFmtId="49" fontId="6" fillId="2" borderId="99" xfId="0" applyNumberFormat="1" applyFont="1" applyFill="1" applyBorder="1" applyAlignment="1">
      <alignment horizontal="center" vertical="center" wrapText="1"/>
    </xf>
    <xf numFmtId="49" fontId="6" fillId="2" borderId="48" xfId="0" applyNumberFormat="1" applyFont="1" applyFill="1" applyBorder="1" applyAlignment="1">
      <alignment horizontal="center" vertical="center" wrapText="1"/>
    </xf>
    <xf numFmtId="0" fontId="6" fillId="2" borderId="123" xfId="0" applyFont="1" applyFill="1" applyBorder="1" applyAlignment="1">
      <alignment horizontal="center" vertical="center"/>
    </xf>
    <xf numFmtId="0" fontId="6" fillId="2" borderId="124" xfId="0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 wrapText="1"/>
    </xf>
    <xf numFmtId="49" fontId="6" fillId="2" borderId="50" xfId="0" applyNumberFormat="1" applyFont="1" applyFill="1" applyBorder="1" applyAlignment="1">
      <alignment horizontal="center" vertical="center" wrapText="1"/>
    </xf>
    <xf numFmtId="0" fontId="14" fillId="2" borderId="120" xfId="0" applyFont="1" applyFill="1" applyBorder="1" applyAlignment="1">
      <alignment horizontal="center" vertical="center" wrapText="1"/>
    </xf>
    <xf numFmtId="0" fontId="14" fillId="2" borderId="57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16" fillId="0" borderId="0" xfId="6" applyFont="1" applyAlignment="1">
      <alignment horizontal="center"/>
    </xf>
    <xf numFmtId="0" fontId="25" fillId="3" borderId="145" xfId="6" applyFont="1" applyFill="1" applyBorder="1" applyAlignment="1">
      <alignment horizontal="center" vertical="center"/>
    </xf>
    <xf numFmtId="0" fontId="10" fillId="4" borderId="145" xfId="6" applyFont="1" applyFill="1" applyBorder="1" applyAlignment="1">
      <alignment horizontal="center"/>
    </xf>
    <xf numFmtId="49" fontId="45" fillId="0" borderId="145" xfId="10" applyNumberFormat="1" applyFont="1" applyFill="1" applyBorder="1" applyAlignment="1">
      <alignment horizontal="center" vertical="center"/>
    </xf>
    <xf numFmtId="0" fontId="4" fillId="0" borderId="145" xfId="10" applyFont="1" applyFill="1" applyBorder="1" applyAlignment="1">
      <alignment horizontal="center" vertical="center" wrapText="1"/>
    </xf>
    <xf numFmtId="0" fontId="13" fillId="0" borderId="145" xfId="10" applyFont="1" applyFill="1" applyBorder="1" applyAlignment="1">
      <alignment horizontal="center" vertical="center" wrapText="1"/>
    </xf>
    <xf numFmtId="0" fontId="16" fillId="0" borderId="0" xfId="10" applyFont="1" applyAlignment="1">
      <alignment horizontal="center"/>
    </xf>
    <xf numFmtId="0" fontId="4" fillId="0" borderId="145" xfId="10" applyFont="1" applyFill="1" applyBorder="1" applyAlignment="1">
      <alignment horizontal="center" vertical="center"/>
    </xf>
    <xf numFmtId="49" fontId="29" fillId="0" borderId="145" xfId="4" applyNumberFormat="1" applyFont="1" applyFill="1" applyBorder="1" applyAlignment="1">
      <alignment horizontal="center" vertical="center" wrapText="1"/>
    </xf>
    <xf numFmtId="49" fontId="29" fillId="0" borderId="148" xfId="4" applyNumberFormat="1" applyFont="1" applyFill="1" applyBorder="1" applyAlignment="1">
      <alignment horizontal="center" vertical="center" wrapText="1"/>
    </xf>
    <xf numFmtId="0" fontId="25" fillId="4" borderId="145" xfId="7" applyFont="1" applyFill="1" applyBorder="1" applyAlignment="1">
      <alignment horizontal="center" vertical="center" wrapText="1"/>
    </xf>
    <xf numFmtId="0" fontId="25" fillId="4" borderId="145" xfId="7" applyFont="1" applyFill="1" applyBorder="1" applyAlignment="1">
      <alignment horizontal="center" vertical="center"/>
    </xf>
    <xf numFmtId="0" fontId="7" fillId="2" borderId="42" xfId="7" applyFont="1" applyFill="1" applyBorder="1" applyAlignment="1">
      <alignment horizontal="center" vertical="center" wrapText="1"/>
    </xf>
    <xf numFmtId="0" fontId="7" fillId="2" borderId="11" xfId="7" applyFont="1" applyFill="1" applyBorder="1" applyAlignment="1">
      <alignment horizontal="center" vertical="center" wrapText="1"/>
    </xf>
    <xf numFmtId="0" fontId="5" fillId="2" borderId="42" xfId="7" applyFont="1" applyFill="1" applyBorder="1" applyAlignment="1">
      <alignment horizontal="center" vertical="center" wrapText="1"/>
    </xf>
    <xf numFmtId="0" fontId="5" fillId="2" borderId="52" xfId="7" applyFont="1" applyFill="1" applyBorder="1" applyAlignment="1">
      <alignment horizontal="center" vertical="center" wrapText="1"/>
    </xf>
    <xf numFmtId="0" fontId="33" fillId="3" borderId="145" xfId="7" applyFont="1" applyFill="1" applyBorder="1" applyAlignment="1">
      <alignment horizontal="center" vertical="center" wrapText="1"/>
    </xf>
    <xf numFmtId="49" fontId="25" fillId="3" borderId="146" xfId="3" applyNumberFormat="1" applyFont="1" applyFill="1" applyBorder="1" applyAlignment="1">
      <alignment horizontal="center" vertical="center" wrapText="1"/>
    </xf>
    <xf numFmtId="49" fontId="25" fillId="3" borderId="145" xfId="3" applyNumberFormat="1" applyFont="1" applyFill="1" applyBorder="1" applyAlignment="1">
      <alignment horizontal="center" vertical="center" wrapText="1"/>
    </xf>
    <xf numFmtId="49" fontId="25" fillId="3" borderId="24" xfId="3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Alignment="1">
      <alignment vertical="center" wrapText="1"/>
    </xf>
    <xf numFmtId="0" fontId="46" fillId="5" borderId="0" xfId="4" applyFont="1" applyFill="1" applyAlignment="1">
      <alignment horizontal="left"/>
    </xf>
    <xf numFmtId="49" fontId="34" fillId="8" borderId="153" xfId="4" applyNumberFormat="1" applyFont="1" applyFill="1" applyBorder="1" applyAlignment="1">
      <alignment horizontal="left"/>
    </xf>
    <xf numFmtId="0" fontId="5" fillId="2" borderId="145" xfId="0" applyFont="1" applyFill="1" applyBorder="1" applyAlignment="1">
      <alignment horizontal="left"/>
    </xf>
    <xf numFmtId="165" fontId="46" fillId="9" borderId="145" xfId="1" applyNumberFormat="1" applyFont="1" applyFill="1" applyBorder="1" applyAlignment="1">
      <alignment horizontal="right"/>
    </xf>
    <xf numFmtId="165" fontId="38" fillId="5" borderId="145" xfId="1" applyNumberFormat="1" applyFont="1" applyFill="1" applyBorder="1" applyAlignment="1">
      <alignment horizontal="right"/>
    </xf>
    <xf numFmtId="165" fontId="46" fillId="5" borderId="145" xfId="1" applyNumberFormat="1" applyFont="1" applyFill="1" applyBorder="1" applyAlignment="1">
      <alignment horizontal="right"/>
    </xf>
    <xf numFmtId="49" fontId="38" fillId="8" borderId="154" xfId="4" applyNumberFormat="1" applyFont="1" applyFill="1" applyBorder="1" applyAlignment="1">
      <alignment horizontal="left"/>
    </xf>
    <xf numFmtId="0" fontId="4" fillId="0" borderId="145" xfId="4" applyFont="1" applyFill="1" applyBorder="1" applyAlignment="1">
      <alignment horizontal="center" vertical="center"/>
    </xf>
    <xf numFmtId="0" fontId="4" fillId="0" borderId="145" xfId="0" applyFont="1" applyFill="1" applyBorder="1" applyAlignment="1">
      <alignment horizontal="center"/>
    </xf>
    <xf numFmtId="49" fontId="13" fillId="0" borderId="145" xfId="0" applyNumberFormat="1" applyFont="1" applyFill="1" applyBorder="1" applyAlignment="1">
      <alignment horizontal="center" vertical="center" wrapText="1"/>
    </xf>
    <xf numFmtId="49" fontId="13" fillId="0" borderId="145" xfId="0" applyNumberFormat="1" applyFont="1" applyFill="1" applyBorder="1" applyAlignment="1">
      <alignment horizontal="center" vertical="center"/>
    </xf>
    <xf numFmtId="0" fontId="13" fillId="0" borderId="145" xfId="0" applyFont="1" applyFill="1" applyBorder="1" applyAlignment="1">
      <alignment horizontal="left"/>
    </xf>
    <xf numFmtId="165" fontId="4" fillId="0" borderId="145" xfId="1" applyNumberFormat="1" applyFont="1" applyFill="1" applyBorder="1" applyAlignment="1">
      <alignment horizontal="center" vertical="center"/>
    </xf>
    <xf numFmtId="0" fontId="23" fillId="2" borderId="0" xfId="11" applyFont="1" applyFill="1" applyAlignment="1">
      <alignment horizontal="center" vertical="center"/>
    </xf>
    <xf numFmtId="0" fontId="23" fillId="2" borderId="0" xfId="11" applyFont="1" applyFill="1" applyAlignment="1">
      <alignment vertical="center"/>
    </xf>
    <xf numFmtId="0" fontId="3" fillId="2" borderId="0" xfId="11" applyFont="1" applyFill="1" applyAlignment="1">
      <alignment vertical="center"/>
    </xf>
    <xf numFmtId="0" fontId="3" fillId="2" borderId="0" xfId="10" applyFont="1" applyFill="1" applyAlignment="1">
      <alignment vertical="center"/>
    </xf>
    <xf numFmtId="0" fontId="22" fillId="0" borderId="0" xfId="10" applyFont="1" applyAlignment="1">
      <alignment horizontal="center"/>
    </xf>
    <xf numFmtId="0" fontId="20" fillId="5" borderId="0" xfId="12" applyFont="1" applyFill="1" applyAlignment="1">
      <alignment horizontal="left"/>
    </xf>
    <xf numFmtId="49" fontId="47" fillId="5" borderId="25" xfId="12" applyNumberFormat="1" applyFont="1" applyFill="1" applyBorder="1" applyAlignment="1">
      <alignment horizontal="center" vertical="center"/>
    </xf>
    <xf numFmtId="49" fontId="47" fillId="5" borderId="155" xfId="12" applyNumberFormat="1" applyFont="1" applyFill="1" applyBorder="1" applyAlignment="1">
      <alignment horizontal="center" vertical="center" wrapText="1"/>
    </xf>
    <xf numFmtId="49" fontId="47" fillId="5" borderId="156" xfId="12" applyNumberFormat="1" applyFont="1" applyFill="1" applyBorder="1" applyAlignment="1">
      <alignment horizontal="center" vertical="center" wrapText="1"/>
    </xf>
    <xf numFmtId="0" fontId="47" fillId="5" borderId="156" xfId="12" applyFont="1" applyFill="1" applyBorder="1" applyAlignment="1">
      <alignment horizontal="center" vertical="center" wrapText="1"/>
    </xf>
    <xf numFmtId="49" fontId="47" fillId="5" borderId="34" xfId="12" applyNumberFormat="1" applyFont="1" applyFill="1" applyBorder="1" applyAlignment="1">
      <alignment horizontal="center" vertical="center"/>
    </xf>
    <xf numFmtId="49" fontId="47" fillId="5" borderId="155" xfId="12" applyNumberFormat="1" applyFont="1" applyFill="1" applyBorder="1" applyAlignment="1">
      <alignment horizontal="center" vertical="center" wrapText="1"/>
    </xf>
    <xf numFmtId="49" fontId="47" fillId="5" borderId="156" xfId="12" applyNumberFormat="1" applyFont="1" applyFill="1" applyBorder="1" applyAlignment="1">
      <alignment horizontal="center" vertical="center" wrapText="1"/>
    </xf>
    <xf numFmtId="0" fontId="47" fillId="5" borderId="156" xfId="12" applyFont="1" applyFill="1" applyBorder="1" applyAlignment="1">
      <alignment horizontal="center" vertical="center"/>
    </xf>
    <xf numFmtId="49" fontId="48" fillId="5" borderId="157" xfId="12" applyNumberFormat="1" applyFont="1" applyFill="1" applyBorder="1" applyAlignment="1">
      <alignment horizontal="left" wrapText="1"/>
    </xf>
    <xf numFmtId="168" fontId="48" fillId="5" borderId="156" xfId="12" applyNumberFormat="1" applyFont="1" applyFill="1" applyBorder="1" applyAlignment="1">
      <alignment horizontal="right" wrapText="1"/>
    </xf>
    <xf numFmtId="167" fontId="48" fillId="5" borderId="156" xfId="12" applyNumberFormat="1" applyFont="1" applyFill="1" applyBorder="1" applyAlignment="1">
      <alignment horizontal="right" wrapText="1"/>
    </xf>
    <xf numFmtId="49" fontId="48" fillId="5" borderId="156" xfId="12" applyNumberFormat="1" applyFont="1" applyFill="1" applyBorder="1" applyAlignment="1">
      <alignment horizontal="left" wrapText="1"/>
    </xf>
    <xf numFmtId="0" fontId="14" fillId="2" borderId="59" xfId="10" applyFont="1" applyFill="1" applyBorder="1" applyAlignment="1">
      <alignment horizontal="left"/>
    </xf>
    <xf numFmtId="168" fontId="49" fillId="5" borderId="156" xfId="12" applyNumberFormat="1" applyFont="1" applyFill="1" applyBorder="1" applyAlignment="1">
      <alignment horizontal="right" vertical="center" wrapText="1"/>
    </xf>
    <xf numFmtId="167" fontId="49" fillId="5" borderId="156" xfId="12" applyNumberFormat="1" applyFont="1" applyFill="1" applyBorder="1" applyAlignment="1">
      <alignment horizontal="right" vertical="center" wrapText="1"/>
    </xf>
    <xf numFmtId="0" fontId="19" fillId="0" borderId="0" xfId="12"/>
    <xf numFmtId="0" fontId="20" fillId="5" borderId="0" xfId="13" applyFont="1" applyFill="1" applyAlignment="1">
      <alignment horizontal="left"/>
    </xf>
    <xf numFmtId="0" fontId="11" fillId="2" borderId="0" xfId="10" applyFont="1" applyFill="1" applyAlignment="1">
      <alignment vertical="center"/>
    </xf>
    <xf numFmtId="0" fontId="50" fillId="5" borderId="0" xfId="13" applyFont="1" applyFill="1" applyAlignment="1">
      <alignment horizontal="left"/>
    </xf>
    <xf numFmtId="49" fontId="34" fillId="10" borderId="158" xfId="13" applyNumberFormat="1" applyFont="1" applyFill="1" applyBorder="1" applyAlignment="1">
      <alignment horizontal="left"/>
    </xf>
    <xf numFmtId="0" fontId="13" fillId="0" borderId="145" xfId="10" applyFont="1" applyBorder="1" applyAlignment="1">
      <alignment horizontal="left"/>
    </xf>
    <xf numFmtId="165" fontId="48" fillId="5" borderId="156" xfId="1" applyNumberFormat="1" applyFont="1" applyFill="1" applyBorder="1" applyAlignment="1">
      <alignment horizontal="right" wrapText="1"/>
    </xf>
    <xf numFmtId="165" fontId="38" fillId="5" borderId="24" xfId="1" applyNumberFormat="1" applyFont="1" applyFill="1" applyBorder="1" applyAlignment="1">
      <alignment horizontal="center" vertical="center"/>
    </xf>
    <xf numFmtId="0" fontId="19" fillId="0" borderId="0" xfId="13"/>
    <xf numFmtId="0" fontId="4" fillId="0" borderId="24" xfId="4" applyFont="1" applyFill="1" applyBorder="1" applyAlignment="1">
      <alignment horizontal="center" vertical="center"/>
    </xf>
    <xf numFmtId="0" fontId="4" fillId="0" borderId="24" xfId="10" applyFont="1" applyFill="1" applyBorder="1" applyAlignment="1">
      <alignment horizontal="center" vertical="center"/>
    </xf>
    <xf numFmtId="49" fontId="13" fillId="0" borderId="25" xfId="10" applyNumberFormat="1" applyFont="1" applyFill="1" applyBorder="1" applyAlignment="1">
      <alignment horizontal="center" vertical="center"/>
    </xf>
    <xf numFmtId="49" fontId="13" fillId="0" borderId="24" xfId="10" applyNumberFormat="1" applyFont="1" applyFill="1" applyBorder="1" applyAlignment="1">
      <alignment horizontal="center" vertical="center"/>
    </xf>
    <xf numFmtId="49" fontId="13" fillId="0" borderId="34" xfId="10" applyNumberFormat="1" applyFont="1" applyFill="1" applyBorder="1" applyAlignment="1">
      <alignment horizontal="center" vertical="center"/>
    </xf>
    <xf numFmtId="165" fontId="4" fillId="0" borderId="24" xfId="1" applyNumberFormat="1" applyFont="1" applyFill="1" applyBorder="1" applyAlignment="1">
      <alignment horizontal="center" vertical="center"/>
    </xf>
    <xf numFmtId="0" fontId="14" fillId="2" borderId="145" xfId="10" applyFont="1" applyFill="1" applyBorder="1" applyAlignment="1">
      <alignment horizontal="left"/>
    </xf>
    <xf numFmtId="0" fontId="4" fillId="0" borderId="24" xfId="4" applyFont="1" applyFill="1" applyBorder="1" applyAlignment="1">
      <alignment horizontal="center" vertical="center"/>
    </xf>
    <xf numFmtId="0" fontId="4" fillId="0" borderId="24" xfId="4" applyFont="1" applyFill="1" applyBorder="1" applyAlignment="1">
      <alignment horizontal="center" vertical="center" wrapText="1"/>
    </xf>
    <xf numFmtId="0" fontId="13" fillId="0" borderId="59" xfId="10" applyFont="1" applyFill="1" applyBorder="1" applyAlignment="1">
      <alignment horizontal="left"/>
    </xf>
    <xf numFmtId="165" fontId="9" fillId="0" borderId="24" xfId="1" applyNumberFormat="1" applyFont="1" applyFill="1" applyBorder="1" applyAlignment="1">
      <alignment horizontal="right"/>
    </xf>
    <xf numFmtId="0" fontId="7" fillId="2" borderId="145" xfId="10" applyFont="1" applyFill="1" applyBorder="1" applyAlignment="1">
      <alignment horizontal="left"/>
    </xf>
    <xf numFmtId="171" fontId="46" fillId="9" borderId="145" xfId="14" applyNumberFormat="1" applyFont="1" applyFill="1" applyBorder="1" applyAlignment="1">
      <alignment horizontal="right"/>
    </xf>
    <xf numFmtId="171" fontId="46" fillId="5" borderId="145" xfId="14" applyNumberFormat="1" applyFont="1" applyFill="1" applyBorder="1" applyAlignment="1">
      <alignment horizontal="left"/>
    </xf>
    <xf numFmtId="171" fontId="46" fillId="5" borderId="145" xfId="14" applyNumberFormat="1" applyFont="1" applyFill="1" applyBorder="1" applyAlignment="1">
      <alignment horizontal="right"/>
    </xf>
    <xf numFmtId="171" fontId="46" fillId="9" borderId="24" xfId="14" applyNumberFormat="1" applyFont="1" applyFill="1" applyBorder="1" applyAlignment="1">
      <alignment horizontal="right"/>
    </xf>
    <xf numFmtId="171" fontId="46" fillId="5" borderId="24" xfId="14" applyNumberFormat="1" applyFont="1" applyFill="1" applyBorder="1" applyAlignment="1">
      <alignment horizontal="right"/>
    </xf>
    <xf numFmtId="171" fontId="4" fillId="0" borderId="145" xfId="14" applyNumberFormat="1" applyFont="1" applyFill="1" applyBorder="1" applyAlignment="1">
      <alignment horizontal="center"/>
    </xf>
    <xf numFmtId="171" fontId="4" fillId="0" borderId="145" xfId="14" applyNumberFormat="1" applyFont="1" applyFill="1" applyBorder="1" applyAlignment="1">
      <alignment horizontal="center" vertical="center" wrapText="1"/>
    </xf>
    <xf numFmtId="171" fontId="9" fillId="0" borderId="145" xfId="14" applyNumberFormat="1" applyFont="1" applyFill="1" applyBorder="1" applyAlignment="1">
      <alignment horizontal="left" vertical="top" wrapText="1"/>
    </xf>
    <xf numFmtId="0" fontId="13" fillId="0" borderId="145" xfId="10" applyFont="1" applyFill="1" applyBorder="1" applyAlignment="1">
      <alignment horizontal="left"/>
    </xf>
    <xf numFmtId="171" fontId="4" fillId="0" borderId="145" xfId="14" applyNumberFormat="1" applyFont="1" applyFill="1" applyBorder="1" applyAlignment="1">
      <alignment horizontal="left"/>
    </xf>
    <xf numFmtId="0" fontId="4" fillId="0" borderId="98" xfId="4" applyFont="1" applyFill="1" applyBorder="1" applyAlignment="1">
      <alignment horizontal="center" vertical="center"/>
    </xf>
    <xf numFmtId="171" fontId="2" fillId="0" borderId="98" xfId="14" applyNumberFormat="1" applyFont="1" applyFill="1" applyBorder="1" applyAlignment="1">
      <alignment horizontal="center"/>
    </xf>
    <xf numFmtId="171" fontId="2" fillId="0" borderId="86" xfId="14" applyNumberFormat="1" applyFont="1" applyFill="1" applyBorder="1" applyAlignment="1">
      <alignment horizontal="center"/>
    </xf>
    <xf numFmtId="171" fontId="9" fillId="0" borderId="23" xfId="14" applyNumberFormat="1" applyFont="1" applyFill="1" applyBorder="1" applyAlignment="1">
      <alignment horizontal="center" vertical="center" wrapText="1"/>
    </xf>
    <xf numFmtId="171" fontId="9" fillId="0" borderId="22" xfId="14" applyNumberFormat="1" applyFont="1" applyFill="1" applyBorder="1" applyAlignment="1">
      <alignment horizontal="center" vertical="center"/>
    </xf>
    <xf numFmtId="0" fontId="13" fillId="0" borderId="24" xfId="10" applyFont="1" applyFill="1" applyBorder="1" applyAlignment="1">
      <alignment horizontal="left"/>
    </xf>
    <xf numFmtId="171" fontId="4" fillId="0" borderId="24" xfId="14" applyNumberFormat="1" applyFont="1" applyFill="1" applyBorder="1" applyAlignment="1">
      <alignment horizontal="right"/>
    </xf>
    <xf numFmtId="171" fontId="46" fillId="9" borderId="145" xfId="1" applyNumberFormat="1" applyFont="1" applyFill="1" applyBorder="1" applyAlignment="1">
      <alignment horizontal="right"/>
    </xf>
    <xf numFmtId="171" fontId="46" fillId="5" borderId="145" xfId="1" applyNumberFormat="1" applyFont="1" applyFill="1" applyBorder="1" applyAlignment="1">
      <alignment horizontal="right"/>
    </xf>
    <xf numFmtId="171" fontId="46" fillId="9" borderId="162" xfId="1" applyNumberFormat="1" applyFont="1" applyFill="1" applyBorder="1" applyAlignment="1">
      <alignment horizontal="right"/>
    </xf>
    <xf numFmtId="171" fontId="46" fillId="9" borderId="163" xfId="1" applyNumberFormat="1" applyFont="1" applyFill="1" applyBorder="1" applyAlignment="1">
      <alignment horizontal="right"/>
    </xf>
    <xf numFmtId="171" fontId="46" fillId="5" borderId="162" xfId="1" applyNumberFormat="1" applyFont="1" applyFill="1" applyBorder="1" applyAlignment="1">
      <alignment horizontal="right"/>
    </xf>
    <xf numFmtId="171" fontId="46" fillId="5" borderId="163" xfId="1" applyNumberFormat="1" applyFont="1" applyFill="1" applyBorder="1" applyAlignment="1">
      <alignment horizontal="right"/>
    </xf>
    <xf numFmtId="171" fontId="2" fillId="0" borderId="145" xfId="1" applyNumberFormat="1" applyFont="1" applyFill="1" applyBorder="1" applyAlignment="1">
      <alignment horizontal="center"/>
    </xf>
    <xf numFmtId="171" fontId="4" fillId="0" borderId="145" xfId="1" applyNumberFormat="1" applyFont="1" applyFill="1" applyBorder="1" applyAlignment="1">
      <alignment horizontal="center" vertical="center" wrapText="1"/>
    </xf>
    <xf numFmtId="171" fontId="9" fillId="0" borderId="145" xfId="1" applyNumberFormat="1" applyFont="1" applyFill="1" applyBorder="1" applyAlignment="1">
      <alignment horizontal="center" vertical="center" wrapText="1"/>
    </xf>
    <xf numFmtId="171" fontId="4" fillId="0" borderId="145" xfId="1" applyNumberFormat="1" applyFont="1" applyFill="1" applyBorder="1" applyAlignment="1">
      <alignment horizontal="left"/>
    </xf>
    <xf numFmtId="0" fontId="4" fillId="0" borderId="146" xfId="4" applyFont="1" applyFill="1" applyBorder="1" applyAlignment="1">
      <alignment horizontal="center" vertical="center"/>
    </xf>
    <xf numFmtId="171" fontId="2" fillId="0" borderId="159" xfId="1" applyNumberFormat="1" applyFont="1" applyFill="1" applyBorder="1" applyAlignment="1">
      <alignment horizontal="center"/>
    </xf>
    <xf numFmtId="171" fontId="2" fillId="0" borderId="160" xfId="1" applyNumberFormat="1" applyFont="1" applyFill="1" applyBorder="1" applyAlignment="1">
      <alignment horizontal="center"/>
    </xf>
    <xf numFmtId="171" fontId="2" fillId="0" borderId="161" xfId="1" applyNumberFormat="1" applyFont="1" applyFill="1" applyBorder="1" applyAlignment="1">
      <alignment horizontal="center"/>
    </xf>
    <xf numFmtId="171" fontId="9" fillId="0" borderId="159" xfId="1" applyNumberFormat="1" applyFont="1" applyFill="1" applyBorder="1" applyAlignment="1">
      <alignment horizontal="center" vertical="center"/>
    </xf>
    <xf numFmtId="171" fontId="9" fillId="0" borderId="160" xfId="1" applyNumberFormat="1" applyFont="1" applyFill="1" applyBorder="1" applyAlignment="1">
      <alignment horizontal="center" vertical="center"/>
    </xf>
    <xf numFmtId="171" fontId="9" fillId="0" borderId="161" xfId="1" applyNumberFormat="1" applyFont="1" applyFill="1" applyBorder="1" applyAlignment="1">
      <alignment horizontal="center" vertical="center"/>
    </xf>
    <xf numFmtId="0" fontId="13" fillId="0" borderId="164" xfId="10" applyFont="1" applyFill="1" applyBorder="1" applyAlignment="1">
      <alignment horizontal="left"/>
    </xf>
    <xf numFmtId="171" fontId="4" fillId="0" borderId="162" xfId="1" applyNumberFormat="1" applyFont="1" applyFill="1" applyBorder="1" applyAlignment="1">
      <alignment horizontal="right"/>
    </xf>
    <xf numFmtId="171" fontId="4" fillId="0" borderId="163" xfId="1" applyNumberFormat="1" applyFont="1" applyFill="1" applyBorder="1" applyAlignment="1">
      <alignment horizontal="right"/>
    </xf>
    <xf numFmtId="0" fontId="23" fillId="2" borderId="0" xfId="10" applyFont="1" applyFill="1" applyAlignment="1">
      <alignment vertical="center"/>
    </xf>
    <xf numFmtId="0" fontId="46" fillId="5" borderId="0" xfId="13" applyFont="1" applyFill="1" applyAlignment="1">
      <alignment horizontal="left"/>
    </xf>
    <xf numFmtId="165" fontId="46" fillId="9" borderId="24" xfId="1" applyNumberFormat="1" applyFont="1" applyFill="1" applyBorder="1" applyAlignment="1">
      <alignment horizontal="right"/>
    </xf>
    <xf numFmtId="165" fontId="46" fillId="5" borderId="24" xfId="1" applyNumberFormat="1" applyFont="1" applyFill="1" applyBorder="1" applyAlignment="1">
      <alignment horizontal="right"/>
    </xf>
    <xf numFmtId="0" fontId="5" fillId="2" borderId="98" xfId="10" applyFont="1" applyFill="1" applyBorder="1" applyAlignment="1">
      <alignment horizontal="left"/>
    </xf>
    <xf numFmtId="0" fontId="4" fillId="0" borderId="98" xfId="4" applyFont="1" applyFill="1" applyBorder="1" applyAlignment="1">
      <alignment horizontal="center" vertical="center" wrapText="1"/>
    </xf>
    <xf numFmtId="0" fontId="13" fillId="0" borderId="131" xfId="10" applyFont="1" applyFill="1" applyBorder="1" applyAlignment="1">
      <alignment horizontal="left"/>
    </xf>
    <xf numFmtId="165" fontId="4" fillId="0" borderId="24" xfId="1" applyNumberFormat="1" applyFont="1" applyFill="1" applyBorder="1" applyAlignment="1">
      <alignment horizontal="right"/>
    </xf>
    <xf numFmtId="0" fontId="23" fillId="2" borderId="0" xfId="10" applyFont="1" applyFill="1" applyAlignment="1">
      <alignment horizontal="left" vertical="center"/>
    </xf>
    <xf numFmtId="0" fontId="19" fillId="5" borderId="0" xfId="13" applyFill="1" applyAlignment="1">
      <alignment horizontal="left"/>
    </xf>
    <xf numFmtId="0" fontId="23" fillId="2" borderId="0" xfId="10" applyFont="1" applyFill="1" applyAlignment="1">
      <alignment horizontal="left" vertical="center"/>
    </xf>
    <xf numFmtId="0" fontId="13" fillId="0" borderId="98" xfId="10" applyFont="1" applyFill="1" applyBorder="1" applyAlignment="1">
      <alignment horizontal="left"/>
    </xf>
    <xf numFmtId="0" fontId="2" fillId="0" borderId="0" xfId="10" applyFont="1" applyAlignment="1">
      <alignment horizontal="center" wrapText="1"/>
    </xf>
    <xf numFmtId="165" fontId="51" fillId="5" borderId="145" xfId="1" applyNumberFormat="1" applyFont="1" applyFill="1" applyBorder="1" applyAlignment="1">
      <alignment horizontal="right" wrapText="1"/>
    </xf>
    <xf numFmtId="0" fontId="13" fillId="0" borderId="147" xfId="4" applyFont="1" applyFill="1" applyBorder="1" applyAlignment="1">
      <alignment horizontal="center" vertical="center"/>
    </xf>
    <xf numFmtId="0" fontId="13" fillId="0" borderId="147" xfId="13" applyFont="1" applyFill="1" applyBorder="1" applyAlignment="1">
      <alignment horizontal="center" vertical="center" wrapText="1"/>
    </xf>
    <xf numFmtId="49" fontId="13" fillId="0" borderId="147" xfId="13" applyNumberFormat="1" applyFont="1" applyFill="1" applyBorder="1" applyAlignment="1">
      <alignment horizontal="center" vertical="center"/>
    </xf>
    <xf numFmtId="0" fontId="13" fillId="0" borderId="145" xfId="4" applyFont="1" applyFill="1" applyBorder="1" applyAlignment="1">
      <alignment horizontal="center" vertical="center"/>
    </xf>
    <xf numFmtId="0" fontId="13" fillId="0" borderId="145" xfId="13" applyFont="1" applyFill="1" applyBorder="1" applyAlignment="1">
      <alignment horizontal="center" vertical="center" wrapText="1"/>
    </xf>
    <xf numFmtId="49" fontId="13" fillId="0" borderId="145" xfId="13" applyNumberFormat="1" applyFont="1" applyFill="1" applyBorder="1" applyAlignment="1">
      <alignment horizontal="center" vertical="center" wrapText="1"/>
    </xf>
    <xf numFmtId="0" fontId="2" fillId="0" borderId="0" xfId="10" applyFont="1" applyAlignment="1">
      <alignment horizontal="center" wrapText="1"/>
    </xf>
    <xf numFmtId="49" fontId="13" fillId="0" borderId="145" xfId="13" applyNumberFormat="1" applyFont="1" applyFill="1" applyBorder="1" applyAlignment="1">
      <alignment horizontal="center" vertical="center" wrapText="1"/>
    </xf>
    <xf numFmtId="49" fontId="13" fillId="0" borderId="145" xfId="13" applyNumberFormat="1" applyFont="1" applyFill="1" applyBorder="1" applyAlignment="1">
      <alignment horizontal="center" vertical="center"/>
    </xf>
    <xf numFmtId="0" fontId="16" fillId="0" borderId="0" xfId="10" applyFont="1"/>
    <xf numFmtId="49" fontId="24" fillId="2" borderId="0" xfId="10" applyNumberFormat="1" applyFont="1" applyFill="1" applyAlignment="1">
      <alignment vertical="center"/>
    </xf>
    <xf numFmtId="0" fontId="7" fillId="2" borderId="145" xfId="10" applyFont="1" applyFill="1" applyBorder="1" applyAlignment="1">
      <alignment horizontal="left" wrapText="1"/>
    </xf>
    <xf numFmtId="3" fontId="6" fillId="2" borderId="145" xfId="10" applyNumberFormat="1" applyFont="1" applyFill="1" applyBorder="1" applyAlignment="1">
      <alignment horizontal="right"/>
    </xf>
    <xf numFmtId="3" fontId="6" fillId="0" borderId="145" xfId="10" applyNumberFormat="1" applyFont="1" applyBorder="1" applyAlignment="1">
      <alignment horizontal="right"/>
    </xf>
    <xf numFmtId="0" fontId="31" fillId="2" borderId="141" xfId="10" applyFont="1" applyFill="1" applyBorder="1" applyAlignment="1">
      <alignment horizontal="center" vertical="center" wrapText="1"/>
    </xf>
    <xf numFmtId="0" fontId="31" fillId="2" borderId="142" xfId="10" applyFont="1" applyFill="1" applyBorder="1" applyAlignment="1">
      <alignment horizontal="center" vertical="center" wrapText="1"/>
    </xf>
    <xf numFmtId="0" fontId="31" fillId="2" borderId="143" xfId="10" applyFont="1" applyFill="1" applyBorder="1" applyAlignment="1">
      <alignment horizontal="center" vertical="center" wrapText="1"/>
    </xf>
    <xf numFmtId="0" fontId="6" fillId="2" borderId="145" xfId="10" applyFont="1" applyFill="1" applyBorder="1" applyAlignment="1">
      <alignment horizontal="left" wrapText="1"/>
    </xf>
    <xf numFmtId="0" fontId="9" fillId="0" borderId="0" xfId="10" applyFont="1"/>
    <xf numFmtId="49" fontId="4" fillId="0" borderId="145" xfId="10" applyNumberFormat="1" applyFont="1" applyFill="1" applyBorder="1" applyAlignment="1">
      <alignment horizontal="center" vertical="center" wrapText="1"/>
    </xf>
    <xf numFmtId="49" fontId="4" fillId="0" borderId="145" xfId="10" applyNumberFormat="1" applyFont="1" applyFill="1" applyBorder="1" applyAlignment="1">
      <alignment horizontal="center" vertical="center"/>
    </xf>
    <xf numFmtId="0" fontId="4" fillId="0" borderId="145" xfId="10" applyFont="1" applyFill="1" applyBorder="1" applyAlignment="1">
      <alignment horizontal="left" wrapText="1"/>
    </xf>
    <xf numFmtId="165" fontId="13" fillId="0" borderId="145" xfId="1" applyNumberFormat="1" applyFont="1" applyFill="1" applyBorder="1" applyAlignment="1">
      <alignment horizontal="center" wrapText="1"/>
    </xf>
    <xf numFmtId="165" fontId="29" fillId="0" borderId="145" xfId="1" applyNumberFormat="1" applyFont="1" applyFill="1" applyBorder="1" applyAlignment="1">
      <alignment horizontal="center" wrapText="1"/>
    </xf>
    <xf numFmtId="3" fontId="29" fillId="0" borderId="145" xfId="10" applyNumberFormat="1" applyFont="1" applyFill="1" applyBorder="1" applyAlignment="1">
      <alignment horizontal="right"/>
    </xf>
  </cellXfs>
  <cellStyles count="15">
    <cellStyle name="Comma" xfId="1" builtinId="3"/>
    <cellStyle name="Comma 2" xfId="9" xr:uid="{8746911B-B7D4-4DBB-9A6A-E537B0F54E58}"/>
    <cellStyle name="Comma 3" xfId="14" xr:uid="{FEC16637-BA75-44AE-A190-4DDE1FE253AC}"/>
    <cellStyle name="Migliaia 2" xfId="8" xr:uid="{60F45C6A-CE19-41EB-B761-E7EF4E830528}"/>
    <cellStyle name="Normal" xfId="0" builtinId="0"/>
    <cellStyle name="Normal 2" xfId="6" xr:uid="{371185FD-D049-44A4-807D-4BF58FACB10D}"/>
    <cellStyle name="Normal 3" xfId="10" xr:uid="{7F104F1D-FDB4-417C-9335-8BEE8EDD939B}"/>
    <cellStyle name="Normale 2" xfId="3" xr:uid="{9FC61EAD-D43E-4648-AF47-D5355C36E122}"/>
    <cellStyle name="Normale 2 2" xfId="11" xr:uid="{392B00B2-A69E-4D72-96B3-15F580EC161D}"/>
    <cellStyle name="Normale 2 3" xfId="13" xr:uid="{FEEDD197-DBE9-4057-A7C0-476F719EDA62}"/>
    <cellStyle name="Normale 3" xfId="4" xr:uid="{908E00C7-4904-443D-86E2-AB76E3F36359}"/>
    <cellStyle name="Normale 3 2" xfId="7" xr:uid="{7A94AA45-F4A1-4F29-9849-B2781F998A4A}"/>
    <cellStyle name="Normale 4" xfId="12" xr:uid="{AFE292CB-2BB3-400F-8A8E-220AE44A19D0}"/>
    <cellStyle name="Percent 2" xfId="2" xr:uid="{C4AEE8BF-EB6F-4E33-9337-BA9B8E394B7D}"/>
    <cellStyle name="Percent 3" xfId="5" xr:uid="{9CDD9798-A28E-4CA2-AE81-F8F036E446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9C194-7F1A-4646-BCF7-9E3813F86EA3}">
  <dimension ref="A1:L29"/>
  <sheetViews>
    <sheetView tabSelected="1" workbookViewId="0">
      <selection activeCell="N9" sqref="N9"/>
    </sheetView>
  </sheetViews>
  <sheetFormatPr defaultColWidth="8.81640625" defaultRowHeight="12.5" x14ac:dyDescent="0.25"/>
  <cols>
    <col min="1" max="1" width="30" customWidth="1"/>
    <col min="2" max="2" width="8.6328125" customWidth="1"/>
    <col min="3" max="3" width="8.81640625" customWidth="1"/>
    <col min="4" max="4" width="9.36328125" customWidth="1"/>
    <col min="5" max="5" width="6.453125" customWidth="1"/>
    <col min="6" max="6" width="7.453125" customWidth="1"/>
    <col min="7" max="7" width="6.453125" bestFit="1" customWidth="1"/>
    <col min="8" max="8" width="7.453125" bestFit="1" customWidth="1"/>
    <col min="9" max="9" width="9.36328125" customWidth="1"/>
    <col min="10" max="12" width="10.6328125" customWidth="1"/>
    <col min="13" max="13" width="4.6328125" customWidth="1"/>
  </cols>
  <sheetData>
    <row r="1" spans="1:12" s="2" customFormat="1" ht="18" customHeight="1" x14ac:dyDescent="0.3">
      <c r="A1" s="1" t="s">
        <v>0</v>
      </c>
    </row>
    <row r="2" spans="1:12" s="2" customFormat="1" ht="18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customHeight="1" thickBot="1" x14ac:dyDescent="0.3"/>
    <row r="4" spans="1:12" s="2" customFormat="1" ht="18" customHeight="1" thickTop="1" thickBot="1" x14ac:dyDescent="0.3">
      <c r="A4" s="465" t="s">
        <v>1</v>
      </c>
      <c r="B4" s="468" t="s">
        <v>2</v>
      </c>
      <c r="C4" s="468"/>
      <c r="D4" s="469"/>
      <c r="E4" s="472" t="s">
        <v>3</v>
      </c>
      <c r="F4" s="473"/>
      <c r="G4" s="473"/>
      <c r="H4" s="473"/>
      <c r="I4" s="474"/>
      <c r="J4" s="475" t="s">
        <v>4</v>
      </c>
      <c r="K4" s="468"/>
      <c r="L4" s="476"/>
    </row>
    <row r="5" spans="1:12" s="2" customFormat="1" ht="21" customHeight="1" thickBot="1" x14ac:dyDescent="0.3">
      <c r="A5" s="466"/>
      <c r="B5" s="470"/>
      <c r="C5" s="470"/>
      <c r="D5" s="471"/>
      <c r="E5" s="479" t="s">
        <v>5</v>
      </c>
      <c r="F5" s="480"/>
      <c r="G5" s="481" t="s">
        <v>6</v>
      </c>
      <c r="H5" s="480"/>
      <c r="I5" s="482" t="s">
        <v>7</v>
      </c>
      <c r="J5" s="477"/>
      <c r="K5" s="470"/>
      <c r="L5" s="478"/>
    </row>
    <row r="6" spans="1:12" s="2" customFormat="1" ht="21" customHeight="1" x14ac:dyDescent="0.25">
      <c r="A6" s="467"/>
      <c r="B6" s="4" t="s">
        <v>8</v>
      </c>
      <c r="C6" s="4" t="s">
        <v>9</v>
      </c>
      <c r="D6" s="5" t="s">
        <v>10</v>
      </c>
      <c r="E6" s="6" t="s">
        <v>8</v>
      </c>
      <c r="F6" s="7" t="s">
        <v>9</v>
      </c>
      <c r="G6" s="8" t="s">
        <v>8</v>
      </c>
      <c r="H6" s="7" t="s">
        <v>9</v>
      </c>
      <c r="I6" s="483"/>
      <c r="J6" s="6" t="s">
        <v>8</v>
      </c>
      <c r="K6" s="4" t="s">
        <v>9</v>
      </c>
      <c r="L6" s="7" t="s">
        <v>10</v>
      </c>
    </row>
    <row r="7" spans="1:12" s="2" customFormat="1" ht="13.5" customHeight="1" x14ac:dyDescent="0.25">
      <c r="A7" s="9" t="s">
        <v>11</v>
      </c>
      <c r="B7" s="10">
        <v>55128</v>
      </c>
      <c r="C7" s="10">
        <v>50320</v>
      </c>
      <c r="D7" s="10">
        <v>105448</v>
      </c>
      <c r="E7" s="10">
        <v>22</v>
      </c>
      <c r="F7" s="10">
        <v>114</v>
      </c>
      <c r="G7" s="10">
        <v>69</v>
      </c>
      <c r="H7" s="10">
        <v>791</v>
      </c>
      <c r="I7" s="10">
        <v>996</v>
      </c>
      <c r="J7" s="10">
        <v>55219</v>
      </c>
      <c r="K7" s="10">
        <v>51225</v>
      </c>
      <c r="L7" s="10">
        <v>106444</v>
      </c>
    </row>
    <row r="8" spans="1:12" s="2" customFormat="1" ht="13.5" customHeight="1" x14ac:dyDescent="0.25">
      <c r="A8" s="9" t="s">
        <v>12</v>
      </c>
      <c r="B8" s="10">
        <v>3467</v>
      </c>
      <c r="C8" s="10">
        <v>1048</v>
      </c>
      <c r="D8" s="10">
        <v>4515</v>
      </c>
      <c r="E8" s="10">
        <v>2</v>
      </c>
      <c r="F8" s="10">
        <v>4</v>
      </c>
      <c r="G8" s="10">
        <v>3</v>
      </c>
      <c r="H8" s="10">
        <v>23</v>
      </c>
      <c r="I8" s="10">
        <v>32</v>
      </c>
      <c r="J8" s="10">
        <v>3472</v>
      </c>
      <c r="K8" s="10">
        <v>1075</v>
      </c>
      <c r="L8" s="10">
        <v>4547</v>
      </c>
    </row>
    <row r="9" spans="1:12" s="2" customFormat="1" ht="13.5" customHeight="1" x14ac:dyDescent="0.25">
      <c r="A9" s="9" t="s">
        <v>13</v>
      </c>
      <c r="B9" s="10">
        <v>81</v>
      </c>
      <c r="C9" s="10">
        <v>28</v>
      </c>
      <c r="D9" s="10">
        <v>109</v>
      </c>
      <c r="E9" s="10">
        <v>1</v>
      </c>
      <c r="F9" s="10">
        <v>0</v>
      </c>
      <c r="G9" s="10">
        <v>0</v>
      </c>
      <c r="H9" s="10">
        <v>0</v>
      </c>
      <c r="I9" s="10">
        <v>1</v>
      </c>
      <c r="J9" s="10">
        <v>82</v>
      </c>
      <c r="K9" s="10">
        <v>28</v>
      </c>
      <c r="L9" s="10">
        <v>110</v>
      </c>
    </row>
    <row r="10" spans="1:12" s="2" customFormat="1" ht="13.5" customHeight="1" x14ac:dyDescent="0.25">
      <c r="A10" s="9" t="s">
        <v>14</v>
      </c>
      <c r="B10" s="10">
        <v>580</v>
      </c>
      <c r="C10" s="10">
        <v>2323</v>
      </c>
      <c r="D10" s="10">
        <v>2903</v>
      </c>
      <c r="E10" s="10">
        <v>1</v>
      </c>
      <c r="F10" s="10">
        <v>2</v>
      </c>
      <c r="G10" s="10">
        <v>0</v>
      </c>
      <c r="H10" s="10">
        <v>36</v>
      </c>
      <c r="I10" s="10">
        <v>39</v>
      </c>
      <c r="J10" s="10">
        <v>581</v>
      </c>
      <c r="K10" s="10">
        <v>2361</v>
      </c>
      <c r="L10" s="10">
        <v>2942</v>
      </c>
    </row>
    <row r="11" spans="1:12" s="2" customFormat="1" ht="13.5" customHeight="1" x14ac:dyDescent="0.25">
      <c r="A11" s="9" t="s">
        <v>15</v>
      </c>
      <c r="B11" s="10">
        <v>635</v>
      </c>
      <c r="C11" s="10">
        <v>2825</v>
      </c>
      <c r="D11" s="10">
        <v>3460</v>
      </c>
      <c r="E11" s="10">
        <v>0</v>
      </c>
      <c r="F11" s="10">
        <v>7</v>
      </c>
      <c r="G11" s="10">
        <v>1</v>
      </c>
      <c r="H11" s="10">
        <v>45</v>
      </c>
      <c r="I11" s="10">
        <v>53</v>
      </c>
      <c r="J11" s="10">
        <v>636</v>
      </c>
      <c r="K11" s="10">
        <v>2877</v>
      </c>
      <c r="L11" s="10">
        <v>3513</v>
      </c>
    </row>
    <row r="12" spans="1:12" s="2" customFormat="1" ht="13.5" customHeight="1" x14ac:dyDescent="0.25">
      <c r="A12" s="9" t="s">
        <v>16</v>
      </c>
      <c r="B12" s="10">
        <v>102</v>
      </c>
      <c r="C12" s="10">
        <v>87</v>
      </c>
      <c r="D12" s="10">
        <v>189</v>
      </c>
      <c r="E12" s="10">
        <v>0</v>
      </c>
      <c r="F12" s="10">
        <v>0</v>
      </c>
      <c r="G12" s="10">
        <v>0</v>
      </c>
      <c r="H12" s="10">
        <v>3</v>
      </c>
      <c r="I12" s="10">
        <v>3</v>
      </c>
      <c r="J12" s="10">
        <v>102</v>
      </c>
      <c r="K12" s="10">
        <v>90</v>
      </c>
      <c r="L12" s="10">
        <v>192</v>
      </c>
    </row>
    <row r="13" spans="1:12" s="2" customFormat="1" ht="13.5" customHeight="1" x14ac:dyDescent="0.25">
      <c r="A13" s="9" t="s">
        <v>17</v>
      </c>
      <c r="B13" s="10">
        <v>285</v>
      </c>
      <c r="C13" s="10">
        <v>352</v>
      </c>
      <c r="D13" s="10">
        <v>637</v>
      </c>
      <c r="E13" s="10">
        <v>0</v>
      </c>
      <c r="F13" s="10">
        <v>1</v>
      </c>
      <c r="G13" s="10">
        <v>1</v>
      </c>
      <c r="H13" s="10">
        <v>9</v>
      </c>
      <c r="I13" s="10">
        <v>11</v>
      </c>
      <c r="J13" s="10">
        <v>286</v>
      </c>
      <c r="K13" s="10">
        <v>362</v>
      </c>
      <c r="L13" s="10">
        <v>648</v>
      </c>
    </row>
    <row r="14" spans="1:12" s="2" customFormat="1" ht="12.75" customHeight="1" x14ac:dyDescent="0.25">
      <c r="A14" s="9" t="s">
        <v>18</v>
      </c>
      <c r="B14" s="10">
        <v>1071</v>
      </c>
      <c r="C14" s="10">
        <v>3645</v>
      </c>
      <c r="D14" s="10">
        <v>4716</v>
      </c>
      <c r="E14" s="10">
        <v>9</v>
      </c>
      <c r="F14" s="10">
        <v>52</v>
      </c>
      <c r="G14" s="10">
        <v>5</v>
      </c>
      <c r="H14" s="10">
        <v>191</v>
      </c>
      <c r="I14" s="10">
        <v>257</v>
      </c>
      <c r="J14" s="10">
        <v>1085</v>
      </c>
      <c r="K14" s="10">
        <v>3888</v>
      </c>
      <c r="L14" s="10">
        <v>4973</v>
      </c>
    </row>
    <row r="15" spans="1:12" s="2" customFormat="1" ht="13.5" customHeight="1" x14ac:dyDescent="0.25">
      <c r="A15" s="9" t="s">
        <v>19</v>
      </c>
      <c r="B15" s="10">
        <v>183</v>
      </c>
      <c r="C15" s="10">
        <v>286</v>
      </c>
      <c r="D15" s="10">
        <v>469</v>
      </c>
      <c r="E15" s="10">
        <v>0</v>
      </c>
      <c r="F15" s="10">
        <v>0</v>
      </c>
      <c r="G15" s="10">
        <v>0</v>
      </c>
      <c r="H15" s="10">
        <v>1</v>
      </c>
      <c r="I15" s="10">
        <v>1</v>
      </c>
      <c r="J15" s="10">
        <v>183</v>
      </c>
      <c r="K15" s="10">
        <v>287</v>
      </c>
      <c r="L15" s="10">
        <v>470</v>
      </c>
    </row>
    <row r="16" spans="1:12" s="2" customFormat="1" ht="13.5" customHeight="1" x14ac:dyDescent="0.25">
      <c r="A16" s="9" t="s">
        <v>20</v>
      </c>
      <c r="B16" s="10">
        <v>58714</v>
      </c>
      <c r="C16" s="10">
        <v>183006</v>
      </c>
      <c r="D16" s="10">
        <v>241720</v>
      </c>
      <c r="E16" s="10">
        <v>207</v>
      </c>
      <c r="F16" s="10">
        <v>4063</v>
      </c>
      <c r="G16" s="10">
        <v>363</v>
      </c>
      <c r="H16" s="10">
        <v>20354</v>
      </c>
      <c r="I16" s="10">
        <v>24987</v>
      </c>
      <c r="J16" s="10">
        <v>59284</v>
      </c>
      <c r="K16" s="10">
        <v>207423</v>
      </c>
      <c r="L16" s="10">
        <v>266707</v>
      </c>
    </row>
    <row r="17" spans="1:12" s="2" customFormat="1" ht="13.5" customHeight="1" x14ac:dyDescent="0.25">
      <c r="A17" s="9" t="s">
        <v>21</v>
      </c>
      <c r="B17" s="10">
        <v>12403</v>
      </c>
      <c r="C17" s="10">
        <v>19890</v>
      </c>
      <c r="D17" s="10">
        <v>32293</v>
      </c>
      <c r="E17" s="10">
        <v>49</v>
      </c>
      <c r="F17" s="10">
        <v>340</v>
      </c>
      <c r="G17" s="10">
        <v>88</v>
      </c>
      <c r="H17" s="10">
        <v>2022</v>
      </c>
      <c r="I17" s="10">
        <v>2499</v>
      </c>
      <c r="J17" s="10">
        <v>12540</v>
      </c>
      <c r="K17" s="10">
        <v>22252</v>
      </c>
      <c r="L17" s="10">
        <v>34792</v>
      </c>
    </row>
    <row r="18" spans="1:12" s="2" customFormat="1" ht="13.5" customHeight="1" x14ac:dyDescent="0.25">
      <c r="A18" s="9" t="s">
        <v>22</v>
      </c>
      <c r="B18" s="10">
        <v>4952</v>
      </c>
      <c r="C18" s="10">
        <v>3398</v>
      </c>
      <c r="D18" s="10">
        <v>8350</v>
      </c>
      <c r="E18" s="10">
        <v>45</v>
      </c>
      <c r="F18" s="10">
        <v>102</v>
      </c>
      <c r="G18" s="10">
        <v>41</v>
      </c>
      <c r="H18" s="10">
        <v>564</v>
      </c>
      <c r="I18" s="10">
        <v>752</v>
      </c>
      <c r="J18" s="10">
        <v>5038</v>
      </c>
      <c r="K18" s="10">
        <v>4064</v>
      </c>
      <c r="L18" s="10">
        <v>9102</v>
      </c>
    </row>
    <row r="19" spans="1:12" s="2" customFormat="1" ht="13.5" customHeight="1" x14ac:dyDescent="0.25">
      <c r="A19" s="9" t="s">
        <v>23</v>
      </c>
      <c r="B19" s="10">
        <v>3374</v>
      </c>
      <c r="C19" s="10">
        <v>13245</v>
      </c>
      <c r="D19" s="10">
        <v>16619</v>
      </c>
      <c r="E19" s="10">
        <v>119</v>
      </c>
      <c r="F19" s="10">
        <v>626</v>
      </c>
      <c r="G19" s="10">
        <v>78</v>
      </c>
      <c r="H19" s="10">
        <v>2070</v>
      </c>
      <c r="I19" s="10">
        <v>2893</v>
      </c>
      <c r="J19" s="10">
        <v>3571</v>
      </c>
      <c r="K19" s="10">
        <v>15941</v>
      </c>
      <c r="L19" s="10">
        <v>19512</v>
      </c>
    </row>
    <row r="20" spans="1:12" s="2" customFormat="1" ht="13.5" customHeight="1" x14ac:dyDescent="0.25">
      <c r="A20" s="9" t="s">
        <v>24</v>
      </c>
      <c r="B20" s="10">
        <v>204</v>
      </c>
      <c r="C20" s="10">
        <v>11</v>
      </c>
      <c r="D20" s="10">
        <v>215</v>
      </c>
      <c r="E20" s="10">
        <v>15</v>
      </c>
      <c r="F20" s="10">
        <v>7</v>
      </c>
      <c r="G20" s="10">
        <v>10</v>
      </c>
      <c r="H20" s="10">
        <v>6</v>
      </c>
      <c r="I20" s="10">
        <v>38</v>
      </c>
      <c r="J20" s="10">
        <v>229</v>
      </c>
      <c r="K20" s="10">
        <v>24</v>
      </c>
      <c r="L20" s="10">
        <v>253</v>
      </c>
    </row>
    <row r="21" spans="1:12" s="2" customFormat="1" ht="13.5" customHeight="1" x14ac:dyDescent="0.25">
      <c r="A21" s="9" t="s">
        <v>25</v>
      </c>
      <c r="B21" s="10">
        <v>833</v>
      </c>
      <c r="C21" s="10">
        <v>287</v>
      </c>
      <c r="D21" s="10">
        <v>1120</v>
      </c>
      <c r="E21" s="10">
        <v>3</v>
      </c>
      <c r="F21" s="10">
        <v>0</v>
      </c>
      <c r="G21" s="10">
        <v>2</v>
      </c>
      <c r="H21" s="10">
        <v>2</v>
      </c>
      <c r="I21" s="10">
        <v>7</v>
      </c>
      <c r="J21" s="10">
        <v>838</v>
      </c>
      <c r="K21" s="10">
        <v>289</v>
      </c>
      <c r="L21" s="10">
        <v>1127</v>
      </c>
    </row>
    <row r="22" spans="1:12" s="2" customFormat="1" ht="13.5" customHeight="1" x14ac:dyDescent="0.25">
      <c r="A22" s="9" t="s">
        <v>26</v>
      </c>
      <c r="B22" s="10">
        <v>39805</v>
      </c>
      <c r="C22" s="10">
        <v>62603</v>
      </c>
      <c r="D22" s="10">
        <v>102408</v>
      </c>
      <c r="E22" s="10">
        <v>309</v>
      </c>
      <c r="F22" s="10">
        <v>1337</v>
      </c>
      <c r="G22" s="10">
        <v>473</v>
      </c>
      <c r="H22" s="10">
        <v>5772</v>
      </c>
      <c r="I22" s="10">
        <v>7891</v>
      </c>
      <c r="J22" s="10">
        <v>40587</v>
      </c>
      <c r="K22" s="10">
        <v>69712</v>
      </c>
      <c r="L22" s="10">
        <v>110299</v>
      </c>
    </row>
    <row r="23" spans="1:12" s="2" customFormat="1" ht="13.5" customHeight="1" x14ac:dyDescent="0.25">
      <c r="A23" s="9" t="s">
        <v>27</v>
      </c>
      <c r="B23" s="10">
        <v>386</v>
      </c>
      <c r="C23" s="10">
        <v>383</v>
      </c>
      <c r="D23" s="10">
        <v>769</v>
      </c>
      <c r="E23" s="10">
        <v>1</v>
      </c>
      <c r="F23" s="10">
        <v>1</v>
      </c>
      <c r="G23" s="10">
        <v>1</v>
      </c>
      <c r="H23" s="10">
        <v>10</v>
      </c>
      <c r="I23" s="10">
        <v>13</v>
      </c>
      <c r="J23" s="10">
        <v>388</v>
      </c>
      <c r="K23" s="10">
        <v>394</v>
      </c>
      <c r="L23" s="10">
        <v>782</v>
      </c>
    </row>
    <row r="24" spans="1:12" s="2" customFormat="1" ht="13.5" customHeight="1" x14ac:dyDescent="0.25">
      <c r="A24" s="9" t="s">
        <v>28</v>
      </c>
      <c r="B24" s="10">
        <v>16184</v>
      </c>
      <c r="C24" s="10">
        <v>38380</v>
      </c>
      <c r="D24" s="10">
        <v>54564</v>
      </c>
      <c r="E24" s="10">
        <v>179</v>
      </c>
      <c r="F24" s="10">
        <v>902</v>
      </c>
      <c r="G24" s="10">
        <v>363</v>
      </c>
      <c r="H24" s="10">
        <v>5487</v>
      </c>
      <c r="I24" s="10">
        <v>6931</v>
      </c>
      <c r="J24" s="10">
        <v>16726</v>
      </c>
      <c r="K24" s="10">
        <v>44769</v>
      </c>
      <c r="L24" s="10">
        <v>61495</v>
      </c>
    </row>
    <row r="25" spans="1:12" s="2" customFormat="1" ht="13.5" customHeight="1" x14ac:dyDescent="0.25">
      <c r="A25" s="9" t="s">
        <v>29</v>
      </c>
      <c r="B25" s="10">
        <v>933</v>
      </c>
      <c r="C25" s="10">
        <v>1243</v>
      </c>
      <c r="D25" s="10">
        <v>2176</v>
      </c>
      <c r="E25" s="10">
        <v>0</v>
      </c>
      <c r="F25" s="10">
        <v>0</v>
      </c>
      <c r="G25" s="10">
        <v>0</v>
      </c>
      <c r="H25" s="10">
        <v>8</v>
      </c>
      <c r="I25" s="10">
        <v>8</v>
      </c>
      <c r="J25" s="10">
        <v>933</v>
      </c>
      <c r="K25" s="10">
        <v>1251</v>
      </c>
      <c r="L25" s="10">
        <v>2184</v>
      </c>
    </row>
    <row r="26" spans="1:12" s="2" customFormat="1" ht="13.5" customHeight="1" thickBot="1" x14ac:dyDescent="0.3">
      <c r="A26" s="11" t="s">
        <v>30</v>
      </c>
      <c r="B26" s="12">
        <v>512</v>
      </c>
      <c r="C26" s="12">
        <v>192</v>
      </c>
      <c r="D26" s="12">
        <v>704</v>
      </c>
      <c r="E26" s="12">
        <v>11</v>
      </c>
      <c r="F26" s="12">
        <v>2</v>
      </c>
      <c r="G26" s="12">
        <v>1</v>
      </c>
      <c r="H26" s="12">
        <v>0</v>
      </c>
      <c r="I26" s="12">
        <v>14</v>
      </c>
      <c r="J26" s="12">
        <v>524</v>
      </c>
      <c r="K26" s="12">
        <v>194</v>
      </c>
      <c r="L26" s="12">
        <v>718</v>
      </c>
    </row>
    <row r="27" spans="1:12" s="2" customFormat="1" ht="18" customHeight="1" x14ac:dyDescent="0.25">
      <c r="A27" s="13" t="s">
        <v>31</v>
      </c>
      <c r="B27" s="14">
        <v>199832</v>
      </c>
      <c r="C27" s="14">
        <v>383552</v>
      </c>
      <c r="D27" s="14">
        <v>583384</v>
      </c>
      <c r="E27" s="14">
        <v>973</v>
      </c>
      <c r="F27" s="14">
        <v>7560</v>
      </c>
      <c r="G27" s="14">
        <v>1499</v>
      </c>
      <c r="H27" s="14">
        <v>37394</v>
      </c>
      <c r="I27" s="14">
        <v>47426</v>
      </c>
      <c r="J27" s="14">
        <v>202304</v>
      </c>
      <c r="K27" s="14">
        <v>428506</v>
      </c>
      <c r="L27" s="14">
        <v>630810</v>
      </c>
    </row>
    <row r="28" spans="1:12" x14ac:dyDescent="0.25">
      <c r="A28" s="15" t="s">
        <v>32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25">
      <c r="A29" s="15" t="s">
        <v>33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</sheetData>
  <mergeCells count="7">
    <mergeCell ref="A4:A6"/>
    <mergeCell ref="B4:D5"/>
    <mergeCell ref="E4:I4"/>
    <mergeCell ref="J4:L5"/>
    <mergeCell ref="E5:F5"/>
    <mergeCell ref="G5:H5"/>
    <mergeCell ref="I5:I6"/>
  </mergeCells>
  <pageMargins left="0.7" right="0.7" top="0.75" bottom="0.75" header="0.3" footer="0.3"/>
  <pageSetup paperSize="9" orientation="landscape"/>
  <headerFooter alignWithMargins="0">
    <oddFooter>&amp;RFonte: Tab.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CEF11-FA57-4D31-817B-9BF7EB3B9441}">
  <dimension ref="A1:AB27"/>
  <sheetViews>
    <sheetView workbookViewId="0">
      <selection activeCell="Q14" sqref="Q14"/>
    </sheetView>
  </sheetViews>
  <sheetFormatPr defaultColWidth="10.81640625" defaultRowHeight="12.5" x14ac:dyDescent="0.25"/>
  <cols>
    <col min="1" max="1" width="5.6328125" style="101" customWidth="1"/>
    <col min="2" max="2" width="23.6328125" style="101" bestFit="1" customWidth="1"/>
    <col min="3" max="4" width="9.1796875" style="101" customWidth="1"/>
    <col min="5" max="6" width="9" style="101" customWidth="1"/>
    <col min="7" max="7" width="9.453125" style="101" customWidth="1"/>
    <col min="8" max="8" width="8.6328125" style="101" customWidth="1"/>
    <col min="9" max="12" width="8.453125" style="101" customWidth="1"/>
    <col min="13" max="16384" width="10.81640625" style="101"/>
  </cols>
  <sheetData>
    <row r="1" spans="1:28" s="111" customFormat="1" ht="21.75" customHeight="1" x14ac:dyDescent="0.25">
      <c r="A1" s="529" t="s">
        <v>84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</row>
    <row r="2" spans="1:28" s="2" customFormat="1" ht="20.25" customHeight="1" x14ac:dyDescent="0.3">
      <c r="B2" s="522" t="s">
        <v>85</v>
      </c>
      <c r="C2" s="522"/>
      <c r="D2" s="522"/>
      <c r="E2" s="522"/>
      <c r="F2" s="522"/>
      <c r="G2" s="522"/>
      <c r="H2" s="522"/>
      <c r="I2" s="522"/>
      <c r="J2" s="522"/>
      <c r="K2" s="522"/>
      <c r="L2" s="522"/>
    </row>
    <row r="3" spans="1:28" s="90" customFormat="1" ht="8.5" thickBot="1" x14ac:dyDescent="0.25"/>
    <row r="4" spans="1:28" s="90" customFormat="1" ht="24.25" customHeight="1" x14ac:dyDescent="0.2">
      <c r="B4" s="523" t="s">
        <v>1</v>
      </c>
      <c r="C4" s="519" t="s">
        <v>70</v>
      </c>
      <c r="D4" s="525"/>
      <c r="E4" s="519" t="s">
        <v>71</v>
      </c>
      <c r="F4" s="525"/>
      <c r="G4" s="519" t="s">
        <v>72</v>
      </c>
      <c r="H4" s="525"/>
      <c r="I4" s="519" t="s">
        <v>73</v>
      </c>
      <c r="J4" s="525"/>
      <c r="K4" s="519" t="s">
        <v>31</v>
      </c>
      <c r="L4" s="520"/>
    </row>
    <row r="5" spans="1:28" s="90" customFormat="1" ht="35" customHeight="1" x14ac:dyDescent="0.25">
      <c r="B5" s="524"/>
      <c r="C5" s="92" t="s">
        <v>86</v>
      </c>
      <c r="D5" s="92" t="s">
        <v>87</v>
      </c>
      <c r="E5" s="92" t="s">
        <v>86</v>
      </c>
      <c r="F5" s="92" t="s">
        <v>87</v>
      </c>
      <c r="G5" s="92" t="s">
        <v>86</v>
      </c>
      <c r="H5" s="92" t="s">
        <v>87</v>
      </c>
      <c r="I5" s="92" t="s">
        <v>86</v>
      </c>
      <c r="J5" s="92" t="s">
        <v>87</v>
      </c>
      <c r="K5" s="92" t="s">
        <v>86</v>
      </c>
      <c r="L5" s="93" t="s">
        <v>87</v>
      </c>
    </row>
    <row r="6" spans="1:28" s="90" customFormat="1" ht="17.75" customHeight="1" x14ac:dyDescent="0.2">
      <c r="B6" s="94" t="s">
        <v>11</v>
      </c>
      <c r="C6" s="85">
        <v>0.24323186392151899</v>
      </c>
      <c r="D6" s="95">
        <v>50.643467643467602</v>
      </c>
      <c r="E6" s="85">
        <v>0.212325390304026</v>
      </c>
      <c r="F6" s="95">
        <v>50.132621199671298</v>
      </c>
      <c r="G6" s="85">
        <v>0.21186023622047201</v>
      </c>
      <c r="H6" s="95">
        <v>49.646899606299201</v>
      </c>
      <c r="I6" s="85">
        <v>0.31578868174363101</v>
      </c>
      <c r="J6" s="95">
        <v>52.087332039302403</v>
      </c>
      <c r="K6" s="85">
        <v>0.28380181128104898</v>
      </c>
      <c r="L6" s="96">
        <v>51.448498741122101</v>
      </c>
    </row>
    <row r="7" spans="1:28" s="90" customFormat="1" ht="17.75" customHeight="1" x14ac:dyDescent="0.2">
      <c r="B7" s="94" t="s">
        <v>12</v>
      </c>
      <c r="C7" s="85">
        <v>0</v>
      </c>
      <c r="D7" s="95">
        <v>57</v>
      </c>
      <c r="E7" s="85"/>
      <c r="F7" s="95"/>
      <c r="G7" s="85">
        <v>0</v>
      </c>
      <c r="H7" s="95">
        <v>53.25</v>
      </c>
      <c r="I7" s="85">
        <v>0.457287538529282</v>
      </c>
      <c r="J7" s="95">
        <v>56.454425363276101</v>
      </c>
      <c r="K7" s="85">
        <v>0.45678469320431098</v>
      </c>
      <c r="L7" s="96">
        <v>56.4517264130196</v>
      </c>
    </row>
    <row r="8" spans="1:28" s="90" customFormat="1" ht="17.75" customHeight="1" x14ac:dyDescent="0.2">
      <c r="B8" s="94" t="s">
        <v>13</v>
      </c>
      <c r="C8" s="85">
        <v>0.29166666666666702</v>
      </c>
      <c r="D8" s="95">
        <v>55.4583333333333</v>
      </c>
      <c r="E8" s="85">
        <v>8.3333333333333301E-2</v>
      </c>
      <c r="F8" s="95">
        <v>48.6666666666667</v>
      </c>
      <c r="G8" s="85">
        <v>0.33333333333333298</v>
      </c>
      <c r="H8" s="95">
        <v>52.6</v>
      </c>
      <c r="I8" s="85">
        <v>0.20338983050847501</v>
      </c>
      <c r="J8" s="95">
        <v>50.237288135593197</v>
      </c>
      <c r="K8" s="85">
        <v>0.22727272727272699</v>
      </c>
      <c r="L8" s="96">
        <v>51.527272727272702</v>
      </c>
    </row>
    <row r="9" spans="1:28" s="90" customFormat="1" ht="17.75" customHeight="1" x14ac:dyDescent="0.2">
      <c r="B9" s="94" t="s">
        <v>14</v>
      </c>
      <c r="C9" s="85">
        <v>0.21176470588235299</v>
      </c>
      <c r="D9" s="95">
        <v>50.0164705882353</v>
      </c>
      <c r="E9" s="85">
        <v>0.13851351351351401</v>
      </c>
      <c r="F9" s="95">
        <v>47.847972972972997</v>
      </c>
      <c r="G9" s="85">
        <v>0.116504854368932</v>
      </c>
      <c r="H9" s="95">
        <v>47.097087378640801</v>
      </c>
      <c r="I9" s="85">
        <v>0.19452313503304999</v>
      </c>
      <c r="J9" s="95">
        <v>49.187440982058497</v>
      </c>
      <c r="K9" s="85">
        <v>0.188647178789939</v>
      </c>
      <c r="L9" s="96">
        <v>49.099252209381397</v>
      </c>
    </row>
    <row r="10" spans="1:28" s="90" customFormat="1" ht="17.75" customHeight="1" x14ac:dyDescent="0.2">
      <c r="B10" s="94" t="s">
        <v>15</v>
      </c>
      <c r="C10" s="85">
        <v>0.35884567126725198</v>
      </c>
      <c r="D10" s="95">
        <v>54.481806775407797</v>
      </c>
      <c r="E10" s="85">
        <v>0.30265486725663698</v>
      </c>
      <c r="F10" s="95">
        <v>53.461946902654901</v>
      </c>
      <c r="G10" s="85">
        <v>0.28389830508474601</v>
      </c>
      <c r="H10" s="95">
        <v>53.614406779661003</v>
      </c>
      <c r="I10" s="85">
        <v>0.38058368076235899</v>
      </c>
      <c r="J10" s="95">
        <v>54.386539606908897</v>
      </c>
      <c r="K10" s="85">
        <v>0.35012809564474801</v>
      </c>
      <c r="L10" s="96">
        <v>54.155707372616</v>
      </c>
    </row>
    <row r="11" spans="1:28" s="90" customFormat="1" ht="17.75" customHeight="1" x14ac:dyDescent="0.2">
      <c r="B11" s="94" t="s">
        <v>16</v>
      </c>
      <c r="C11" s="85">
        <v>0.36</v>
      </c>
      <c r="D11" s="95">
        <v>57.24</v>
      </c>
      <c r="E11" s="85">
        <v>0.133333333333333</v>
      </c>
      <c r="F11" s="95">
        <v>51.6666666666667</v>
      </c>
      <c r="G11" s="85">
        <v>0.4375</v>
      </c>
      <c r="H11" s="95">
        <v>56.9375</v>
      </c>
      <c r="I11" s="85">
        <v>0.41911764705882398</v>
      </c>
      <c r="J11" s="95">
        <v>56.345588235294102</v>
      </c>
      <c r="K11" s="85">
        <v>0.390625</v>
      </c>
      <c r="L11" s="96">
        <v>56.1458333333333</v>
      </c>
    </row>
    <row r="12" spans="1:28" s="90" customFormat="1" ht="17.75" customHeight="1" x14ac:dyDescent="0.2">
      <c r="B12" s="94" t="s">
        <v>17</v>
      </c>
      <c r="C12" s="85">
        <v>0.1125</v>
      </c>
      <c r="D12" s="95">
        <v>48.637500000000003</v>
      </c>
      <c r="E12" s="85">
        <v>8.6614173228346497E-2</v>
      </c>
      <c r="F12" s="95">
        <v>48.007874015748001</v>
      </c>
      <c r="G12" s="85">
        <v>9.5238095238095205E-2</v>
      </c>
      <c r="H12" s="95">
        <v>50</v>
      </c>
      <c r="I12" s="85">
        <v>0.114093959731544</v>
      </c>
      <c r="J12" s="95">
        <v>47.7348993288591</v>
      </c>
      <c r="K12" s="85">
        <v>0.106481481481481</v>
      </c>
      <c r="L12" s="96">
        <v>48.231481481481502</v>
      </c>
    </row>
    <row r="13" spans="1:28" s="90" customFormat="1" ht="17.75" customHeight="1" x14ac:dyDescent="0.2">
      <c r="B13" s="94" t="s">
        <v>18</v>
      </c>
      <c r="C13" s="85">
        <v>0.34487350199733702</v>
      </c>
      <c r="D13" s="95">
        <v>54.761651131824202</v>
      </c>
      <c r="E13" s="85">
        <v>0.326315789473684</v>
      </c>
      <c r="F13" s="95">
        <v>52.010526315789498</v>
      </c>
      <c r="G13" s="85">
        <v>0.30909090909090903</v>
      </c>
      <c r="H13" s="95">
        <v>52.890909090909098</v>
      </c>
      <c r="I13" s="85">
        <v>0.40987229862475399</v>
      </c>
      <c r="J13" s="95">
        <v>55.321954813359497</v>
      </c>
      <c r="K13" s="85">
        <v>0.39734566659963799</v>
      </c>
      <c r="L13" s="96">
        <v>55.147194852201899</v>
      </c>
    </row>
    <row r="14" spans="1:28" s="90" customFormat="1" ht="17.75" customHeight="1" x14ac:dyDescent="0.2">
      <c r="B14" s="94" t="s">
        <v>40</v>
      </c>
      <c r="C14" s="85">
        <v>0.19718309859154901</v>
      </c>
      <c r="D14" s="95">
        <v>55.239436619718298</v>
      </c>
      <c r="E14" s="85">
        <v>0.16923076923076899</v>
      </c>
      <c r="F14" s="95">
        <v>53.615384615384599</v>
      </c>
      <c r="G14" s="85">
        <v>0.28000000000000003</v>
      </c>
      <c r="H14" s="95">
        <v>55.36</v>
      </c>
      <c r="I14" s="85">
        <v>0.16013071895424799</v>
      </c>
      <c r="J14" s="95">
        <v>54.362745098039198</v>
      </c>
      <c r="K14" s="85">
        <v>0.17344753747323299</v>
      </c>
      <c r="L14" s="96">
        <v>54.445396145610303</v>
      </c>
    </row>
    <row r="15" spans="1:28" s="90" customFormat="1" ht="17.75" customHeight="1" x14ac:dyDescent="0.2">
      <c r="B15" s="94" t="s">
        <v>20</v>
      </c>
      <c r="C15" s="85">
        <v>6.6750503018108698E-2</v>
      </c>
      <c r="D15" s="95">
        <v>46.953370221328001</v>
      </c>
      <c r="E15" s="85">
        <v>5.9311654112315502E-2</v>
      </c>
      <c r="F15" s="95">
        <v>45.868026211035598</v>
      </c>
      <c r="G15" s="85">
        <v>4.2373774638979698E-2</v>
      </c>
      <c r="H15" s="95">
        <v>44.8184884578897</v>
      </c>
      <c r="I15" s="85">
        <v>8.8544887886394794E-2</v>
      </c>
      <c r="J15" s="95">
        <v>48.049647712251897</v>
      </c>
      <c r="K15" s="85">
        <v>7.8449384530589805E-2</v>
      </c>
      <c r="L15" s="96">
        <v>47.422429857484097</v>
      </c>
    </row>
    <row r="16" spans="1:28" s="90" customFormat="1" ht="17.75" customHeight="1" x14ac:dyDescent="0.2">
      <c r="B16" s="94" t="s">
        <v>21</v>
      </c>
      <c r="C16" s="85">
        <v>0.13528178567024299</v>
      </c>
      <c r="D16" s="95">
        <v>47.8849426563078</v>
      </c>
      <c r="E16" s="85">
        <v>0.10743150009856101</v>
      </c>
      <c r="F16" s="95">
        <v>46.271042775478001</v>
      </c>
      <c r="G16" s="85">
        <v>9.2833876221498399E-2</v>
      </c>
      <c r="H16" s="95">
        <v>46.3327904451683</v>
      </c>
      <c r="I16" s="85">
        <v>0.155453257790368</v>
      </c>
      <c r="J16" s="95">
        <v>47.854259409146103</v>
      </c>
      <c r="K16" s="85">
        <v>0.140434582662681</v>
      </c>
      <c r="L16" s="96">
        <v>47.550011496895799</v>
      </c>
    </row>
    <row r="17" spans="2:12" s="90" customFormat="1" ht="17.75" customHeight="1" x14ac:dyDescent="0.2">
      <c r="B17" s="94" t="s">
        <v>22</v>
      </c>
      <c r="C17" s="85">
        <v>0.100702576112412</v>
      </c>
      <c r="D17" s="95">
        <v>52.086651053864202</v>
      </c>
      <c r="E17" s="85">
        <v>0.15384615384615399</v>
      </c>
      <c r="F17" s="95">
        <v>53.7384615384615</v>
      </c>
      <c r="G17" s="85">
        <v>6.25E-2</v>
      </c>
      <c r="H17" s="95">
        <v>49.03125</v>
      </c>
      <c r="I17" s="85">
        <v>0.183958964793658</v>
      </c>
      <c r="J17" s="95">
        <v>50.534273723478698</v>
      </c>
      <c r="K17" s="85">
        <v>0.179411118435509</v>
      </c>
      <c r="L17" s="96">
        <v>50.6246978686003</v>
      </c>
    </row>
    <row r="18" spans="2:12" s="90" customFormat="1" ht="17.75" customHeight="1" x14ac:dyDescent="0.2">
      <c r="B18" s="94" t="s">
        <v>23</v>
      </c>
      <c r="C18" s="85">
        <v>0.13150094314201</v>
      </c>
      <c r="D18" s="95">
        <v>49.633791430881203</v>
      </c>
      <c r="E18" s="85">
        <v>0.150353178607467</v>
      </c>
      <c r="F18" s="95">
        <v>49.3158425832492</v>
      </c>
      <c r="G18" s="85">
        <v>6.9053708439897707E-2</v>
      </c>
      <c r="H18" s="95">
        <v>44.340153452685399</v>
      </c>
      <c r="I18" s="85">
        <v>0.163326166863167</v>
      </c>
      <c r="J18" s="95">
        <v>49.283653512726303</v>
      </c>
      <c r="K18" s="85">
        <v>0.15472529725297299</v>
      </c>
      <c r="L18" s="96">
        <v>49.252818778187802</v>
      </c>
    </row>
    <row r="19" spans="2:12" s="90" customFormat="1" ht="17.75" customHeight="1" x14ac:dyDescent="0.2">
      <c r="B19" s="94" t="s">
        <v>24</v>
      </c>
      <c r="C19" s="85">
        <v>0.20588235294117599</v>
      </c>
      <c r="D19" s="95">
        <v>53.147058823529399</v>
      </c>
      <c r="E19" s="85">
        <v>0.1875</v>
      </c>
      <c r="F19" s="95">
        <v>50.6875</v>
      </c>
      <c r="G19" s="85">
        <v>0.125</v>
      </c>
      <c r="H19" s="95">
        <v>45</v>
      </c>
      <c r="I19" s="85">
        <v>0.28467153284671498</v>
      </c>
      <c r="J19" s="95">
        <v>52.737226277372301</v>
      </c>
      <c r="K19" s="85">
        <v>0.24110671936758901</v>
      </c>
      <c r="L19" s="96">
        <v>52.098814229249001</v>
      </c>
    </row>
    <row r="20" spans="2:12" s="90" customFormat="1" ht="17.75" customHeight="1" x14ac:dyDescent="0.2">
      <c r="B20" s="94" t="s">
        <v>25</v>
      </c>
      <c r="C20" s="85">
        <v>0.30693069306930698</v>
      </c>
      <c r="D20" s="95">
        <v>53.366336633663401</v>
      </c>
      <c r="E20" s="85">
        <v>0.171171171171171</v>
      </c>
      <c r="F20" s="95">
        <v>51.756756756756801</v>
      </c>
      <c r="G20" s="85">
        <v>0.19565217391304299</v>
      </c>
      <c r="H20" s="95">
        <v>51.8913043478261</v>
      </c>
      <c r="I20" s="85">
        <v>0.28776041666666702</v>
      </c>
      <c r="J20" s="95">
        <v>54.109375</v>
      </c>
      <c r="K20" s="85">
        <v>0.27595385980479098</v>
      </c>
      <c r="L20" s="96">
        <v>53.653948535936102</v>
      </c>
    </row>
    <row r="21" spans="2:12" s="90" customFormat="1" ht="17.75" customHeight="1" x14ac:dyDescent="0.2">
      <c r="B21" s="94" t="s">
        <v>26</v>
      </c>
      <c r="C21" s="85">
        <v>0.17326711838727299</v>
      </c>
      <c r="D21" s="95">
        <v>52.001178401582401</v>
      </c>
      <c r="E21" s="85">
        <v>0.20336737080053</v>
      </c>
      <c r="F21" s="95">
        <v>52.396835295034698</v>
      </c>
      <c r="G21" s="85">
        <v>0.12930411750541801</v>
      </c>
      <c r="H21" s="95">
        <v>50.729111485673002</v>
      </c>
      <c r="I21" s="85">
        <v>0.20143481511300201</v>
      </c>
      <c r="J21" s="95">
        <v>52.035065271148397</v>
      </c>
      <c r="K21" s="85">
        <v>0.192875728701076</v>
      </c>
      <c r="L21" s="96">
        <v>52.02067108496</v>
      </c>
    </row>
    <row r="22" spans="2:12" s="90" customFormat="1" ht="17.75" customHeight="1" x14ac:dyDescent="0.2">
      <c r="B22" s="94" t="s">
        <v>27</v>
      </c>
      <c r="C22" s="85">
        <v>0.26865671641791</v>
      </c>
      <c r="D22" s="95">
        <v>53.582089552238799</v>
      </c>
      <c r="E22" s="85">
        <v>0.162790697674419</v>
      </c>
      <c r="F22" s="95">
        <v>53.046511627907002</v>
      </c>
      <c r="G22" s="85">
        <v>0.15217391304347799</v>
      </c>
      <c r="H22" s="95">
        <v>52.521739130434803</v>
      </c>
      <c r="I22" s="85">
        <v>0.39297124600639</v>
      </c>
      <c r="J22" s="95">
        <v>55.841853035143799</v>
      </c>
      <c r="K22" s="85">
        <v>0.355498721227621</v>
      </c>
      <c r="L22" s="96">
        <v>55.299232736572897</v>
      </c>
    </row>
    <row r="23" spans="2:12" s="90" customFormat="1" ht="17.75" customHeight="1" x14ac:dyDescent="0.2">
      <c r="B23" s="94" t="s">
        <v>28</v>
      </c>
      <c r="C23" s="85">
        <v>0.16752663115845501</v>
      </c>
      <c r="D23" s="95">
        <v>52.141894141145102</v>
      </c>
      <c r="E23" s="85">
        <v>0.18767098303848301</v>
      </c>
      <c r="F23" s="95">
        <v>52.953674995440501</v>
      </c>
      <c r="G23" s="85">
        <v>0.12627834593152501</v>
      </c>
      <c r="H23" s="95">
        <v>50.539795464651</v>
      </c>
      <c r="I23" s="85">
        <v>0.23019618176156401</v>
      </c>
      <c r="J23" s="95">
        <v>53.1650657532278</v>
      </c>
      <c r="K23" s="85">
        <v>0.210358565737052</v>
      </c>
      <c r="L23" s="96">
        <v>52.850280510610602</v>
      </c>
    </row>
    <row r="24" spans="2:12" s="90" customFormat="1" ht="17.75" customHeight="1" x14ac:dyDescent="0.2">
      <c r="B24" s="94" t="s">
        <v>29</v>
      </c>
      <c r="C24" s="85">
        <v>0.21105527638190999</v>
      </c>
      <c r="D24" s="95">
        <v>53.844221105527602</v>
      </c>
      <c r="E24" s="85">
        <v>0.180904522613065</v>
      </c>
      <c r="F24" s="95">
        <v>54.276381909547702</v>
      </c>
      <c r="G24" s="85">
        <v>0.16853932584269701</v>
      </c>
      <c r="H24" s="95">
        <v>52.404494382022499</v>
      </c>
      <c r="I24" s="85">
        <v>0.24566088117490001</v>
      </c>
      <c r="J24" s="95">
        <v>54.6275033377837</v>
      </c>
      <c r="K24" s="85">
        <v>0.23031135531135499</v>
      </c>
      <c r="L24" s="96">
        <v>54.362179487179503</v>
      </c>
    </row>
    <row r="25" spans="2:12" s="90" customFormat="1" ht="17.75" customHeight="1" x14ac:dyDescent="0.2">
      <c r="B25" s="94" t="s">
        <v>30</v>
      </c>
      <c r="C25" s="85">
        <v>0.40782122905027901</v>
      </c>
      <c r="D25" s="95">
        <v>57.173184357541899</v>
      </c>
      <c r="E25" s="85">
        <v>0.46376811594202899</v>
      </c>
      <c r="F25" s="95">
        <v>58.246376811594203</v>
      </c>
      <c r="G25" s="85">
        <v>0.44444444444444398</v>
      </c>
      <c r="H25" s="95">
        <v>58.253968253968303</v>
      </c>
      <c r="I25" s="85">
        <v>0.51597051597051602</v>
      </c>
      <c r="J25" s="95">
        <v>58.272727272727302</v>
      </c>
      <c r="K25" s="85">
        <v>0.47771587743732602</v>
      </c>
      <c r="L25" s="96">
        <v>57.994428969359298</v>
      </c>
    </row>
    <row r="26" spans="2:12" s="90" customFormat="1" ht="24.25" customHeight="1" thickBot="1" x14ac:dyDescent="0.25">
      <c r="B26" s="97" t="s">
        <v>31</v>
      </c>
      <c r="C26" s="98">
        <v>0.13709012282383401</v>
      </c>
      <c r="D26" s="99">
        <v>49.2631015804374</v>
      </c>
      <c r="E26" s="98">
        <v>0.13020113402352701</v>
      </c>
      <c r="F26" s="99">
        <v>48.554726508505198</v>
      </c>
      <c r="G26" s="98">
        <v>0.109035340708536</v>
      </c>
      <c r="H26" s="99">
        <v>47.734535749644898</v>
      </c>
      <c r="I26" s="98">
        <v>0.17968390554471</v>
      </c>
      <c r="J26" s="99">
        <v>50.294062348449998</v>
      </c>
      <c r="K26" s="98">
        <v>0.16243320064615599</v>
      </c>
      <c r="L26" s="100">
        <v>49.784357180563902</v>
      </c>
    </row>
    <row r="27" spans="2:12" s="90" customFormat="1" ht="38.25" customHeight="1" x14ac:dyDescent="0.2"/>
  </sheetData>
  <mergeCells count="8">
    <mergeCell ref="A1:L1"/>
    <mergeCell ref="B2:L2"/>
    <mergeCell ref="B4:B5"/>
    <mergeCell ref="C4:D4"/>
    <mergeCell ref="E4:F4"/>
    <mergeCell ref="G4:H4"/>
    <mergeCell ref="I4:J4"/>
    <mergeCell ref="K4:L4"/>
  </mergeCells>
  <pageMargins left="0.75" right="0.75" top="1" bottom="1" header="0.5" footer="0.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38117-B3AC-413C-86FC-AA0D6E6C5A55}">
  <dimension ref="A1:Z12"/>
  <sheetViews>
    <sheetView workbookViewId="0">
      <selection activeCell="K12" sqref="K12"/>
    </sheetView>
  </sheetViews>
  <sheetFormatPr defaultColWidth="10.81640625" defaultRowHeight="12.5" x14ac:dyDescent="0.25"/>
  <cols>
    <col min="1" max="1" width="1" style="680" customWidth="1"/>
    <col min="2" max="2" width="2.36328125" style="680" customWidth="1"/>
    <col min="3" max="3" width="24.453125" style="680" customWidth="1"/>
    <col min="4" max="9" width="9.6328125" style="680" customWidth="1"/>
    <col min="10" max="10" width="4.6328125" style="680" customWidth="1"/>
    <col min="11" max="16384" width="10.81640625" style="680"/>
  </cols>
  <sheetData>
    <row r="1" spans="1:26" s="661" customFormat="1" ht="21.75" customHeight="1" x14ac:dyDescent="0.25">
      <c r="A1" s="659" t="s">
        <v>397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60"/>
      <c r="N1" s="660"/>
      <c r="O1" s="660"/>
      <c r="P1" s="660"/>
      <c r="Q1" s="660"/>
      <c r="R1" s="660"/>
      <c r="S1" s="660"/>
      <c r="T1" s="660"/>
      <c r="U1" s="660"/>
      <c r="V1" s="660"/>
      <c r="W1" s="660"/>
      <c r="X1" s="660"/>
      <c r="Y1" s="660"/>
      <c r="Z1" s="660"/>
    </row>
    <row r="2" spans="1:26" s="662" customFormat="1" ht="20.25" customHeight="1" x14ac:dyDescent="0.3">
      <c r="B2" s="663" t="s">
        <v>398</v>
      </c>
      <c r="C2" s="663"/>
      <c r="D2" s="663"/>
      <c r="E2" s="663"/>
      <c r="F2" s="663"/>
      <c r="G2" s="663"/>
      <c r="H2" s="663"/>
      <c r="I2" s="663"/>
      <c r="J2" s="663"/>
      <c r="K2" s="663"/>
      <c r="L2" s="663"/>
    </row>
    <row r="3" spans="1:26" s="664" customFormat="1" ht="8" x14ac:dyDescent="0.2"/>
    <row r="4" spans="1:26" s="664" customFormat="1" ht="25.5" customHeight="1" x14ac:dyDescent="0.2">
      <c r="C4" s="665" t="s">
        <v>399</v>
      </c>
      <c r="D4" s="666" t="s">
        <v>400</v>
      </c>
      <c r="E4" s="667"/>
      <c r="F4" s="667"/>
      <c r="G4" s="668" t="s">
        <v>401</v>
      </c>
      <c r="H4" s="668"/>
      <c r="I4" s="668"/>
    </row>
    <row r="5" spans="1:26" s="664" customFormat="1" ht="11.5" x14ac:dyDescent="0.2">
      <c r="C5" s="669"/>
      <c r="D5" s="670" t="s">
        <v>8</v>
      </c>
      <c r="E5" s="671" t="s">
        <v>9</v>
      </c>
      <c r="F5" s="671" t="s">
        <v>10</v>
      </c>
      <c r="G5" s="672" t="s">
        <v>353</v>
      </c>
      <c r="H5" s="672" t="s">
        <v>352</v>
      </c>
      <c r="I5" s="672" t="s">
        <v>351</v>
      </c>
    </row>
    <row r="6" spans="1:26" s="664" customFormat="1" ht="18" customHeight="1" x14ac:dyDescent="0.2">
      <c r="C6" s="673" t="s">
        <v>49</v>
      </c>
      <c r="D6" s="674">
        <v>50.680952146341099</v>
      </c>
      <c r="E6" s="674">
        <v>47.8997851668965</v>
      </c>
      <c r="F6" s="674">
        <v>48.770247318531403</v>
      </c>
      <c r="G6" s="675">
        <v>0.245081961443985</v>
      </c>
      <c r="H6" s="675">
        <v>0.102404848173919</v>
      </c>
      <c r="I6" s="675">
        <v>0.147060572883738</v>
      </c>
    </row>
    <row r="7" spans="1:26" s="664" customFormat="1" ht="18" customHeight="1" x14ac:dyDescent="0.2">
      <c r="C7" s="676" t="s">
        <v>50</v>
      </c>
      <c r="D7" s="674">
        <v>54.088097469540799</v>
      </c>
      <c r="E7" s="674">
        <v>50.916932907348198</v>
      </c>
      <c r="F7" s="674">
        <v>53.368840579710103</v>
      </c>
      <c r="G7" s="675">
        <v>0.30834114339268998</v>
      </c>
      <c r="H7" s="675">
        <v>0.13738019169329099</v>
      </c>
      <c r="I7" s="675">
        <v>0.26956521739130401</v>
      </c>
    </row>
    <row r="8" spans="1:26" s="664" customFormat="1" ht="18" customHeight="1" x14ac:dyDescent="0.2">
      <c r="C8" s="676" t="s">
        <v>51</v>
      </c>
      <c r="D8" s="674">
        <v>52.0392922513728</v>
      </c>
      <c r="E8" s="674">
        <v>52.046358371608697</v>
      </c>
      <c r="F8" s="674">
        <v>52.043751856753197</v>
      </c>
      <c r="G8" s="675">
        <v>0.21798657718120801</v>
      </c>
      <c r="H8" s="675">
        <v>0.18001312298519401</v>
      </c>
      <c r="I8" s="675">
        <v>0.19402057957706501</v>
      </c>
    </row>
    <row r="9" spans="1:26" s="664" customFormat="1" ht="18" customHeight="1" x14ac:dyDescent="0.2">
      <c r="C9" s="676" t="s">
        <v>52</v>
      </c>
      <c r="D9" s="674">
        <v>52.860297865111299</v>
      </c>
      <c r="E9" s="674">
        <v>52.918187744458898</v>
      </c>
      <c r="F9" s="674">
        <v>52.902134141553702</v>
      </c>
      <c r="G9" s="675">
        <v>0.26943768050285999</v>
      </c>
      <c r="H9" s="675">
        <v>0.18863537592351201</v>
      </c>
      <c r="I9" s="675">
        <v>0.211042886980009</v>
      </c>
    </row>
    <row r="10" spans="1:26" s="664" customFormat="1" ht="18" customHeight="1" x14ac:dyDescent="0.2">
      <c r="C10" s="676" t="s">
        <v>30</v>
      </c>
      <c r="D10" s="674">
        <v>58.574427480916</v>
      </c>
      <c r="E10" s="674">
        <v>56.427835051546403</v>
      </c>
      <c r="F10" s="674">
        <v>57.994428969359298</v>
      </c>
      <c r="G10" s="675">
        <v>0.54770992366412197</v>
      </c>
      <c r="H10" s="675">
        <v>0.28865979381443302</v>
      </c>
      <c r="I10" s="675">
        <v>0.47771587743732602</v>
      </c>
    </row>
    <row r="11" spans="1:26" s="664" customFormat="1" ht="24.25" customHeight="1" x14ac:dyDescent="0.25">
      <c r="C11" s="677" t="s">
        <v>31</v>
      </c>
      <c r="D11" s="678">
        <v>51.184722002530897</v>
      </c>
      <c r="E11" s="678">
        <v>49.123219674074598</v>
      </c>
      <c r="F11" s="678">
        <v>49.784357180563902</v>
      </c>
      <c r="G11" s="679">
        <v>0.24283751186333399</v>
      </c>
      <c r="H11" s="679">
        <v>0.124472874168909</v>
      </c>
      <c r="I11" s="679">
        <v>0.16243320064615599</v>
      </c>
    </row>
    <row r="12" spans="1:26" s="664" customFormat="1" ht="63.25" customHeight="1" x14ac:dyDescent="0.2"/>
  </sheetData>
  <mergeCells count="5">
    <mergeCell ref="A1:L1"/>
    <mergeCell ref="B2:L2"/>
    <mergeCell ref="C4:C5"/>
    <mergeCell ref="D4:F4"/>
    <mergeCell ref="G4:I4"/>
  </mergeCells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BE00D-3510-4E87-A62C-D89D0229E423}">
  <dimension ref="A1:G23"/>
  <sheetViews>
    <sheetView workbookViewId="0">
      <selection activeCell="Q14" sqref="Q14"/>
    </sheetView>
  </sheetViews>
  <sheetFormatPr defaultColWidth="8.81640625" defaultRowHeight="12.5" x14ac:dyDescent="0.25"/>
  <cols>
    <col min="1" max="1" width="26.6328125" customWidth="1"/>
    <col min="2" max="4" width="10.453125" customWidth="1"/>
    <col min="5" max="7" width="9.1796875" customWidth="1"/>
  </cols>
  <sheetData>
    <row r="1" spans="1:7" s="2" customFormat="1" ht="15.5" x14ac:dyDescent="0.25">
      <c r="A1" s="112" t="s">
        <v>88</v>
      </c>
      <c r="B1" s="112"/>
      <c r="C1" s="112"/>
      <c r="D1" s="112"/>
      <c r="E1" s="112"/>
      <c r="F1" s="112"/>
      <c r="G1" s="112"/>
    </row>
    <row r="2" spans="1:7" s="2" customFormat="1" ht="15.5" x14ac:dyDescent="0.25">
      <c r="A2" s="112"/>
    </row>
    <row r="3" spans="1:7" s="2" customFormat="1" ht="16" thickBot="1" x14ac:dyDescent="0.3">
      <c r="A3" s="112"/>
    </row>
    <row r="4" spans="1:7" s="2" customFormat="1" ht="34.5" customHeight="1" thickBot="1" x14ac:dyDescent="0.3">
      <c r="A4" s="530" t="s">
        <v>1</v>
      </c>
      <c r="B4" s="532" t="s">
        <v>89</v>
      </c>
      <c r="C4" s="533"/>
      <c r="D4" s="534"/>
      <c r="E4" s="532" t="s">
        <v>90</v>
      </c>
      <c r="F4" s="533"/>
      <c r="G4" s="534"/>
    </row>
    <row r="5" spans="1:7" s="2" customFormat="1" ht="20.25" customHeight="1" thickBot="1" x14ac:dyDescent="0.3">
      <c r="A5" s="531"/>
      <c r="B5" s="65" t="s">
        <v>8</v>
      </c>
      <c r="C5" s="113" t="s">
        <v>9</v>
      </c>
      <c r="D5" s="114" t="s">
        <v>10</v>
      </c>
      <c r="E5" s="65" t="s">
        <v>8</v>
      </c>
      <c r="F5" s="113" t="s">
        <v>9</v>
      </c>
      <c r="G5" s="114" t="s">
        <v>10</v>
      </c>
    </row>
    <row r="6" spans="1:7" s="2" customFormat="1" ht="18.75" customHeight="1" x14ac:dyDescent="0.2">
      <c r="A6" s="115" t="s">
        <v>11</v>
      </c>
      <c r="B6" s="116">
        <v>2376.5700000000002</v>
      </c>
      <c r="C6" s="116">
        <v>3887.8</v>
      </c>
      <c r="D6" s="116">
        <v>6264.37</v>
      </c>
      <c r="E6" s="116">
        <v>2367.5700000000002</v>
      </c>
      <c r="F6" s="116">
        <v>3875.8</v>
      </c>
      <c r="G6" s="116">
        <v>6243.37</v>
      </c>
    </row>
    <row r="7" spans="1:7" s="2" customFormat="1" ht="18.75" customHeight="1" x14ac:dyDescent="0.2">
      <c r="A7" s="117" t="s">
        <v>12</v>
      </c>
      <c r="B7" s="118">
        <v>106.6</v>
      </c>
      <c r="C7" s="118">
        <v>110.45</v>
      </c>
      <c r="D7" s="118">
        <v>217.05</v>
      </c>
      <c r="E7" s="118">
        <v>106.6</v>
      </c>
      <c r="F7" s="118">
        <v>110.45</v>
      </c>
      <c r="G7" s="118">
        <v>217.05</v>
      </c>
    </row>
    <row r="8" spans="1:7" s="2" customFormat="1" ht="18.75" customHeight="1" x14ac:dyDescent="0.2">
      <c r="A8" s="117" t="s">
        <v>13</v>
      </c>
      <c r="B8" s="118">
        <v>13.01</v>
      </c>
      <c r="C8" s="118">
        <v>5.28</v>
      </c>
      <c r="D8" s="118">
        <v>18.29</v>
      </c>
      <c r="E8" s="118">
        <v>13.01</v>
      </c>
      <c r="F8" s="118">
        <v>5.28</v>
      </c>
      <c r="G8" s="118">
        <v>18.29</v>
      </c>
    </row>
    <row r="9" spans="1:7" s="2" customFormat="1" ht="18.75" customHeight="1" x14ac:dyDescent="0.2">
      <c r="A9" s="117" t="s">
        <v>58</v>
      </c>
      <c r="B9" s="118">
        <v>197.2</v>
      </c>
      <c r="C9" s="118">
        <v>860.229999999999</v>
      </c>
      <c r="D9" s="118">
        <v>1057.43</v>
      </c>
      <c r="E9" s="118">
        <v>193.2</v>
      </c>
      <c r="F9" s="118">
        <v>843.229999999999</v>
      </c>
      <c r="G9" s="118">
        <v>1036.43</v>
      </c>
    </row>
    <row r="10" spans="1:7" s="2" customFormat="1" ht="20" x14ac:dyDescent="0.2">
      <c r="A10" s="117" t="s">
        <v>91</v>
      </c>
      <c r="B10" s="118">
        <v>3599.98</v>
      </c>
      <c r="C10" s="118">
        <v>10863.34</v>
      </c>
      <c r="D10" s="118">
        <v>14463.32</v>
      </c>
      <c r="E10" s="118">
        <v>2892.25</v>
      </c>
      <c r="F10" s="118">
        <v>8916.9299999999894</v>
      </c>
      <c r="G10" s="118">
        <v>11809.18</v>
      </c>
    </row>
    <row r="11" spans="1:7" s="2" customFormat="1" ht="20" x14ac:dyDescent="0.2">
      <c r="A11" s="117" t="s">
        <v>92</v>
      </c>
      <c r="B11" s="118">
        <v>258.10000000000002</v>
      </c>
      <c r="C11" s="118">
        <v>1170.6500000000001</v>
      </c>
      <c r="D11" s="118">
        <v>1428.75</v>
      </c>
      <c r="E11" s="118">
        <v>231.99</v>
      </c>
      <c r="F11" s="118">
        <v>1058.77</v>
      </c>
      <c r="G11" s="118">
        <v>1290.76</v>
      </c>
    </row>
    <row r="12" spans="1:7" s="2" customFormat="1" ht="20" x14ac:dyDescent="0.2">
      <c r="A12" s="117" t="s">
        <v>93</v>
      </c>
      <c r="B12" s="118">
        <v>765.25</v>
      </c>
      <c r="C12" s="118">
        <v>1404.51</v>
      </c>
      <c r="D12" s="118">
        <v>2169.7600000000002</v>
      </c>
      <c r="E12" s="118">
        <v>573.63</v>
      </c>
      <c r="F12" s="118">
        <v>1162.82</v>
      </c>
      <c r="G12" s="118">
        <v>1736.45</v>
      </c>
    </row>
    <row r="13" spans="1:7" s="2" customFormat="1" ht="20" x14ac:dyDescent="0.2">
      <c r="A13" s="117" t="s">
        <v>94</v>
      </c>
      <c r="B13" s="118">
        <v>142.24</v>
      </c>
      <c r="C13" s="118">
        <v>278.33</v>
      </c>
      <c r="D13" s="118">
        <v>420.57</v>
      </c>
      <c r="E13" s="118">
        <v>132.18</v>
      </c>
      <c r="F13" s="118">
        <v>248.02</v>
      </c>
      <c r="G13" s="118">
        <v>380.2</v>
      </c>
    </row>
    <row r="14" spans="1:7" s="2" customFormat="1" ht="20.25" customHeight="1" x14ac:dyDescent="0.2">
      <c r="A14" s="117" t="s">
        <v>95</v>
      </c>
      <c r="B14" s="118">
        <v>61.69</v>
      </c>
      <c r="C14" s="118">
        <v>15.52</v>
      </c>
      <c r="D14" s="118">
        <v>77.209999999999994</v>
      </c>
      <c r="E14" s="118">
        <v>59.38</v>
      </c>
      <c r="F14" s="118">
        <v>13.1</v>
      </c>
      <c r="G14" s="118">
        <v>72.48</v>
      </c>
    </row>
    <row r="15" spans="1:7" s="2" customFormat="1" ht="20.25" customHeight="1" x14ac:dyDescent="0.2">
      <c r="A15" s="117" t="s">
        <v>96</v>
      </c>
      <c r="B15" s="118">
        <v>45.56</v>
      </c>
      <c r="C15" s="118">
        <v>14.82</v>
      </c>
      <c r="D15" s="118">
        <v>60.38</v>
      </c>
      <c r="E15" s="118">
        <v>21.95</v>
      </c>
      <c r="F15" s="118">
        <v>10.16</v>
      </c>
      <c r="G15" s="118">
        <v>32.11</v>
      </c>
    </row>
    <row r="16" spans="1:7" s="2" customFormat="1" ht="20.25" customHeight="1" x14ac:dyDescent="0.2">
      <c r="A16" s="117" t="s">
        <v>97</v>
      </c>
      <c r="B16" s="118">
        <v>64.540000000000006</v>
      </c>
      <c r="C16" s="118">
        <v>144.76</v>
      </c>
      <c r="D16" s="118">
        <v>209.3</v>
      </c>
      <c r="E16" s="118">
        <v>29.45</v>
      </c>
      <c r="F16" s="118">
        <v>55.65</v>
      </c>
      <c r="G16" s="118">
        <v>85.1</v>
      </c>
    </row>
    <row r="17" spans="1:7" s="2" customFormat="1" ht="20.25" customHeight="1" x14ac:dyDescent="0.2">
      <c r="A17" s="117" t="s">
        <v>98</v>
      </c>
      <c r="B17" s="118">
        <v>3065.11</v>
      </c>
      <c r="C17" s="118">
        <v>5312.16</v>
      </c>
      <c r="D17" s="118">
        <v>8377.27</v>
      </c>
      <c r="E17" s="118">
        <v>2193.2800000000002</v>
      </c>
      <c r="F17" s="118">
        <v>3951.86</v>
      </c>
      <c r="G17" s="118">
        <v>6145.14</v>
      </c>
    </row>
    <row r="18" spans="1:7" s="2" customFormat="1" ht="20.25" customHeight="1" x14ac:dyDescent="0.2">
      <c r="A18" s="117" t="s">
        <v>99</v>
      </c>
      <c r="B18" s="118">
        <v>109.92</v>
      </c>
      <c r="C18" s="118">
        <v>165.48</v>
      </c>
      <c r="D18" s="118">
        <v>275.39999999999998</v>
      </c>
      <c r="E18" s="118">
        <v>98.17</v>
      </c>
      <c r="F18" s="118">
        <v>115.86</v>
      </c>
      <c r="G18" s="118">
        <v>214.03</v>
      </c>
    </row>
    <row r="19" spans="1:7" s="2" customFormat="1" ht="20.25" customHeight="1" x14ac:dyDescent="0.2">
      <c r="A19" s="117" t="s">
        <v>100</v>
      </c>
      <c r="B19" s="118">
        <v>1083.02</v>
      </c>
      <c r="C19" s="118">
        <v>2826.7</v>
      </c>
      <c r="D19" s="118">
        <v>3909.72</v>
      </c>
      <c r="E19" s="118">
        <v>703.77</v>
      </c>
      <c r="F19" s="118">
        <v>1897.21</v>
      </c>
      <c r="G19" s="118">
        <v>2600.98</v>
      </c>
    </row>
    <row r="20" spans="1:7" s="2" customFormat="1" ht="20.25" customHeight="1" x14ac:dyDescent="0.2">
      <c r="A20" s="117" t="s">
        <v>101</v>
      </c>
      <c r="B20" s="118">
        <v>7</v>
      </c>
      <c r="C20" s="118">
        <v>10.33</v>
      </c>
      <c r="D20" s="118">
        <v>17.329999999999998</v>
      </c>
      <c r="E20" s="118">
        <v>7</v>
      </c>
      <c r="F20" s="118">
        <v>8</v>
      </c>
      <c r="G20" s="118">
        <v>15</v>
      </c>
    </row>
    <row r="21" spans="1:7" s="2" customFormat="1" ht="16.5" customHeight="1" x14ac:dyDescent="0.25">
      <c r="A21" s="119" t="s">
        <v>31</v>
      </c>
      <c r="B21" s="120">
        <v>11895.79</v>
      </c>
      <c r="C21" s="120">
        <v>27070.36</v>
      </c>
      <c r="D21" s="120">
        <v>38966.15</v>
      </c>
      <c r="E21" s="120">
        <v>9623.43</v>
      </c>
      <c r="F21" s="120">
        <v>22273.14</v>
      </c>
      <c r="G21" s="120">
        <v>31896.57</v>
      </c>
    </row>
    <row r="22" spans="1:7" s="2" customFormat="1" ht="11.5" x14ac:dyDescent="0.25">
      <c r="A22" s="121" t="s">
        <v>102</v>
      </c>
    </row>
    <row r="23" spans="1:7" x14ac:dyDescent="0.25">
      <c r="A23" s="15" t="s">
        <v>33</v>
      </c>
    </row>
  </sheetData>
  <mergeCells count="3">
    <mergeCell ref="A4:A5"/>
    <mergeCell ref="B4:D4"/>
    <mergeCell ref="E4:G4"/>
  </mergeCells>
  <pageMargins left="0.7" right="0.7" top="0.75" bottom="0.75" header="0.3" footer="0.3"/>
  <pageSetup paperSize="9" orientation="landscape"/>
  <headerFooter alignWithMargins="0">
    <oddFooter>&amp;RFonte: Tab. 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9D70E-917D-4723-970F-CBFBF5B06469}">
  <dimension ref="A1:K24"/>
  <sheetViews>
    <sheetView workbookViewId="0">
      <selection activeCell="Q14" sqref="Q14"/>
    </sheetView>
  </sheetViews>
  <sheetFormatPr defaultColWidth="8.81640625" defaultRowHeight="12.5" x14ac:dyDescent="0.25"/>
  <cols>
    <col min="1" max="1" width="42.453125" customWidth="1"/>
    <col min="2" max="3" width="7.453125" customWidth="1"/>
    <col min="4" max="11" width="8.453125" customWidth="1"/>
  </cols>
  <sheetData>
    <row r="1" spans="1:11" s="2" customFormat="1" ht="29.25" customHeight="1" x14ac:dyDescent="0.25"/>
    <row r="2" spans="1:11" s="2" customFormat="1" ht="18" customHeight="1" x14ac:dyDescent="0.25">
      <c r="A2" s="112" t="s">
        <v>103</v>
      </c>
    </row>
    <row r="3" spans="1:11" s="2" customFormat="1" ht="18" customHeight="1" x14ac:dyDescent="0.25">
      <c r="A3" s="122" t="s">
        <v>104</v>
      </c>
    </row>
    <row r="4" spans="1:11" s="2" customFormat="1" ht="21" customHeight="1" thickBot="1" x14ac:dyDescent="0.3"/>
    <row r="5" spans="1:11" s="2" customFormat="1" ht="19.5" customHeight="1" x14ac:dyDescent="0.25">
      <c r="A5" s="530" t="s">
        <v>1</v>
      </c>
      <c r="B5" s="539" t="s">
        <v>36</v>
      </c>
      <c r="C5" s="540"/>
      <c r="D5" s="539" t="s">
        <v>37</v>
      </c>
      <c r="E5" s="540"/>
      <c r="F5" s="539" t="s">
        <v>38</v>
      </c>
      <c r="G5" s="540"/>
      <c r="H5" s="539" t="s">
        <v>39</v>
      </c>
      <c r="I5" s="540"/>
      <c r="J5" s="535" t="s">
        <v>31</v>
      </c>
      <c r="K5" s="536"/>
    </row>
    <row r="6" spans="1:11" s="2" customFormat="1" ht="19.5" customHeight="1" thickBot="1" x14ac:dyDescent="0.3">
      <c r="A6" s="531"/>
      <c r="B6" s="123" t="s">
        <v>105</v>
      </c>
      <c r="C6" s="124" t="s">
        <v>66</v>
      </c>
      <c r="D6" s="123" t="s">
        <v>105</v>
      </c>
      <c r="E6" s="124" t="s">
        <v>66</v>
      </c>
      <c r="F6" s="123" t="s">
        <v>105</v>
      </c>
      <c r="G6" s="124" t="s">
        <v>66</v>
      </c>
      <c r="H6" s="123" t="s">
        <v>105</v>
      </c>
      <c r="I6" s="124" t="s">
        <v>66</v>
      </c>
      <c r="J6" s="537"/>
      <c r="K6" s="538"/>
    </row>
    <row r="7" spans="1:11" s="2" customFormat="1" ht="18" customHeight="1" x14ac:dyDescent="0.2">
      <c r="A7" s="115" t="s">
        <v>11</v>
      </c>
      <c r="B7" s="125">
        <v>2374.48</v>
      </c>
      <c r="C7" s="126">
        <f>B7/J7*100</f>
        <v>37.904529904842789</v>
      </c>
      <c r="D7" s="125">
        <v>1287.52</v>
      </c>
      <c r="E7" s="127">
        <f>D7/J7*100</f>
        <v>20.553064394344524</v>
      </c>
      <c r="F7" s="125">
        <v>1157.26</v>
      </c>
      <c r="G7" s="127">
        <f>F7/J7*100</f>
        <v>18.473685302751914</v>
      </c>
      <c r="H7" s="125">
        <v>1445.11</v>
      </c>
      <c r="I7" s="127">
        <f>H7/J7*100</f>
        <v>23.068720398060776</v>
      </c>
      <c r="J7" s="125">
        <v>6264.37</v>
      </c>
      <c r="K7" s="127">
        <f>C7+E7+G7+I7</f>
        <v>100</v>
      </c>
    </row>
    <row r="8" spans="1:11" s="2" customFormat="1" ht="18" customHeight="1" x14ac:dyDescent="0.2">
      <c r="A8" s="117" t="s">
        <v>12</v>
      </c>
      <c r="B8" s="128">
        <v>74.58</v>
      </c>
      <c r="C8" s="129">
        <f t="shared" ref="C8:C22" si="0">B8/J8*100</f>
        <v>34.360746371803728</v>
      </c>
      <c r="D8" s="128">
        <v>26.58</v>
      </c>
      <c r="E8" s="130">
        <f t="shared" ref="E8:E22" si="1">D8/J8*100</f>
        <v>12.24602626123013</v>
      </c>
      <c r="F8" s="128">
        <v>66.37</v>
      </c>
      <c r="G8" s="130">
        <f t="shared" ref="G8:G22" si="2">F8/J8*100</f>
        <v>30.578207786224372</v>
      </c>
      <c r="H8" s="128">
        <v>49.52</v>
      </c>
      <c r="I8" s="130">
        <f t="shared" ref="I8:I22" si="3">H8/J8*100</f>
        <v>22.815019580741765</v>
      </c>
      <c r="J8" s="128">
        <v>217.05</v>
      </c>
      <c r="K8" s="130">
        <f t="shared" ref="K8:K22" si="4">C8+E8+G8+I8</f>
        <v>99.999999999999986</v>
      </c>
    </row>
    <row r="9" spans="1:11" s="2" customFormat="1" ht="18" customHeight="1" x14ac:dyDescent="0.2">
      <c r="A9" s="117" t="s">
        <v>13</v>
      </c>
      <c r="B9" s="128">
        <v>17.329999999999998</v>
      </c>
      <c r="C9" s="129">
        <f t="shared" si="0"/>
        <v>94.751230180426461</v>
      </c>
      <c r="D9" s="128">
        <v>0.96</v>
      </c>
      <c r="E9" s="130">
        <f t="shared" si="1"/>
        <v>5.2487698195735373</v>
      </c>
      <c r="F9" s="128"/>
      <c r="G9" s="130">
        <f t="shared" si="2"/>
        <v>0</v>
      </c>
      <c r="H9" s="128"/>
      <c r="I9" s="130">
        <f t="shared" si="3"/>
        <v>0</v>
      </c>
      <c r="J9" s="128">
        <v>18.29</v>
      </c>
      <c r="K9" s="130">
        <f t="shared" si="4"/>
        <v>100</v>
      </c>
    </row>
    <row r="10" spans="1:11" s="2" customFormat="1" ht="18" customHeight="1" x14ac:dyDescent="0.2">
      <c r="A10" s="117" t="s">
        <v>58</v>
      </c>
      <c r="B10" s="128">
        <v>474.89</v>
      </c>
      <c r="C10" s="129">
        <f t="shared" si="0"/>
        <v>44.909828546570459</v>
      </c>
      <c r="D10" s="128">
        <v>232.44</v>
      </c>
      <c r="E10" s="130">
        <f t="shared" si="1"/>
        <v>21.981596890574316</v>
      </c>
      <c r="F10" s="128">
        <v>202.19</v>
      </c>
      <c r="G10" s="130">
        <f t="shared" si="2"/>
        <v>19.120887434629243</v>
      </c>
      <c r="H10" s="128">
        <v>147.91</v>
      </c>
      <c r="I10" s="130">
        <f t="shared" si="3"/>
        <v>13.987687128225982</v>
      </c>
      <c r="J10" s="128">
        <v>1057.43</v>
      </c>
      <c r="K10" s="130">
        <f t="shared" si="4"/>
        <v>100</v>
      </c>
    </row>
    <row r="11" spans="1:11" s="2" customFormat="1" ht="10" x14ac:dyDescent="0.2">
      <c r="A11" s="117" t="s">
        <v>91</v>
      </c>
      <c r="B11" s="128">
        <v>5290.59</v>
      </c>
      <c r="C11" s="129">
        <f t="shared" si="0"/>
        <v>36.579360755345249</v>
      </c>
      <c r="D11" s="128">
        <v>3197.74</v>
      </c>
      <c r="E11" s="130">
        <f t="shared" si="1"/>
        <v>22.109308236283233</v>
      </c>
      <c r="F11" s="128">
        <v>4287.46</v>
      </c>
      <c r="G11" s="130">
        <f t="shared" si="2"/>
        <v>29.643677938398653</v>
      </c>
      <c r="H11" s="128">
        <v>1687.53</v>
      </c>
      <c r="I11" s="130">
        <f t="shared" si="3"/>
        <v>11.66765306997287</v>
      </c>
      <c r="J11" s="128">
        <v>14463.32</v>
      </c>
      <c r="K11" s="130">
        <f t="shared" si="4"/>
        <v>100.00000000000001</v>
      </c>
    </row>
    <row r="12" spans="1:11" s="2" customFormat="1" ht="17.25" customHeight="1" x14ac:dyDescent="0.2">
      <c r="A12" s="117" t="s">
        <v>92</v>
      </c>
      <c r="B12" s="128">
        <v>773.9</v>
      </c>
      <c r="C12" s="129">
        <f t="shared" si="0"/>
        <v>54.166229221347329</v>
      </c>
      <c r="D12" s="128">
        <v>267.27</v>
      </c>
      <c r="E12" s="130">
        <f t="shared" si="1"/>
        <v>18.706561679790024</v>
      </c>
      <c r="F12" s="128">
        <v>206.89</v>
      </c>
      <c r="G12" s="130">
        <f t="shared" si="2"/>
        <v>14.480489938757653</v>
      </c>
      <c r="H12" s="128">
        <v>180.69</v>
      </c>
      <c r="I12" s="130">
        <f t="shared" si="3"/>
        <v>12.646719160104986</v>
      </c>
      <c r="J12" s="128">
        <v>1428.75</v>
      </c>
      <c r="K12" s="130">
        <f t="shared" si="4"/>
        <v>100</v>
      </c>
    </row>
    <row r="13" spans="1:11" s="2" customFormat="1" ht="17.25" customHeight="1" x14ac:dyDescent="0.2">
      <c r="A13" s="117" t="s">
        <v>93</v>
      </c>
      <c r="B13" s="128">
        <v>896.47</v>
      </c>
      <c r="C13" s="129">
        <f t="shared" si="0"/>
        <v>41.316551139296507</v>
      </c>
      <c r="D13" s="128">
        <v>519.63</v>
      </c>
      <c r="E13" s="130">
        <f t="shared" si="1"/>
        <v>23.948731656957449</v>
      </c>
      <c r="F13" s="128">
        <v>396.39</v>
      </c>
      <c r="G13" s="130">
        <f t="shared" si="2"/>
        <v>18.268840793451808</v>
      </c>
      <c r="H13" s="128">
        <v>357.27</v>
      </c>
      <c r="I13" s="130">
        <f t="shared" si="3"/>
        <v>16.465876410294221</v>
      </c>
      <c r="J13" s="128">
        <v>2169.7600000000002</v>
      </c>
      <c r="K13" s="130">
        <f t="shared" si="4"/>
        <v>99.999999999999972</v>
      </c>
    </row>
    <row r="14" spans="1:11" s="2" customFormat="1" ht="18" customHeight="1" x14ac:dyDescent="0.2">
      <c r="A14" s="117" t="s">
        <v>94</v>
      </c>
      <c r="B14" s="128">
        <v>182.6</v>
      </c>
      <c r="C14" s="129">
        <f t="shared" si="0"/>
        <v>43.417267042347291</v>
      </c>
      <c r="D14" s="128">
        <v>111.8</v>
      </c>
      <c r="E14" s="130">
        <f t="shared" si="1"/>
        <v>26.582970730199492</v>
      </c>
      <c r="F14" s="128">
        <v>58.69</v>
      </c>
      <c r="G14" s="130">
        <f t="shared" si="2"/>
        <v>13.954870770620822</v>
      </c>
      <c r="H14" s="128">
        <v>67.48</v>
      </c>
      <c r="I14" s="130">
        <f t="shared" si="3"/>
        <v>16.044891456832396</v>
      </c>
      <c r="J14" s="128">
        <v>420.57</v>
      </c>
      <c r="K14" s="130">
        <f t="shared" si="4"/>
        <v>100</v>
      </c>
    </row>
    <row r="15" spans="1:11" s="2" customFormat="1" ht="18" customHeight="1" x14ac:dyDescent="0.2">
      <c r="A15" s="117" t="s">
        <v>95</v>
      </c>
      <c r="B15" s="128">
        <v>22.06</v>
      </c>
      <c r="C15" s="129">
        <f t="shared" si="0"/>
        <v>28.571428571428569</v>
      </c>
      <c r="D15" s="128">
        <v>19.440000000000001</v>
      </c>
      <c r="E15" s="130">
        <f t="shared" si="1"/>
        <v>25.178085740189101</v>
      </c>
      <c r="F15" s="128">
        <v>8.5500000000000007</v>
      </c>
      <c r="G15" s="130">
        <f t="shared" si="2"/>
        <v>11.073695117212798</v>
      </c>
      <c r="H15" s="128">
        <v>27.16</v>
      </c>
      <c r="I15" s="130">
        <f t="shared" si="3"/>
        <v>35.176790571169541</v>
      </c>
      <c r="J15" s="128">
        <v>77.209999999999994</v>
      </c>
      <c r="K15" s="130">
        <f t="shared" si="4"/>
        <v>100</v>
      </c>
    </row>
    <row r="16" spans="1:11" s="2" customFormat="1" ht="18" customHeight="1" x14ac:dyDescent="0.2">
      <c r="A16" s="117" t="s">
        <v>96</v>
      </c>
      <c r="B16" s="128">
        <v>33.97</v>
      </c>
      <c r="C16" s="129">
        <f t="shared" si="0"/>
        <v>56.260351109638954</v>
      </c>
      <c r="D16" s="128">
        <v>11.28</v>
      </c>
      <c r="E16" s="130">
        <f t="shared" si="1"/>
        <v>18.681682676382909</v>
      </c>
      <c r="F16" s="128">
        <v>2</v>
      </c>
      <c r="G16" s="130">
        <f t="shared" si="2"/>
        <v>3.3123550844650547</v>
      </c>
      <c r="H16" s="128">
        <v>13.13</v>
      </c>
      <c r="I16" s="130">
        <f t="shared" si="3"/>
        <v>21.745611129513083</v>
      </c>
      <c r="J16" s="128">
        <v>60.38</v>
      </c>
      <c r="K16" s="130">
        <f t="shared" si="4"/>
        <v>100</v>
      </c>
    </row>
    <row r="17" spans="1:11" s="2" customFormat="1" ht="18" customHeight="1" x14ac:dyDescent="0.2">
      <c r="A17" s="117" t="s">
        <v>97</v>
      </c>
      <c r="B17" s="128">
        <v>102.56</v>
      </c>
      <c r="C17" s="129">
        <f t="shared" si="0"/>
        <v>49.001433349259429</v>
      </c>
      <c r="D17" s="128">
        <v>63.88</v>
      </c>
      <c r="E17" s="130">
        <f t="shared" si="1"/>
        <v>30.520783564261823</v>
      </c>
      <c r="F17" s="128">
        <v>39.57</v>
      </c>
      <c r="G17" s="130">
        <f t="shared" si="2"/>
        <v>18.905876731963687</v>
      </c>
      <c r="H17" s="128">
        <v>3.29</v>
      </c>
      <c r="I17" s="130">
        <f t="shared" si="3"/>
        <v>1.57190635451505</v>
      </c>
      <c r="J17" s="128">
        <v>209.3</v>
      </c>
      <c r="K17" s="130">
        <f t="shared" si="4"/>
        <v>99.999999999999986</v>
      </c>
    </row>
    <row r="18" spans="1:11" s="2" customFormat="1" ht="18" customHeight="1" x14ac:dyDescent="0.2">
      <c r="A18" s="117" t="s">
        <v>98</v>
      </c>
      <c r="B18" s="128">
        <v>3513.23</v>
      </c>
      <c r="C18" s="129">
        <f t="shared" si="0"/>
        <v>41.937647944974913</v>
      </c>
      <c r="D18" s="128">
        <v>1828.31</v>
      </c>
      <c r="E18" s="130">
        <f t="shared" si="1"/>
        <v>21.824651706343474</v>
      </c>
      <c r="F18" s="128">
        <v>1838.65</v>
      </c>
      <c r="G18" s="130">
        <f t="shared" si="2"/>
        <v>21.948080938062162</v>
      </c>
      <c r="H18" s="128">
        <v>1197.08</v>
      </c>
      <c r="I18" s="130">
        <f t="shared" si="3"/>
        <v>14.289619410619448</v>
      </c>
      <c r="J18" s="128">
        <v>8377.27</v>
      </c>
      <c r="K18" s="130">
        <f t="shared" si="4"/>
        <v>100</v>
      </c>
    </row>
    <row r="19" spans="1:11" s="2" customFormat="1" ht="18" customHeight="1" x14ac:dyDescent="0.2">
      <c r="A19" s="117" t="s">
        <v>99</v>
      </c>
      <c r="B19" s="128">
        <v>85.71</v>
      </c>
      <c r="C19" s="129">
        <f t="shared" si="0"/>
        <v>31.122004357298476</v>
      </c>
      <c r="D19" s="128">
        <v>95.73</v>
      </c>
      <c r="E19" s="130">
        <f t="shared" si="1"/>
        <v>34.760348583877999</v>
      </c>
      <c r="F19" s="128">
        <v>48.39</v>
      </c>
      <c r="G19" s="130">
        <f t="shared" si="2"/>
        <v>17.570806100217869</v>
      </c>
      <c r="H19" s="128">
        <v>45.57</v>
      </c>
      <c r="I19" s="130">
        <f t="shared" si="3"/>
        <v>16.546840958605667</v>
      </c>
      <c r="J19" s="128">
        <v>275.39999999999998</v>
      </c>
      <c r="K19" s="130">
        <f t="shared" si="4"/>
        <v>100.00000000000001</v>
      </c>
    </row>
    <row r="20" spans="1:11" s="2" customFormat="1" ht="18" customHeight="1" x14ac:dyDescent="0.2">
      <c r="A20" s="117" t="s">
        <v>100</v>
      </c>
      <c r="B20" s="128">
        <v>1583</v>
      </c>
      <c r="C20" s="129">
        <f t="shared" si="0"/>
        <v>40.488832959905061</v>
      </c>
      <c r="D20" s="128">
        <v>801.09</v>
      </c>
      <c r="E20" s="130">
        <f t="shared" si="1"/>
        <v>20.489702587397566</v>
      </c>
      <c r="F20" s="128">
        <v>301.70999999999998</v>
      </c>
      <c r="G20" s="130">
        <f t="shared" si="2"/>
        <v>7.7169209048218281</v>
      </c>
      <c r="H20" s="128">
        <v>1223.92</v>
      </c>
      <c r="I20" s="130">
        <f t="shared" si="3"/>
        <v>31.304543547875557</v>
      </c>
      <c r="J20" s="128">
        <v>3909.72</v>
      </c>
      <c r="K20" s="130">
        <f t="shared" si="4"/>
        <v>100.00000000000001</v>
      </c>
    </row>
    <row r="21" spans="1:11" s="2" customFormat="1" ht="18" customHeight="1" thickBot="1" x14ac:dyDescent="0.25">
      <c r="A21" s="131" t="s">
        <v>101</v>
      </c>
      <c r="B21" s="132">
        <v>1.33</v>
      </c>
      <c r="C21" s="133">
        <f t="shared" si="0"/>
        <v>7.6745527986151192</v>
      </c>
      <c r="D21" s="132">
        <v>3</v>
      </c>
      <c r="E21" s="134">
        <f t="shared" si="1"/>
        <v>17.311021350259669</v>
      </c>
      <c r="F21" s="132">
        <v>13</v>
      </c>
      <c r="G21" s="134">
        <f t="shared" si="2"/>
        <v>75.014425851125225</v>
      </c>
      <c r="H21" s="132">
        <v>0</v>
      </c>
      <c r="I21" s="134">
        <f t="shared" si="3"/>
        <v>0</v>
      </c>
      <c r="J21" s="132">
        <v>17.329999999999998</v>
      </c>
      <c r="K21" s="134">
        <f t="shared" si="4"/>
        <v>100.00000000000001</v>
      </c>
    </row>
    <row r="22" spans="1:11" s="2" customFormat="1" ht="18" customHeight="1" thickBot="1" x14ac:dyDescent="0.3">
      <c r="A22" s="135" t="s">
        <v>31</v>
      </c>
      <c r="B22" s="136">
        <v>15426.7</v>
      </c>
      <c r="C22" s="137">
        <f t="shared" si="0"/>
        <v>39.590003118090962</v>
      </c>
      <c r="D22" s="138">
        <v>8466.67</v>
      </c>
      <c r="E22" s="139">
        <f t="shared" si="1"/>
        <v>21.728269279874969</v>
      </c>
      <c r="F22" s="138">
        <v>8627.1200000000008</v>
      </c>
      <c r="G22" s="139">
        <f t="shared" si="2"/>
        <v>22.140036929488801</v>
      </c>
      <c r="H22" s="138">
        <v>6445.66</v>
      </c>
      <c r="I22" s="139">
        <f t="shared" si="3"/>
        <v>16.541690672545272</v>
      </c>
      <c r="J22" s="140">
        <v>38966.15</v>
      </c>
      <c r="K22" s="141">
        <f t="shared" si="4"/>
        <v>100</v>
      </c>
    </row>
    <row r="23" spans="1:11" s="2" customFormat="1" ht="11.5" x14ac:dyDescent="0.25">
      <c r="A23" s="121" t="s">
        <v>102</v>
      </c>
    </row>
    <row r="24" spans="1:11" x14ac:dyDescent="0.25">
      <c r="A24" s="15" t="s">
        <v>33</v>
      </c>
    </row>
  </sheetData>
  <mergeCells count="6">
    <mergeCell ref="J5:K6"/>
    <mergeCell ref="A5:A6"/>
    <mergeCell ref="B5:C5"/>
    <mergeCell ref="D5:E5"/>
    <mergeCell ref="F5:G5"/>
    <mergeCell ref="H5:I5"/>
  </mergeCells>
  <pageMargins left="0.7" right="0.7" top="0.75" bottom="0.75" header="0.3" footer="0.3"/>
  <pageSetup paperSize="9" orientation="landscape"/>
  <headerFooter alignWithMargins="0">
    <oddFooter>&amp;RFonte: Tab. 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07122-A267-426F-A007-1DE52F84B2C8}">
  <dimension ref="A1:K22"/>
  <sheetViews>
    <sheetView topLeftCell="A16" workbookViewId="0">
      <selection activeCell="C27" sqref="C27"/>
    </sheetView>
  </sheetViews>
  <sheetFormatPr defaultColWidth="8.81640625" defaultRowHeight="12.5" x14ac:dyDescent="0.25"/>
  <cols>
    <col min="1" max="1" width="23.81640625" customWidth="1"/>
    <col min="2" max="3" width="13" customWidth="1"/>
    <col min="4" max="4" width="16.1796875" customWidth="1"/>
    <col min="5" max="5" width="10.81640625" bestFit="1" customWidth="1"/>
    <col min="6" max="6" width="11.81640625" customWidth="1"/>
    <col min="11" max="11" width="5.81640625" customWidth="1"/>
  </cols>
  <sheetData>
    <row r="1" spans="1:11" s="2" customFormat="1" ht="48.75" customHeight="1" x14ac:dyDescent="0.25">
      <c r="A1" s="541" t="s">
        <v>106</v>
      </c>
      <c r="B1" s="541"/>
      <c r="C1" s="541"/>
      <c r="D1" s="541"/>
      <c r="E1" s="541"/>
      <c r="F1" s="541"/>
      <c r="G1" s="541"/>
      <c r="H1" s="541"/>
      <c r="I1" s="541"/>
      <c r="J1" s="541"/>
      <c r="K1" s="142"/>
    </row>
    <row r="2" spans="1:11" s="2" customFormat="1" ht="19.5" customHeight="1" thickBot="1" x14ac:dyDescent="0.3"/>
    <row r="3" spans="1:11" s="2" customFormat="1" ht="19.5" customHeight="1" x14ac:dyDescent="0.25">
      <c r="A3" s="530" t="s">
        <v>1</v>
      </c>
      <c r="B3" s="530" t="s">
        <v>70</v>
      </c>
      <c r="C3" s="530" t="s">
        <v>107</v>
      </c>
      <c r="D3" s="530" t="s">
        <v>108</v>
      </c>
      <c r="E3" s="530" t="s">
        <v>73</v>
      </c>
      <c r="F3" s="530" t="s">
        <v>31</v>
      </c>
    </row>
    <row r="4" spans="1:11" s="2" customFormat="1" ht="27.75" customHeight="1" thickBot="1" x14ac:dyDescent="0.3">
      <c r="A4" s="542"/>
      <c r="B4" s="542"/>
      <c r="C4" s="542"/>
      <c r="D4" s="542"/>
      <c r="E4" s="542"/>
      <c r="F4" s="542" t="s">
        <v>31</v>
      </c>
    </row>
    <row r="5" spans="1:11" s="2" customFormat="1" ht="18" customHeight="1" x14ac:dyDescent="0.25">
      <c r="A5" s="143" t="s">
        <v>11</v>
      </c>
      <c r="B5" s="144">
        <v>1570.78</v>
      </c>
      <c r="C5" s="144">
        <v>828.59999999999991</v>
      </c>
      <c r="D5" s="144">
        <v>270.81</v>
      </c>
      <c r="E5" s="144">
        <v>3573.18</v>
      </c>
      <c r="F5" s="145">
        <f>SUM(B5:E5)</f>
        <v>6243.37</v>
      </c>
    </row>
    <row r="6" spans="1:11" s="2" customFormat="1" ht="18" customHeight="1" x14ac:dyDescent="0.25">
      <c r="A6" s="143" t="s">
        <v>12</v>
      </c>
      <c r="B6" s="144">
        <v>0</v>
      </c>
      <c r="C6" s="144">
        <v>0</v>
      </c>
      <c r="D6" s="144">
        <v>0</v>
      </c>
      <c r="E6" s="144">
        <v>217.05</v>
      </c>
      <c r="F6" s="145">
        <f t="shared" ref="F6:F19" si="0">SUM(B6:E6)</f>
        <v>217.05</v>
      </c>
    </row>
    <row r="7" spans="1:11" s="2" customFormat="1" ht="18" customHeight="1" x14ac:dyDescent="0.25">
      <c r="A7" s="143" t="s">
        <v>13</v>
      </c>
      <c r="B7" s="144">
        <v>1</v>
      </c>
      <c r="C7" s="144">
        <v>1.1200000000000001</v>
      </c>
      <c r="D7" s="144">
        <v>0.83</v>
      </c>
      <c r="E7" s="144">
        <v>15.34</v>
      </c>
      <c r="F7" s="145">
        <f t="shared" si="0"/>
        <v>18.29</v>
      </c>
    </row>
    <row r="8" spans="1:11" s="2" customFormat="1" ht="18" customHeight="1" x14ac:dyDescent="0.25">
      <c r="A8" s="143" t="s">
        <v>58</v>
      </c>
      <c r="B8" s="144">
        <v>197.93</v>
      </c>
      <c r="C8" s="144">
        <v>101.44</v>
      </c>
      <c r="D8" s="144">
        <v>39.17</v>
      </c>
      <c r="E8" s="144">
        <v>697.89</v>
      </c>
      <c r="F8" s="145">
        <f t="shared" si="0"/>
        <v>1036.43</v>
      </c>
    </row>
    <row r="9" spans="1:11" s="2" customFormat="1" ht="20.5" x14ac:dyDescent="0.25">
      <c r="A9" s="143" t="s">
        <v>91</v>
      </c>
      <c r="B9" s="144">
        <v>2653.56</v>
      </c>
      <c r="C9" s="144">
        <v>1212.3699999999999</v>
      </c>
      <c r="D9" s="144">
        <v>300.8</v>
      </c>
      <c r="E9" s="144">
        <v>7642.45</v>
      </c>
      <c r="F9" s="145">
        <f t="shared" si="0"/>
        <v>11809.18</v>
      </c>
    </row>
    <row r="10" spans="1:11" s="2" customFormat="1" ht="20.5" x14ac:dyDescent="0.25">
      <c r="A10" s="143" t="s">
        <v>92</v>
      </c>
      <c r="B10" s="144">
        <v>251.46</v>
      </c>
      <c r="C10" s="144">
        <v>63</v>
      </c>
      <c r="D10" s="144">
        <v>112.42</v>
      </c>
      <c r="E10" s="144">
        <v>863.88</v>
      </c>
      <c r="F10" s="145">
        <f t="shared" si="0"/>
        <v>1290.76</v>
      </c>
    </row>
    <row r="11" spans="1:11" s="2" customFormat="1" ht="20.5" x14ac:dyDescent="0.25">
      <c r="A11" s="143" t="s">
        <v>93</v>
      </c>
      <c r="B11" s="144">
        <v>435.83</v>
      </c>
      <c r="C11" s="144">
        <v>257.86</v>
      </c>
      <c r="D11" s="144">
        <v>97.39</v>
      </c>
      <c r="E11" s="144">
        <v>945.37</v>
      </c>
      <c r="F11" s="145">
        <f t="shared" si="0"/>
        <v>1736.45</v>
      </c>
    </row>
    <row r="12" spans="1:11" s="2" customFormat="1" ht="20.5" x14ac:dyDescent="0.25">
      <c r="A12" s="143" t="s">
        <v>94</v>
      </c>
      <c r="B12" s="144">
        <v>26.77</v>
      </c>
      <c r="C12" s="144">
        <v>0.65</v>
      </c>
      <c r="D12" s="144">
        <v>4.5600000000000005</v>
      </c>
      <c r="E12" s="144">
        <v>348.22</v>
      </c>
      <c r="F12" s="145">
        <f t="shared" si="0"/>
        <v>380.20000000000005</v>
      </c>
    </row>
    <row r="13" spans="1:11" s="2" customFormat="1" ht="20.5" x14ac:dyDescent="0.25">
      <c r="A13" s="143" t="s">
        <v>95</v>
      </c>
      <c r="B13" s="144">
        <v>17.78</v>
      </c>
      <c r="C13" s="144">
        <v>5.7</v>
      </c>
      <c r="D13" s="144">
        <v>7.99</v>
      </c>
      <c r="E13" s="144">
        <v>41.01</v>
      </c>
      <c r="F13" s="145">
        <f t="shared" si="0"/>
        <v>72.47999999999999</v>
      </c>
    </row>
    <row r="14" spans="1:11" s="2" customFormat="1" ht="20.5" x14ac:dyDescent="0.25">
      <c r="A14" s="143" t="s">
        <v>96</v>
      </c>
      <c r="B14" s="144">
        <v>3.99</v>
      </c>
      <c r="C14" s="144">
        <v>9.52</v>
      </c>
      <c r="D14" s="144">
        <v>2.29</v>
      </c>
      <c r="E14" s="144">
        <v>16.309999999999999</v>
      </c>
      <c r="F14" s="145">
        <f t="shared" si="0"/>
        <v>32.11</v>
      </c>
    </row>
    <row r="15" spans="1:11" s="2" customFormat="1" ht="18" customHeight="1" x14ac:dyDescent="0.25">
      <c r="A15" s="143" t="s">
        <v>97</v>
      </c>
      <c r="B15" s="144">
        <v>4.49</v>
      </c>
      <c r="C15" s="144">
        <v>1.25</v>
      </c>
      <c r="D15" s="144">
        <v>7.11</v>
      </c>
      <c r="E15" s="144">
        <v>72.25</v>
      </c>
      <c r="F15" s="145">
        <f t="shared" si="0"/>
        <v>85.1</v>
      </c>
    </row>
    <row r="16" spans="1:11" s="2" customFormat="1" ht="18" customHeight="1" x14ac:dyDescent="0.25">
      <c r="A16" s="143" t="s">
        <v>98</v>
      </c>
      <c r="B16" s="144">
        <v>1314.65</v>
      </c>
      <c r="C16" s="144">
        <v>632.23</v>
      </c>
      <c r="D16" s="144">
        <v>196.21</v>
      </c>
      <c r="E16" s="144">
        <v>4002.05</v>
      </c>
      <c r="F16" s="145">
        <f t="shared" si="0"/>
        <v>6145.14</v>
      </c>
    </row>
    <row r="17" spans="1:6" s="2" customFormat="1" ht="20.5" x14ac:dyDescent="0.25">
      <c r="A17" s="143" t="s">
        <v>99</v>
      </c>
      <c r="B17" s="144">
        <v>48.42</v>
      </c>
      <c r="C17" s="144">
        <v>23.49</v>
      </c>
      <c r="D17" s="144">
        <v>16.079999999999998</v>
      </c>
      <c r="E17" s="144">
        <v>126.04</v>
      </c>
      <c r="F17" s="145">
        <f t="shared" si="0"/>
        <v>214.03</v>
      </c>
    </row>
    <row r="18" spans="1:6" s="2" customFormat="1" ht="20.5" x14ac:dyDescent="0.25">
      <c r="A18" s="143" t="s">
        <v>100</v>
      </c>
      <c r="B18" s="144">
        <v>359.46</v>
      </c>
      <c r="C18" s="144">
        <v>155.32999999999998</v>
      </c>
      <c r="D18" s="144">
        <v>119.31</v>
      </c>
      <c r="E18" s="144">
        <v>1966.88</v>
      </c>
      <c r="F18" s="145">
        <f t="shared" si="0"/>
        <v>2600.98</v>
      </c>
    </row>
    <row r="19" spans="1:6" s="2" customFormat="1" ht="18" customHeight="1" thickBot="1" x14ac:dyDescent="0.3">
      <c r="A19" s="146" t="s">
        <v>101</v>
      </c>
      <c r="B19" s="147">
        <v>13</v>
      </c>
      <c r="C19" s="147">
        <v>0</v>
      </c>
      <c r="D19" s="147">
        <v>0</v>
      </c>
      <c r="E19" s="147">
        <v>2</v>
      </c>
      <c r="F19" s="145">
        <f t="shared" si="0"/>
        <v>15</v>
      </c>
    </row>
    <row r="20" spans="1:6" s="2" customFormat="1" ht="18" customHeight="1" thickBot="1" x14ac:dyDescent="0.3">
      <c r="A20" s="148" t="s">
        <v>31</v>
      </c>
      <c r="B20" s="149">
        <f>SUM(B5:B19)</f>
        <v>6899.12</v>
      </c>
      <c r="C20" s="149">
        <f>SUM(C5:C19)</f>
        <v>3292.5599999999995</v>
      </c>
      <c r="D20" s="149">
        <f>SUM(D5:D19)</f>
        <v>1174.9699999999998</v>
      </c>
      <c r="E20" s="149">
        <f>SUM(E5:E19)</f>
        <v>20529.920000000002</v>
      </c>
      <c r="F20" s="149">
        <f>SUM(F5:F19)</f>
        <v>31896.569999999996</v>
      </c>
    </row>
    <row r="21" spans="1:6" s="2" customFormat="1" ht="11.5" x14ac:dyDescent="0.25">
      <c r="A21" s="89" t="s">
        <v>102</v>
      </c>
    </row>
    <row r="22" spans="1:6" x14ac:dyDescent="0.25">
      <c r="A22" s="15" t="s">
        <v>33</v>
      </c>
    </row>
  </sheetData>
  <mergeCells count="7">
    <mergeCell ref="A1:J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8" orientation="portrait"/>
  <headerFooter>
    <oddFooter>&amp;RFonte: Tab. 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F627E-3B50-475E-BF7B-AE61F6FCA8A6}">
  <dimension ref="A1:V28"/>
  <sheetViews>
    <sheetView topLeftCell="A17" workbookViewId="0">
      <selection activeCell="K28" sqref="K28"/>
    </sheetView>
  </sheetViews>
  <sheetFormatPr defaultColWidth="10.81640625" defaultRowHeight="12.5" x14ac:dyDescent="0.25"/>
  <cols>
    <col min="1" max="1" width="2.81640625" style="688" customWidth="1"/>
    <col min="2" max="2" width="3" style="688" customWidth="1"/>
    <col min="3" max="3" width="14.6328125" style="688" hidden="1" customWidth="1"/>
    <col min="4" max="4" width="14.6328125" style="688" customWidth="1"/>
    <col min="5" max="5" width="8.08984375" style="688" customWidth="1"/>
    <col min="6" max="6" width="8.1796875" style="688" customWidth="1"/>
    <col min="7" max="7" width="7.6328125" style="688" customWidth="1"/>
    <col min="8" max="8" width="9.54296875" style="688" customWidth="1"/>
    <col min="9" max="9" width="7.453125" style="688" customWidth="1"/>
    <col min="10" max="10" width="6.7265625" style="688" customWidth="1"/>
    <col min="11" max="11" width="9" style="688" customWidth="1"/>
    <col min="12" max="12" width="9.6328125" style="688" customWidth="1"/>
    <col min="13" max="13" width="6.6328125" style="688" customWidth="1"/>
    <col min="14" max="14" width="7.1796875" style="688" customWidth="1"/>
    <col min="15" max="15" width="8.1796875" style="688" customWidth="1"/>
    <col min="16" max="16" width="7.6328125" style="688" customWidth="1"/>
    <col min="17" max="17" width="7.1796875" style="688" customWidth="1"/>
    <col min="18" max="18" width="9" style="688" customWidth="1"/>
    <col min="19" max="19" width="8.26953125" style="688" customWidth="1"/>
    <col min="20" max="20" width="7.453125" style="688" customWidth="1"/>
    <col min="21" max="22" width="7.7265625" style="688" customWidth="1"/>
    <col min="23" max="16384" width="10.81640625" style="688"/>
  </cols>
  <sheetData>
    <row r="1" spans="1:22" s="681" customFormat="1" ht="39.75" customHeight="1" x14ac:dyDescent="0.2"/>
    <row r="2" spans="1:22" s="662" customFormat="1" ht="29.25" customHeight="1" x14ac:dyDescent="0.25">
      <c r="A2" s="682" t="s">
        <v>402</v>
      </c>
    </row>
    <row r="3" spans="1:22" s="681" customFormat="1" ht="75.25" customHeight="1" x14ac:dyDescent="0.2"/>
    <row r="4" spans="1:22" s="681" customFormat="1" ht="26.25" customHeight="1" x14ac:dyDescent="0.35">
      <c r="C4" s="683"/>
      <c r="D4" s="689" t="s">
        <v>350</v>
      </c>
      <c r="E4" s="690" t="s">
        <v>49</v>
      </c>
      <c r="F4" s="690"/>
      <c r="G4" s="690"/>
      <c r="H4" s="690" t="s">
        <v>50</v>
      </c>
      <c r="I4" s="690"/>
      <c r="J4" s="690"/>
      <c r="K4" s="690" t="s">
        <v>51</v>
      </c>
      <c r="L4" s="690"/>
      <c r="M4" s="690"/>
      <c r="N4" s="690" t="s">
        <v>52</v>
      </c>
      <c r="O4" s="690"/>
      <c r="P4" s="690"/>
      <c r="Q4" s="690" t="s">
        <v>403</v>
      </c>
      <c r="R4" s="690"/>
      <c r="S4" s="690"/>
      <c r="T4" s="691" t="s">
        <v>352</v>
      </c>
      <c r="U4" s="691" t="s">
        <v>353</v>
      </c>
      <c r="V4" s="691" t="s">
        <v>351</v>
      </c>
    </row>
    <row r="5" spans="1:22" s="681" customFormat="1" ht="26.25" customHeight="1" x14ac:dyDescent="0.35">
      <c r="C5" s="683"/>
      <c r="D5" s="689"/>
      <c r="E5" s="692" t="s">
        <v>352</v>
      </c>
      <c r="F5" s="692" t="s">
        <v>353</v>
      </c>
      <c r="G5" s="692" t="s">
        <v>351</v>
      </c>
      <c r="H5" s="692" t="s">
        <v>352</v>
      </c>
      <c r="I5" s="692" t="s">
        <v>353</v>
      </c>
      <c r="J5" s="692" t="s">
        <v>351</v>
      </c>
      <c r="K5" s="692" t="s">
        <v>352</v>
      </c>
      <c r="L5" s="692" t="s">
        <v>353</v>
      </c>
      <c r="M5" s="692" t="s">
        <v>351</v>
      </c>
      <c r="N5" s="692" t="s">
        <v>352</v>
      </c>
      <c r="O5" s="692" t="s">
        <v>353</v>
      </c>
      <c r="P5" s="692" t="s">
        <v>351</v>
      </c>
      <c r="Q5" s="692" t="s">
        <v>352</v>
      </c>
      <c r="R5" s="692" t="s">
        <v>353</v>
      </c>
      <c r="S5" s="692" t="s">
        <v>351</v>
      </c>
      <c r="T5" s="693"/>
      <c r="U5" s="693"/>
      <c r="V5" s="693"/>
    </row>
    <row r="6" spans="1:22" s="681" customFormat="1" ht="17.75" customHeight="1" x14ac:dyDescent="0.25">
      <c r="C6" s="684" t="s">
        <v>354</v>
      </c>
      <c r="D6" s="685" t="s">
        <v>355</v>
      </c>
      <c r="E6" s="686">
        <v>256.45</v>
      </c>
      <c r="F6" s="686">
        <v>105.24</v>
      </c>
      <c r="G6" s="686">
        <v>361.69</v>
      </c>
      <c r="H6" s="686">
        <v>0</v>
      </c>
      <c r="I6" s="686">
        <v>1.1499999999999999</v>
      </c>
      <c r="J6" s="686">
        <v>1.1499999999999999</v>
      </c>
      <c r="K6" s="686">
        <v>42.33</v>
      </c>
      <c r="L6" s="686">
        <v>12.3</v>
      </c>
      <c r="M6" s="686">
        <v>54.63</v>
      </c>
      <c r="N6" s="686">
        <v>6.01</v>
      </c>
      <c r="O6" s="686">
        <v>2.5099999999999998</v>
      </c>
      <c r="P6" s="686">
        <v>8.52</v>
      </c>
      <c r="Q6" s="686"/>
      <c r="R6" s="686"/>
      <c r="S6" s="686"/>
      <c r="T6" s="686">
        <f>E6+H6+K6+N6+Q6</f>
        <v>304.78999999999996</v>
      </c>
      <c r="U6" s="686">
        <f>F6+I6+L6+O6+R6</f>
        <v>121.2</v>
      </c>
      <c r="V6" s="686">
        <f>G6+J6+M6+P6+S6</f>
        <v>425.98999999999995</v>
      </c>
    </row>
    <row r="7" spans="1:22" s="681" customFormat="1" ht="17.75" customHeight="1" x14ac:dyDescent="0.25">
      <c r="C7" s="684" t="s">
        <v>356</v>
      </c>
      <c r="D7" s="685" t="s">
        <v>357</v>
      </c>
      <c r="E7" s="686">
        <v>14.72</v>
      </c>
      <c r="F7" s="686">
        <v>7</v>
      </c>
      <c r="G7" s="686">
        <v>21.72</v>
      </c>
      <c r="H7" s="686">
        <v>0</v>
      </c>
      <c r="I7" s="686">
        <v>0.18</v>
      </c>
      <c r="J7" s="686">
        <v>0.18</v>
      </c>
      <c r="K7" s="686">
        <v>0</v>
      </c>
      <c r="L7" s="686">
        <v>0</v>
      </c>
      <c r="M7" s="686">
        <v>0</v>
      </c>
      <c r="N7" s="686">
        <v>0.72</v>
      </c>
      <c r="O7" s="686">
        <v>0.05</v>
      </c>
      <c r="P7" s="686">
        <v>0.77</v>
      </c>
      <c r="Q7" s="686"/>
      <c r="R7" s="686"/>
      <c r="S7" s="686"/>
      <c r="T7" s="686">
        <f t="shared" ref="T7:V27" si="0">E7+H7+K7+N7+Q7</f>
        <v>15.440000000000001</v>
      </c>
      <c r="U7" s="686">
        <f t="shared" si="0"/>
        <v>7.2299999999999995</v>
      </c>
      <c r="V7" s="686">
        <f t="shared" si="0"/>
        <v>22.669999999999998</v>
      </c>
    </row>
    <row r="8" spans="1:22" s="681" customFormat="1" ht="17.75" customHeight="1" x14ac:dyDescent="0.25">
      <c r="C8" s="684" t="s">
        <v>358</v>
      </c>
      <c r="D8" s="685" t="s">
        <v>359</v>
      </c>
      <c r="E8" s="686">
        <v>2027.53</v>
      </c>
      <c r="F8" s="686">
        <v>831.04</v>
      </c>
      <c r="G8" s="686">
        <v>2858.57</v>
      </c>
      <c r="H8" s="686">
        <v>2.4500000000000002</v>
      </c>
      <c r="I8" s="686">
        <v>7.9</v>
      </c>
      <c r="J8" s="686">
        <v>10.35</v>
      </c>
      <c r="K8" s="686">
        <v>385.7</v>
      </c>
      <c r="L8" s="686">
        <v>282.02</v>
      </c>
      <c r="M8" s="686">
        <v>667.72</v>
      </c>
      <c r="N8" s="686">
        <v>291.02999999999997</v>
      </c>
      <c r="O8" s="686">
        <v>127.47</v>
      </c>
      <c r="P8" s="686">
        <v>418.5</v>
      </c>
      <c r="Q8" s="686">
        <v>0</v>
      </c>
      <c r="R8" s="686">
        <v>0</v>
      </c>
      <c r="S8" s="686">
        <v>0</v>
      </c>
      <c r="T8" s="686">
        <f t="shared" si="0"/>
        <v>2706.71</v>
      </c>
      <c r="U8" s="686">
        <f t="shared" si="0"/>
        <v>1248.43</v>
      </c>
      <c r="V8" s="686">
        <f t="shared" si="0"/>
        <v>3955.1400000000003</v>
      </c>
    </row>
    <row r="9" spans="1:22" s="681" customFormat="1" ht="17.75" customHeight="1" x14ac:dyDescent="0.25">
      <c r="C9" s="684" t="s">
        <v>360</v>
      </c>
      <c r="D9" s="685" t="s">
        <v>361</v>
      </c>
      <c r="E9" s="686">
        <v>725.67</v>
      </c>
      <c r="F9" s="686">
        <v>278.32</v>
      </c>
      <c r="G9" s="686">
        <v>1003.99</v>
      </c>
      <c r="H9" s="686">
        <v>2.93</v>
      </c>
      <c r="I9" s="686">
        <v>0.12</v>
      </c>
      <c r="J9" s="686">
        <v>3.05</v>
      </c>
      <c r="K9" s="686">
        <v>75.12</v>
      </c>
      <c r="L9" s="686">
        <v>37.44</v>
      </c>
      <c r="M9" s="686">
        <v>112.56</v>
      </c>
      <c r="N9" s="686">
        <v>55.8</v>
      </c>
      <c r="O9" s="686">
        <v>12</v>
      </c>
      <c r="P9" s="686">
        <v>67.8</v>
      </c>
      <c r="Q9" s="686"/>
      <c r="R9" s="686"/>
      <c r="S9" s="686"/>
      <c r="T9" s="686">
        <f t="shared" si="0"/>
        <v>859.51999999999987</v>
      </c>
      <c r="U9" s="686">
        <f t="shared" si="0"/>
        <v>327.88</v>
      </c>
      <c r="V9" s="686">
        <f t="shared" si="0"/>
        <v>1187.3999999999999</v>
      </c>
    </row>
    <row r="10" spans="1:22" s="681" customFormat="1" ht="17.75" customHeight="1" x14ac:dyDescent="0.25">
      <c r="C10" s="684" t="s">
        <v>362</v>
      </c>
      <c r="D10" s="685" t="s">
        <v>363</v>
      </c>
      <c r="E10" s="686">
        <v>184.75</v>
      </c>
      <c r="F10" s="686">
        <v>60.05</v>
      </c>
      <c r="G10" s="686">
        <v>244.8</v>
      </c>
      <c r="H10" s="686"/>
      <c r="I10" s="686"/>
      <c r="J10" s="686"/>
      <c r="K10" s="686">
        <v>26.29</v>
      </c>
      <c r="L10" s="686">
        <v>7.86</v>
      </c>
      <c r="M10" s="686">
        <v>34.15</v>
      </c>
      <c r="N10" s="686">
        <v>52.26</v>
      </c>
      <c r="O10" s="686">
        <v>19.77</v>
      </c>
      <c r="P10" s="686">
        <v>72.03</v>
      </c>
      <c r="Q10" s="686"/>
      <c r="R10" s="686"/>
      <c r="S10" s="686"/>
      <c r="T10" s="686">
        <f t="shared" si="0"/>
        <v>263.3</v>
      </c>
      <c r="U10" s="686">
        <f t="shared" si="0"/>
        <v>87.679999999999993</v>
      </c>
      <c r="V10" s="686">
        <f t="shared" si="0"/>
        <v>350.98</v>
      </c>
    </row>
    <row r="11" spans="1:22" s="681" customFormat="1" ht="17.75" customHeight="1" x14ac:dyDescent="0.25">
      <c r="C11" s="684" t="s">
        <v>364</v>
      </c>
      <c r="D11" s="685" t="s">
        <v>365</v>
      </c>
      <c r="E11" s="686">
        <v>486.68</v>
      </c>
      <c r="F11" s="686">
        <v>183.7</v>
      </c>
      <c r="G11" s="686">
        <v>670.38</v>
      </c>
      <c r="H11" s="686">
        <v>1</v>
      </c>
      <c r="I11" s="686">
        <v>1.61</v>
      </c>
      <c r="J11" s="686">
        <v>2.61</v>
      </c>
      <c r="K11" s="686">
        <v>185.77</v>
      </c>
      <c r="L11" s="686">
        <v>67.97</v>
      </c>
      <c r="M11" s="686">
        <v>253.74</v>
      </c>
      <c r="N11" s="686">
        <v>49.33</v>
      </c>
      <c r="O11" s="686">
        <v>17.8</v>
      </c>
      <c r="P11" s="686">
        <v>67.13</v>
      </c>
      <c r="Q11" s="686"/>
      <c r="R11" s="686"/>
      <c r="S11" s="686"/>
      <c r="T11" s="686">
        <f t="shared" si="0"/>
        <v>722.78000000000009</v>
      </c>
      <c r="U11" s="686">
        <f t="shared" si="0"/>
        <v>271.08</v>
      </c>
      <c r="V11" s="686">
        <f t="shared" si="0"/>
        <v>993.86</v>
      </c>
    </row>
    <row r="12" spans="1:22" s="681" customFormat="1" ht="17.75" customHeight="1" x14ac:dyDescent="0.25">
      <c r="C12" s="684" t="s">
        <v>366</v>
      </c>
      <c r="D12" s="685" t="s">
        <v>367</v>
      </c>
      <c r="E12" s="686">
        <v>573.07000000000005</v>
      </c>
      <c r="F12" s="686">
        <v>269.19</v>
      </c>
      <c r="G12" s="686">
        <v>842.26</v>
      </c>
      <c r="H12" s="686">
        <v>1</v>
      </c>
      <c r="I12" s="686">
        <v>6.01</v>
      </c>
      <c r="J12" s="686">
        <v>7.01</v>
      </c>
      <c r="K12" s="686">
        <v>100.27</v>
      </c>
      <c r="L12" s="686">
        <v>58.52</v>
      </c>
      <c r="M12" s="686">
        <v>158.79</v>
      </c>
      <c r="N12" s="686">
        <v>36.020000000000003</v>
      </c>
      <c r="O12" s="686">
        <v>8.5500000000000007</v>
      </c>
      <c r="P12" s="686">
        <v>44.57</v>
      </c>
      <c r="Q12" s="686"/>
      <c r="R12" s="686"/>
      <c r="S12" s="686"/>
      <c r="T12" s="686">
        <f t="shared" si="0"/>
        <v>710.36</v>
      </c>
      <c r="U12" s="686">
        <f t="shared" si="0"/>
        <v>342.27</v>
      </c>
      <c r="V12" s="686">
        <f t="shared" si="0"/>
        <v>1052.6299999999999</v>
      </c>
    </row>
    <row r="13" spans="1:22" s="681" customFormat="1" ht="17.75" customHeight="1" x14ac:dyDescent="0.25">
      <c r="C13" s="684" t="s">
        <v>368</v>
      </c>
      <c r="D13" s="685" t="s">
        <v>369</v>
      </c>
      <c r="E13" s="686">
        <v>89.32</v>
      </c>
      <c r="F13" s="686">
        <v>37.869999999999997</v>
      </c>
      <c r="G13" s="686">
        <v>127.19</v>
      </c>
      <c r="H13" s="686">
        <v>0</v>
      </c>
      <c r="I13" s="686">
        <v>0</v>
      </c>
      <c r="J13" s="686">
        <v>0</v>
      </c>
      <c r="K13" s="686">
        <v>48.18</v>
      </c>
      <c r="L13" s="686">
        <v>22.03</v>
      </c>
      <c r="M13" s="686">
        <v>70.209999999999994</v>
      </c>
      <c r="N13" s="686">
        <v>45.82</v>
      </c>
      <c r="O13" s="686">
        <v>14.36</v>
      </c>
      <c r="P13" s="686">
        <v>60.18</v>
      </c>
      <c r="Q13" s="686"/>
      <c r="R13" s="686"/>
      <c r="S13" s="686"/>
      <c r="T13" s="686">
        <f t="shared" si="0"/>
        <v>183.32</v>
      </c>
      <c r="U13" s="686">
        <f t="shared" si="0"/>
        <v>74.259999999999991</v>
      </c>
      <c r="V13" s="686">
        <f t="shared" si="0"/>
        <v>257.58</v>
      </c>
    </row>
    <row r="14" spans="1:22" s="681" customFormat="1" ht="17.75" customHeight="1" x14ac:dyDescent="0.25">
      <c r="C14" s="684" t="s">
        <v>370</v>
      </c>
      <c r="D14" s="685" t="s">
        <v>371</v>
      </c>
      <c r="E14" s="686">
        <v>1890.89</v>
      </c>
      <c r="F14" s="686">
        <v>561.16999999999996</v>
      </c>
      <c r="G14" s="686">
        <v>2452.06</v>
      </c>
      <c r="H14" s="686">
        <v>0</v>
      </c>
      <c r="I14" s="686">
        <v>5.83</v>
      </c>
      <c r="J14" s="686">
        <v>5.83</v>
      </c>
      <c r="K14" s="686">
        <v>516.21</v>
      </c>
      <c r="L14" s="686">
        <v>279.57</v>
      </c>
      <c r="M14" s="686">
        <v>795.78</v>
      </c>
      <c r="N14" s="686">
        <v>315.72000000000003</v>
      </c>
      <c r="O14" s="686">
        <v>82.97</v>
      </c>
      <c r="P14" s="686">
        <v>398.69</v>
      </c>
      <c r="Q14" s="686">
        <v>1</v>
      </c>
      <c r="R14" s="686">
        <v>0</v>
      </c>
      <c r="S14" s="686">
        <v>1</v>
      </c>
      <c r="T14" s="686">
        <f t="shared" si="0"/>
        <v>2723.8200000000006</v>
      </c>
      <c r="U14" s="686">
        <f t="shared" si="0"/>
        <v>929.54</v>
      </c>
      <c r="V14" s="686">
        <f t="shared" si="0"/>
        <v>3653.36</v>
      </c>
    </row>
    <row r="15" spans="1:22" s="681" customFormat="1" ht="17.75" customHeight="1" x14ac:dyDescent="0.25">
      <c r="C15" s="684" t="s">
        <v>372</v>
      </c>
      <c r="D15" s="685" t="s">
        <v>373</v>
      </c>
      <c r="E15" s="686">
        <v>691.09</v>
      </c>
      <c r="F15" s="686">
        <v>219.24</v>
      </c>
      <c r="G15" s="686">
        <v>910.33</v>
      </c>
      <c r="H15" s="686">
        <v>1.29</v>
      </c>
      <c r="I15" s="686">
        <v>4.53</v>
      </c>
      <c r="J15" s="686">
        <v>5.82</v>
      </c>
      <c r="K15" s="686">
        <v>460.53</v>
      </c>
      <c r="L15" s="686">
        <v>102.11</v>
      </c>
      <c r="M15" s="686">
        <v>562.64</v>
      </c>
      <c r="N15" s="686">
        <v>69.98</v>
      </c>
      <c r="O15" s="686">
        <v>28.09</v>
      </c>
      <c r="P15" s="686">
        <v>98.07</v>
      </c>
      <c r="Q15" s="686">
        <v>0</v>
      </c>
      <c r="R15" s="686">
        <v>0</v>
      </c>
      <c r="S15" s="686">
        <v>0</v>
      </c>
      <c r="T15" s="686">
        <f t="shared" si="0"/>
        <v>1222.8899999999999</v>
      </c>
      <c r="U15" s="686">
        <f t="shared" si="0"/>
        <v>353.96999999999997</v>
      </c>
      <c r="V15" s="686">
        <f t="shared" si="0"/>
        <v>1576.86</v>
      </c>
    </row>
    <row r="16" spans="1:22" s="681" customFormat="1" ht="17.75" customHeight="1" x14ac:dyDescent="0.25">
      <c r="C16" s="684" t="s">
        <v>374</v>
      </c>
      <c r="D16" s="685" t="s">
        <v>375</v>
      </c>
      <c r="E16" s="686">
        <v>566.27</v>
      </c>
      <c r="F16" s="686">
        <v>215.06</v>
      </c>
      <c r="G16" s="686">
        <v>781.33</v>
      </c>
      <c r="H16" s="686">
        <v>0.08</v>
      </c>
      <c r="I16" s="686">
        <v>1.1000000000000001</v>
      </c>
      <c r="J16" s="686">
        <v>1.18</v>
      </c>
      <c r="K16" s="686">
        <v>124.63</v>
      </c>
      <c r="L16" s="686">
        <v>51.13</v>
      </c>
      <c r="M16" s="686">
        <v>175.76</v>
      </c>
      <c r="N16" s="686">
        <v>6.08</v>
      </c>
      <c r="O16" s="686">
        <v>0</v>
      </c>
      <c r="P16" s="686">
        <v>6.08</v>
      </c>
      <c r="Q16" s="686">
        <v>0</v>
      </c>
      <c r="R16" s="686">
        <v>1</v>
      </c>
      <c r="S16" s="686">
        <v>1</v>
      </c>
      <c r="T16" s="686">
        <f t="shared" si="0"/>
        <v>697.06000000000006</v>
      </c>
      <c r="U16" s="686">
        <f t="shared" si="0"/>
        <v>268.29000000000002</v>
      </c>
      <c r="V16" s="686">
        <f t="shared" si="0"/>
        <v>965.35</v>
      </c>
    </row>
    <row r="17" spans="1:22" s="681" customFormat="1" ht="17.75" customHeight="1" x14ac:dyDescent="0.25">
      <c r="C17" s="684" t="s">
        <v>376</v>
      </c>
      <c r="D17" s="685" t="s">
        <v>377</v>
      </c>
      <c r="E17" s="686">
        <v>800</v>
      </c>
      <c r="F17" s="686">
        <v>345.15</v>
      </c>
      <c r="G17" s="686">
        <v>1145.1500000000001</v>
      </c>
      <c r="H17" s="686">
        <v>3.68</v>
      </c>
      <c r="I17" s="686">
        <v>2.29</v>
      </c>
      <c r="J17" s="686">
        <v>5.97</v>
      </c>
      <c r="K17" s="686">
        <v>364.32</v>
      </c>
      <c r="L17" s="686">
        <v>160.49</v>
      </c>
      <c r="M17" s="686">
        <v>524.80999999999995</v>
      </c>
      <c r="N17" s="686">
        <v>37.229999999999997</v>
      </c>
      <c r="O17" s="686">
        <v>16.899999999999999</v>
      </c>
      <c r="P17" s="686">
        <v>54.13</v>
      </c>
      <c r="Q17" s="686"/>
      <c r="R17" s="686"/>
      <c r="S17" s="686"/>
      <c r="T17" s="686">
        <f t="shared" si="0"/>
        <v>1205.23</v>
      </c>
      <c r="U17" s="686">
        <f t="shared" si="0"/>
        <v>524.83000000000004</v>
      </c>
      <c r="V17" s="686">
        <f t="shared" si="0"/>
        <v>1730.0600000000002</v>
      </c>
    </row>
    <row r="18" spans="1:22" s="681" customFormat="1" ht="17.75" customHeight="1" x14ac:dyDescent="0.25">
      <c r="C18" s="684" t="s">
        <v>378</v>
      </c>
      <c r="D18" s="685" t="s">
        <v>379</v>
      </c>
      <c r="E18" s="686">
        <v>1646.94</v>
      </c>
      <c r="F18" s="686">
        <v>608.09</v>
      </c>
      <c r="G18" s="686">
        <v>2255.0300000000002</v>
      </c>
      <c r="H18" s="686">
        <v>0.6</v>
      </c>
      <c r="I18" s="686">
        <v>10</v>
      </c>
      <c r="J18" s="686">
        <v>10.6</v>
      </c>
      <c r="K18" s="686">
        <v>93.27</v>
      </c>
      <c r="L18" s="686">
        <v>127.68</v>
      </c>
      <c r="M18" s="686">
        <v>220.95</v>
      </c>
      <c r="N18" s="686">
        <v>288.68</v>
      </c>
      <c r="O18" s="686">
        <v>116.99</v>
      </c>
      <c r="P18" s="686">
        <v>405.67</v>
      </c>
      <c r="Q18" s="686"/>
      <c r="R18" s="686"/>
      <c r="S18" s="686"/>
      <c r="T18" s="686">
        <f t="shared" si="0"/>
        <v>2029.49</v>
      </c>
      <c r="U18" s="686">
        <f t="shared" si="0"/>
        <v>862.76</v>
      </c>
      <c r="V18" s="686">
        <f t="shared" si="0"/>
        <v>2892.25</v>
      </c>
    </row>
    <row r="19" spans="1:22" s="681" customFormat="1" ht="17.75" customHeight="1" x14ac:dyDescent="0.25">
      <c r="C19" s="684" t="s">
        <v>380</v>
      </c>
      <c r="D19" s="685" t="s">
        <v>381</v>
      </c>
      <c r="E19" s="686">
        <v>567.05999999999995</v>
      </c>
      <c r="F19" s="686">
        <v>184.85</v>
      </c>
      <c r="G19" s="686">
        <v>751.91</v>
      </c>
      <c r="H19" s="686">
        <v>0</v>
      </c>
      <c r="I19" s="686">
        <v>0.17</v>
      </c>
      <c r="J19" s="686">
        <v>0.17</v>
      </c>
      <c r="K19" s="686">
        <v>14.98</v>
      </c>
      <c r="L19" s="686">
        <v>5.2</v>
      </c>
      <c r="M19" s="686">
        <v>20.18</v>
      </c>
      <c r="N19" s="686">
        <v>18.489999999999998</v>
      </c>
      <c r="O19" s="686">
        <v>13.78</v>
      </c>
      <c r="P19" s="686">
        <v>32.270000000000003</v>
      </c>
      <c r="Q19" s="686"/>
      <c r="R19" s="686"/>
      <c r="S19" s="686"/>
      <c r="T19" s="686">
        <f t="shared" si="0"/>
        <v>600.53</v>
      </c>
      <c r="U19" s="686">
        <f t="shared" si="0"/>
        <v>203.99999999999997</v>
      </c>
      <c r="V19" s="686">
        <f t="shared" si="0"/>
        <v>804.52999999999986</v>
      </c>
    </row>
    <row r="20" spans="1:22" s="681" customFormat="1" ht="17.75" customHeight="1" x14ac:dyDescent="0.25">
      <c r="C20" s="684" t="s">
        <v>382</v>
      </c>
      <c r="D20" s="685" t="s">
        <v>383</v>
      </c>
      <c r="E20" s="686">
        <v>225.06</v>
      </c>
      <c r="F20" s="686">
        <v>39.340000000000003</v>
      </c>
      <c r="G20" s="686">
        <v>264.39999999999998</v>
      </c>
      <c r="H20" s="686"/>
      <c r="I20" s="686"/>
      <c r="J20" s="686"/>
      <c r="K20" s="686">
        <v>0</v>
      </c>
      <c r="L20" s="686">
        <v>0</v>
      </c>
      <c r="M20" s="686">
        <v>0</v>
      </c>
      <c r="N20" s="686">
        <v>0</v>
      </c>
      <c r="O20" s="686">
        <v>0</v>
      </c>
      <c r="P20" s="686">
        <v>0</v>
      </c>
      <c r="Q20" s="686"/>
      <c r="R20" s="686"/>
      <c r="S20" s="686"/>
      <c r="T20" s="686">
        <f t="shared" si="0"/>
        <v>225.06</v>
      </c>
      <c r="U20" s="686">
        <f t="shared" si="0"/>
        <v>39.340000000000003</v>
      </c>
      <c r="V20" s="686">
        <f t="shared" si="0"/>
        <v>264.39999999999998</v>
      </c>
    </row>
    <row r="21" spans="1:22" s="681" customFormat="1" ht="17.75" customHeight="1" x14ac:dyDescent="0.25">
      <c r="C21" s="684" t="s">
        <v>384</v>
      </c>
      <c r="D21" s="685" t="s">
        <v>385</v>
      </c>
      <c r="E21" s="686">
        <v>763.77</v>
      </c>
      <c r="F21" s="686">
        <v>502.61</v>
      </c>
      <c r="G21" s="686">
        <v>1266.3800000000001</v>
      </c>
      <c r="H21" s="686">
        <v>0.56000000000000005</v>
      </c>
      <c r="I21" s="686">
        <v>2.69</v>
      </c>
      <c r="J21" s="686">
        <v>3.25</v>
      </c>
      <c r="K21" s="686">
        <v>267.54000000000002</v>
      </c>
      <c r="L21" s="686">
        <v>174.38</v>
      </c>
      <c r="M21" s="686">
        <v>441.92</v>
      </c>
      <c r="N21" s="686">
        <v>9.2799999999999994</v>
      </c>
      <c r="O21" s="686">
        <v>7.89</v>
      </c>
      <c r="P21" s="686">
        <v>17.170000000000002</v>
      </c>
      <c r="Q21" s="686"/>
      <c r="R21" s="686"/>
      <c r="S21" s="686"/>
      <c r="T21" s="686">
        <f t="shared" si="0"/>
        <v>1041.1499999999999</v>
      </c>
      <c r="U21" s="686">
        <f t="shared" si="0"/>
        <v>687.57</v>
      </c>
      <c r="V21" s="686">
        <f t="shared" si="0"/>
        <v>1728.7200000000003</v>
      </c>
    </row>
    <row r="22" spans="1:22" s="681" customFormat="1" ht="17.75" customHeight="1" x14ac:dyDescent="0.25">
      <c r="C22" s="684" t="s">
        <v>386</v>
      </c>
      <c r="D22" s="685" t="s">
        <v>387</v>
      </c>
      <c r="E22" s="686">
        <v>1380.9</v>
      </c>
      <c r="F22" s="686">
        <v>510.63</v>
      </c>
      <c r="G22" s="686">
        <v>1891.53</v>
      </c>
      <c r="H22" s="686">
        <v>0.43</v>
      </c>
      <c r="I22" s="686">
        <v>3.09</v>
      </c>
      <c r="J22" s="686">
        <v>3.52</v>
      </c>
      <c r="K22" s="686">
        <v>415.46</v>
      </c>
      <c r="L22" s="686">
        <v>301.42</v>
      </c>
      <c r="M22" s="686">
        <v>716.88</v>
      </c>
      <c r="N22" s="686">
        <v>36.57</v>
      </c>
      <c r="O22" s="686">
        <v>21.15</v>
      </c>
      <c r="P22" s="686">
        <v>57.72</v>
      </c>
      <c r="Q22" s="686"/>
      <c r="R22" s="686"/>
      <c r="S22" s="686"/>
      <c r="T22" s="686">
        <f t="shared" si="0"/>
        <v>1833.3600000000001</v>
      </c>
      <c r="U22" s="686">
        <f t="shared" si="0"/>
        <v>836.29000000000008</v>
      </c>
      <c r="V22" s="686">
        <f t="shared" si="0"/>
        <v>2669.6499999999996</v>
      </c>
    </row>
    <row r="23" spans="1:22" s="681" customFormat="1" ht="17.75" customHeight="1" x14ac:dyDescent="0.25">
      <c r="C23" s="684" t="s">
        <v>388</v>
      </c>
      <c r="D23" s="685" t="s">
        <v>389</v>
      </c>
      <c r="E23" s="686">
        <v>189.36</v>
      </c>
      <c r="F23" s="686">
        <v>54.64</v>
      </c>
      <c r="G23" s="686">
        <v>244</v>
      </c>
      <c r="H23" s="686">
        <v>0</v>
      </c>
      <c r="I23" s="686">
        <v>2.61</v>
      </c>
      <c r="J23" s="686">
        <v>2.61</v>
      </c>
      <c r="K23" s="686">
        <v>47.27</v>
      </c>
      <c r="L23" s="686">
        <v>21.65</v>
      </c>
      <c r="M23" s="686">
        <v>68.92</v>
      </c>
      <c r="N23" s="686">
        <v>1.84</v>
      </c>
      <c r="O23" s="686">
        <v>4</v>
      </c>
      <c r="P23" s="686">
        <v>5.84</v>
      </c>
      <c r="Q23" s="686"/>
      <c r="R23" s="686"/>
      <c r="S23" s="686"/>
      <c r="T23" s="686">
        <f t="shared" si="0"/>
        <v>238.47000000000003</v>
      </c>
      <c r="U23" s="686">
        <f t="shared" si="0"/>
        <v>82.9</v>
      </c>
      <c r="V23" s="686">
        <f t="shared" si="0"/>
        <v>321.37</v>
      </c>
    </row>
    <row r="24" spans="1:22" s="681" customFormat="1" ht="17.75" customHeight="1" x14ac:dyDescent="0.25">
      <c r="C24" s="684" t="s">
        <v>390</v>
      </c>
      <c r="D24" s="685" t="s">
        <v>391</v>
      </c>
      <c r="E24" s="686">
        <v>666.59</v>
      </c>
      <c r="F24" s="686">
        <v>264.77</v>
      </c>
      <c r="G24" s="686">
        <v>931.36</v>
      </c>
      <c r="H24" s="686">
        <v>0</v>
      </c>
      <c r="I24" s="686">
        <v>1</v>
      </c>
      <c r="J24" s="686">
        <v>1</v>
      </c>
      <c r="K24" s="686">
        <v>109.02</v>
      </c>
      <c r="L24" s="686">
        <v>113.87</v>
      </c>
      <c r="M24" s="686">
        <v>222.89</v>
      </c>
      <c r="N24" s="686">
        <v>1</v>
      </c>
      <c r="O24" s="686">
        <v>1.63</v>
      </c>
      <c r="P24" s="686">
        <v>2.63</v>
      </c>
      <c r="Q24" s="686">
        <v>7</v>
      </c>
      <c r="R24" s="686">
        <v>6</v>
      </c>
      <c r="S24" s="686">
        <v>13</v>
      </c>
      <c r="T24" s="686">
        <f t="shared" si="0"/>
        <v>783.61</v>
      </c>
      <c r="U24" s="686">
        <f t="shared" si="0"/>
        <v>387.27</v>
      </c>
      <c r="V24" s="686">
        <f t="shared" si="0"/>
        <v>1170.8800000000001</v>
      </c>
    </row>
    <row r="25" spans="1:22" s="681" customFormat="1" ht="17.75" customHeight="1" x14ac:dyDescent="0.25">
      <c r="C25" s="684" t="s">
        <v>392</v>
      </c>
      <c r="D25" s="685" t="s">
        <v>393</v>
      </c>
      <c r="E25" s="686">
        <v>1860.22</v>
      </c>
      <c r="F25" s="686">
        <v>1027.96</v>
      </c>
      <c r="G25" s="686">
        <v>2888.18</v>
      </c>
      <c r="H25" s="686">
        <v>9.24</v>
      </c>
      <c r="I25" s="686">
        <v>26.6</v>
      </c>
      <c r="J25" s="686">
        <v>35.840000000000003</v>
      </c>
      <c r="K25" s="686">
        <v>475.68</v>
      </c>
      <c r="L25" s="686">
        <v>244.24</v>
      </c>
      <c r="M25" s="686">
        <v>719.92</v>
      </c>
      <c r="N25" s="686">
        <v>663.89</v>
      </c>
      <c r="O25" s="686">
        <v>299.68</v>
      </c>
      <c r="P25" s="686">
        <v>963.57</v>
      </c>
      <c r="Q25" s="686"/>
      <c r="R25" s="686"/>
      <c r="S25" s="686"/>
      <c r="T25" s="686">
        <f t="shared" si="0"/>
        <v>3009.0299999999997</v>
      </c>
      <c r="U25" s="686">
        <f t="shared" si="0"/>
        <v>1598.48</v>
      </c>
      <c r="V25" s="686">
        <f t="shared" si="0"/>
        <v>4607.51</v>
      </c>
    </row>
    <row r="26" spans="1:22" s="681" customFormat="1" ht="17.75" customHeight="1" x14ac:dyDescent="0.25">
      <c r="C26" s="684" t="s">
        <v>394</v>
      </c>
      <c r="D26" s="685" t="s">
        <v>395</v>
      </c>
      <c r="E26" s="686">
        <v>614.96</v>
      </c>
      <c r="F26" s="686">
        <v>204.51</v>
      </c>
      <c r="G26" s="686">
        <v>819.47</v>
      </c>
      <c r="H26" s="686">
        <v>0</v>
      </c>
      <c r="I26" s="686">
        <v>4.45</v>
      </c>
      <c r="J26" s="686">
        <v>4.45</v>
      </c>
      <c r="K26" s="686">
        <v>254.94</v>
      </c>
      <c r="L26" s="686">
        <v>152.85</v>
      </c>
      <c r="M26" s="686">
        <v>407.79</v>
      </c>
      <c r="N26" s="686">
        <v>27.32</v>
      </c>
      <c r="O26" s="686">
        <v>6.35</v>
      </c>
      <c r="P26" s="686">
        <v>33.67</v>
      </c>
      <c r="Q26" s="686">
        <v>0</v>
      </c>
      <c r="R26" s="686">
        <v>0</v>
      </c>
      <c r="S26" s="686">
        <v>0</v>
      </c>
      <c r="T26" s="686">
        <f t="shared" si="0"/>
        <v>897.22000000000014</v>
      </c>
      <c r="U26" s="686">
        <f t="shared" si="0"/>
        <v>368.15999999999997</v>
      </c>
      <c r="V26" s="686">
        <f t="shared" si="0"/>
        <v>1265.3800000000001</v>
      </c>
    </row>
    <row r="27" spans="1:22" s="646" customFormat="1" ht="26.25" customHeight="1" x14ac:dyDescent="0.25">
      <c r="A27" s="681"/>
      <c r="B27" s="681"/>
      <c r="C27" s="687" t="s">
        <v>396</v>
      </c>
      <c r="D27" s="694" t="s">
        <v>31</v>
      </c>
      <c r="E27" s="694">
        <v>16221.3</v>
      </c>
      <c r="F27" s="694">
        <v>6510.43</v>
      </c>
      <c r="G27" s="694">
        <v>22731.73</v>
      </c>
      <c r="H27" s="694">
        <v>23.26</v>
      </c>
      <c r="I27" s="694">
        <v>81.33</v>
      </c>
      <c r="J27" s="694">
        <v>104.59</v>
      </c>
      <c r="K27" s="694">
        <v>4007.51</v>
      </c>
      <c r="L27" s="694">
        <v>2222.73</v>
      </c>
      <c r="M27" s="694">
        <v>6230.24</v>
      </c>
      <c r="N27" s="694">
        <v>2013.07</v>
      </c>
      <c r="O27" s="694">
        <v>801.94</v>
      </c>
      <c r="P27" s="694">
        <v>2815.01</v>
      </c>
      <c r="Q27" s="694">
        <v>8</v>
      </c>
      <c r="R27" s="694">
        <v>7</v>
      </c>
      <c r="S27" s="694">
        <v>15</v>
      </c>
      <c r="T27" s="694">
        <f t="shared" si="0"/>
        <v>22273.14</v>
      </c>
      <c r="U27" s="694">
        <f t="shared" si="0"/>
        <v>9623.43</v>
      </c>
      <c r="V27" s="694">
        <f t="shared" si="0"/>
        <v>31896.57</v>
      </c>
    </row>
    <row r="28" spans="1:22" s="681" customFormat="1" ht="63.25" customHeight="1" x14ac:dyDescent="0.2"/>
  </sheetData>
  <mergeCells count="9">
    <mergeCell ref="T4:T5"/>
    <mergeCell ref="U4:U5"/>
    <mergeCell ref="V4:V5"/>
    <mergeCell ref="D4:D5"/>
    <mergeCell ref="E4:G4"/>
    <mergeCell ref="H4:J4"/>
    <mergeCell ref="K4:M4"/>
    <mergeCell ref="N4:P4"/>
    <mergeCell ref="Q4:S4"/>
  </mergeCells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6E225-1D6F-43B8-865B-98B6F6CFCFEF}">
  <dimension ref="B1:K27"/>
  <sheetViews>
    <sheetView workbookViewId="0">
      <selection activeCell="Q14" sqref="Q14"/>
    </sheetView>
  </sheetViews>
  <sheetFormatPr defaultColWidth="8.81640625" defaultRowHeight="12.5" x14ac:dyDescent="0.25"/>
  <cols>
    <col min="1" max="1" width="10.81640625" customWidth="1"/>
    <col min="2" max="2" width="23.36328125" customWidth="1"/>
    <col min="3" max="3" width="12.36328125" customWidth="1"/>
    <col min="4" max="4" width="11.36328125" customWidth="1"/>
    <col min="5" max="5" width="8.453125" customWidth="1"/>
    <col min="6" max="6" width="8" customWidth="1"/>
    <col min="7" max="7" width="9.453125" customWidth="1"/>
    <col min="8" max="8" width="10" customWidth="1"/>
  </cols>
  <sheetData>
    <row r="1" spans="2:11" s="2" customFormat="1" ht="20.25" customHeight="1" x14ac:dyDescent="0.3">
      <c r="B1" s="1" t="s">
        <v>109</v>
      </c>
    </row>
    <row r="2" spans="2:11" s="2" customFormat="1" ht="13.5" thickBot="1" x14ac:dyDescent="0.35">
      <c r="B2" s="1"/>
    </row>
    <row r="3" spans="2:11" s="2" customFormat="1" ht="8.25" customHeight="1" x14ac:dyDescent="0.25">
      <c r="B3" s="543" t="s">
        <v>1</v>
      </c>
      <c r="C3" s="546" t="s">
        <v>110</v>
      </c>
      <c r="D3" s="547"/>
      <c r="E3" s="489"/>
      <c r="F3" s="546" t="s">
        <v>111</v>
      </c>
      <c r="G3" s="547"/>
      <c r="H3" s="489"/>
      <c r="I3" s="546" t="s">
        <v>31</v>
      </c>
      <c r="J3" s="547"/>
      <c r="K3" s="489"/>
    </row>
    <row r="4" spans="2:11" s="2" customFormat="1" ht="9" customHeight="1" thickBot="1" x14ac:dyDescent="0.3">
      <c r="B4" s="544"/>
      <c r="C4" s="477"/>
      <c r="D4" s="470"/>
      <c r="E4" s="471"/>
      <c r="F4" s="477"/>
      <c r="G4" s="470"/>
      <c r="H4" s="471"/>
      <c r="I4" s="477"/>
      <c r="J4" s="470"/>
      <c r="K4" s="471"/>
    </row>
    <row r="5" spans="2:11" s="2" customFormat="1" ht="12" customHeight="1" thickBot="1" x14ac:dyDescent="0.3">
      <c r="B5" s="545"/>
      <c r="C5" s="4" t="s">
        <v>8</v>
      </c>
      <c r="D5" s="4" t="s">
        <v>9</v>
      </c>
      <c r="E5" s="5" t="s">
        <v>10</v>
      </c>
      <c r="F5" s="4" t="s">
        <v>8</v>
      </c>
      <c r="G5" s="4" t="s">
        <v>9</v>
      </c>
      <c r="H5" s="5" t="s">
        <v>10</v>
      </c>
      <c r="I5" s="4" t="s">
        <v>8</v>
      </c>
      <c r="J5" s="4" t="s">
        <v>9</v>
      </c>
      <c r="K5" s="5" t="s">
        <v>10</v>
      </c>
    </row>
    <row r="6" spans="2:11" s="2" customFormat="1" ht="18" customHeight="1" x14ac:dyDescent="0.25">
      <c r="B6" s="150" t="s">
        <v>11</v>
      </c>
      <c r="C6" s="151">
        <v>4002</v>
      </c>
      <c r="D6" s="151">
        <v>1521</v>
      </c>
      <c r="E6" s="151">
        <v>5523</v>
      </c>
      <c r="F6" s="151">
        <v>321</v>
      </c>
      <c r="G6" s="151">
        <v>165</v>
      </c>
      <c r="H6" s="151">
        <v>486</v>
      </c>
      <c r="I6" s="152">
        <f>C6+F6</f>
        <v>4323</v>
      </c>
      <c r="J6" s="152">
        <f>D6+G6</f>
        <v>1686</v>
      </c>
      <c r="K6" s="152">
        <f>SUM(I6:J6)</f>
        <v>6009</v>
      </c>
    </row>
    <row r="7" spans="2:11" s="2" customFormat="1" ht="18" customHeight="1" x14ac:dyDescent="0.25">
      <c r="B7" s="150" t="s">
        <v>13</v>
      </c>
      <c r="C7" s="151">
        <v>14</v>
      </c>
      <c r="D7" s="151">
        <v>10</v>
      </c>
      <c r="E7" s="151">
        <v>24</v>
      </c>
      <c r="F7" s="151">
        <v>1</v>
      </c>
      <c r="G7" s="151">
        <v>0</v>
      </c>
      <c r="H7" s="151">
        <v>1</v>
      </c>
      <c r="I7" s="152">
        <f t="shared" ref="I7:J24" si="0">C7+F7</f>
        <v>15</v>
      </c>
      <c r="J7" s="152">
        <f t="shared" si="0"/>
        <v>10</v>
      </c>
      <c r="K7" s="152">
        <f t="shared" ref="K7:K24" si="1">SUM(I7:J7)</f>
        <v>25</v>
      </c>
    </row>
    <row r="8" spans="2:11" s="2" customFormat="1" ht="18" customHeight="1" x14ac:dyDescent="0.25">
      <c r="B8" s="150" t="s">
        <v>14</v>
      </c>
      <c r="C8" s="151">
        <v>12</v>
      </c>
      <c r="D8" s="151">
        <v>14</v>
      </c>
      <c r="E8" s="151">
        <v>26</v>
      </c>
      <c r="F8" s="151">
        <v>2</v>
      </c>
      <c r="G8" s="151">
        <v>0</v>
      </c>
      <c r="H8" s="151">
        <v>2</v>
      </c>
      <c r="I8" s="152">
        <f t="shared" si="0"/>
        <v>14</v>
      </c>
      <c r="J8" s="152">
        <f t="shared" si="0"/>
        <v>14</v>
      </c>
      <c r="K8" s="152">
        <f t="shared" si="1"/>
        <v>28</v>
      </c>
    </row>
    <row r="9" spans="2:11" s="2" customFormat="1" ht="18" customHeight="1" x14ac:dyDescent="0.25">
      <c r="B9" s="150" t="s">
        <v>15</v>
      </c>
      <c r="C9" s="151">
        <v>131</v>
      </c>
      <c r="D9" s="151">
        <v>475</v>
      </c>
      <c r="E9" s="151">
        <v>606</v>
      </c>
      <c r="F9" s="151">
        <v>6</v>
      </c>
      <c r="G9" s="151">
        <v>12</v>
      </c>
      <c r="H9" s="151">
        <v>18</v>
      </c>
      <c r="I9" s="152">
        <f t="shared" si="0"/>
        <v>137</v>
      </c>
      <c r="J9" s="152">
        <f t="shared" si="0"/>
        <v>487</v>
      </c>
      <c r="K9" s="152">
        <f t="shared" si="1"/>
        <v>624</v>
      </c>
    </row>
    <row r="10" spans="2:11" s="2" customFormat="1" ht="18" customHeight="1" x14ac:dyDescent="0.25">
      <c r="B10" s="150" t="s">
        <v>16</v>
      </c>
      <c r="C10" s="151">
        <v>8</v>
      </c>
      <c r="D10" s="151">
        <v>10</v>
      </c>
      <c r="E10" s="151">
        <v>18</v>
      </c>
      <c r="F10" s="151">
        <v>1</v>
      </c>
      <c r="G10" s="151">
        <v>2</v>
      </c>
      <c r="H10" s="151">
        <v>3</v>
      </c>
      <c r="I10" s="152">
        <f t="shared" si="0"/>
        <v>9</v>
      </c>
      <c r="J10" s="152">
        <f t="shared" si="0"/>
        <v>12</v>
      </c>
      <c r="K10" s="152">
        <f t="shared" si="1"/>
        <v>21</v>
      </c>
    </row>
    <row r="11" spans="2:11" s="2" customFormat="1" ht="18" customHeight="1" x14ac:dyDescent="0.25">
      <c r="B11" s="150" t="s">
        <v>17</v>
      </c>
      <c r="C11" s="151">
        <v>12</v>
      </c>
      <c r="D11" s="151">
        <v>7</v>
      </c>
      <c r="E11" s="151">
        <v>19</v>
      </c>
      <c r="F11" s="151">
        <v>0</v>
      </c>
      <c r="G11" s="151">
        <v>0</v>
      </c>
      <c r="H11" s="151">
        <v>0</v>
      </c>
      <c r="I11" s="152">
        <f t="shared" si="0"/>
        <v>12</v>
      </c>
      <c r="J11" s="152">
        <f t="shared" si="0"/>
        <v>7</v>
      </c>
      <c r="K11" s="152">
        <f t="shared" si="1"/>
        <v>19</v>
      </c>
    </row>
    <row r="12" spans="2:11" s="2" customFormat="1" ht="18" customHeight="1" x14ac:dyDescent="0.25">
      <c r="B12" s="150" t="s">
        <v>18</v>
      </c>
      <c r="C12" s="151">
        <v>7</v>
      </c>
      <c r="D12" s="151">
        <v>26</v>
      </c>
      <c r="E12" s="151">
        <v>33</v>
      </c>
      <c r="F12" s="151">
        <v>2</v>
      </c>
      <c r="G12" s="151">
        <v>2</v>
      </c>
      <c r="H12" s="151">
        <v>4</v>
      </c>
      <c r="I12" s="152">
        <f t="shared" si="0"/>
        <v>9</v>
      </c>
      <c r="J12" s="152">
        <f t="shared" si="0"/>
        <v>28</v>
      </c>
      <c r="K12" s="152">
        <f t="shared" si="1"/>
        <v>37</v>
      </c>
    </row>
    <row r="13" spans="2:11" s="2" customFormat="1" ht="18" customHeight="1" x14ac:dyDescent="0.25">
      <c r="B13" s="150" t="s">
        <v>40</v>
      </c>
      <c r="C13" s="151">
        <v>3</v>
      </c>
      <c r="D13" s="151">
        <v>5</v>
      </c>
      <c r="E13" s="151">
        <v>8</v>
      </c>
      <c r="F13" s="151">
        <v>2</v>
      </c>
      <c r="G13" s="151">
        <v>2</v>
      </c>
      <c r="H13" s="151">
        <v>4</v>
      </c>
      <c r="I13" s="152">
        <f t="shared" si="0"/>
        <v>5</v>
      </c>
      <c r="J13" s="152">
        <f t="shared" si="0"/>
        <v>7</v>
      </c>
      <c r="K13" s="152">
        <f t="shared" si="1"/>
        <v>12</v>
      </c>
    </row>
    <row r="14" spans="2:11" s="2" customFormat="1" ht="18" customHeight="1" x14ac:dyDescent="0.25">
      <c r="B14" s="150" t="s">
        <v>20</v>
      </c>
      <c r="C14" s="151">
        <v>527</v>
      </c>
      <c r="D14" s="151">
        <v>1052</v>
      </c>
      <c r="E14" s="151">
        <v>1579</v>
      </c>
      <c r="F14" s="151">
        <v>0</v>
      </c>
      <c r="G14" s="151">
        <v>0</v>
      </c>
      <c r="H14" s="151">
        <v>0</v>
      </c>
      <c r="I14" s="152">
        <f t="shared" si="0"/>
        <v>527</v>
      </c>
      <c r="J14" s="152">
        <f t="shared" si="0"/>
        <v>1052</v>
      </c>
      <c r="K14" s="152">
        <f t="shared" si="1"/>
        <v>1579</v>
      </c>
    </row>
    <row r="15" spans="2:11" s="2" customFormat="1" ht="18" customHeight="1" x14ac:dyDescent="0.25">
      <c r="B15" s="150" t="s">
        <v>21</v>
      </c>
      <c r="C15" s="151">
        <v>358</v>
      </c>
      <c r="D15" s="151">
        <v>418</v>
      </c>
      <c r="E15" s="151">
        <v>776</v>
      </c>
      <c r="F15" s="151">
        <v>0</v>
      </c>
      <c r="G15" s="151">
        <v>4</v>
      </c>
      <c r="H15" s="151">
        <v>4</v>
      </c>
      <c r="I15" s="152">
        <f t="shared" si="0"/>
        <v>358</v>
      </c>
      <c r="J15" s="152">
        <f t="shared" si="0"/>
        <v>422</v>
      </c>
      <c r="K15" s="152">
        <f t="shared" si="1"/>
        <v>780</v>
      </c>
    </row>
    <row r="16" spans="2:11" s="2" customFormat="1" ht="18" customHeight="1" x14ac:dyDescent="0.25">
      <c r="B16" s="150" t="s">
        <v>22</v>
      </c>
      <c r="C16" s="151">
        <v>1</v>
      </c>
      <c r="D16" s="151">
        <v>8</v>
      </c>
      <c r="E16" s="151">
        <v>9</v>
      </c>
      <c r="F16" s="151">
        <v>0</v>
      </c>
      <c r="G16" s="151">
        <v>1</v>
      </c>
      <c r="H16" s="151">
        <v>1</v>
      </c>
      <c r="I16" s="152">
        <f t="shared" si="0"/>
        <v>1</v>
      </c>
      <c r="J16" s="152">
        <f t="shared" si="0"/>
        <v>9</v>
      </c>
      <c r="K16" s="152">
        <f t="shared" si="1"/>
        <v>10</v>
      </c>
    </row>
    <row r="17" spans="2:11" s="2" customFormat="1" ht="18" customHeight="1" x14ac:dyDescent="0.25">
      <c r="B17" s="150" t="s">
        <v>23</v>
      </c>
      <c r="C17" s="151">
        <v>15</v>
      </c>
      <c r="D17" s="151">
        <v>50</v>
      </c>
      <c r="E17" s="151">
        <v>65</v>
      </c>
      <c r="F17" s="151">
        <v>0</v>
      </c>
      <c r="G17" s="151">
        <v>0</v>
      </c>
      <c r="H17" s="151">
        <v>0</v>
      </c>
      <c r="I17" s="152">
        <f t="shared" si="0"/>
        <v>15</v>
      </c>
      <c r="J17" s="152">
        <f t="shared" si="0"/>
        <v>50</v>
      </c>
      <c r="K17" s="152">
        <f t="shared" si="1"/>
        <v>65</v>
      </c>
    </row>
    <row r="18" spans="2:11" s="2" customFormat="1" ht="20.5" x14ac:dyDescent="0.25">
      <c r="B18" s="150" t="s">
        <v>24</v>
      </c>
      <c r="C18" s="151">
        <v>0</v>
      </c>
      <c r="D18" s="151">
        <v>2</v>
      </c>
      <c r="E18" s="151">
        <v>2</v>
      </c>
      <c r="F18" s="151">
        <v>0</v>
      </c>
      <c r="G18" s="151">
        <v>0</v>
      </c>
      <c r="H18" s="151">
        <v>0</v>
      </c>
      <c r="I18" s="152">
        <f t="shared" si="0"/>
        <v>0</v>
      </c>
      <c r="J18" s="152">
        <f t="shared" si="0"/>
        <v>2</v>
      </c>
      <c r="K18" s="152">
        <f t="shared" si="1"/>
        <v>2</v>
      </c>
    </row>
    <row r="19" spans="2:11" s="2" customFormat="1" ht="18" customHeight="1" x14ac:dyDescent="0.25">
      <c r="B19" s="150" t="s">
        <v>25</v>
      </c>
      <c r="C19" s="151">
        <v>13</v>
      </c>
      <c r="D19" s="151">
        <v>3</v>
      </c>
      <c r="E19" s="151">
        <v>16</v>
      </c>
      <c r="F19" s="151">
        <v>1</v>
      </c>
      <c r="G19" s="151">
        <v>0</v>
      </c>
      <c r="H19" s="151">
        <v>1</v>
      </c>
      <c r="I19" s="152">
        <f t="shared" si="0"/>
        <v>14</v>
      </c>
      <c r="J19" s="152">
        <f t="shared" si="0"/>
        <v>3</v>
      </c>
      <c r="K19" s="152">
        <f t="shared" si="1"/>
        <v>17</v>
      </c>
    </row>
    <row r="20" spans="2:11" s="2" customFormat="1" ht="18" customHeight="1" x14ac:dyDescent="0.25">
      <c r="B20" s="150" t="s">
        <v>26</v>
      </c>
      <c r="C20" s="151">
        <v>734</v>
      </c>
      <c r="D20" s="151">
        <v>403</v>
      </c>
      <c r="E20" s="151">
        <v>1137</v>
      </c>
      <c r="F20" s="151">
        <v>0</v>
      </c>
      <c r="G20" s="151">
        <v>2</v>
      </c>
      <c r="H20" s="151">
        <v>2</v>
      </c>
      <c r="I20" s="152">
        <f t="shared" si="0"/>
        <v>734</v>
      </c>
      <c r="J20" s="152">
        <f t="shared" si="0"/>
        <v>405</v>
      </c>
      <c r="K20" s="152">
        <f t="shared" si="1"/>
        <v>1139</v>
      </c>
    </row>
    <row r="21" spans="2:11" s="2" customFormat="1" ht="18" customHeight="1" x14ac:dyDescent="0.25">
      <c r="B21" s="150" t="s">
        <v>27</v>
      </c>
      <c r="C21" s="151">
        <v>30</v>
      </c>
      <c r="D21" s="151">
        <v>20</v>
      </c>
      <c r="E21" s="151">
        <v>50</v>
      </c>
      <c r="F21" s="151">
        <v>0</v>
      </c>
      <c r="G21" s="151">
        <v>0</v>
      </c>
      <c r="H21" s="151">
        <v>0</v>
      </c>
      <c r="I21" s="152">
        <f t="shared" si="0"/>
        <v>30</v>
      </c>
      <c r="J21" s="152">
        <f t="shared" si="0"/>
        <v>20</v>
      </c>
      <c r="K21" s="152">
        <f t="shared" si="1"/>
        <v>50</v>
      </c>
    </row>
    <row r="22" spans="2:11" s="2" customFormat="1" ht="20.5" x14ac:dyDescent="0.25">
      <c r="B22" s="150" t="s">
        <v>28</v>
      </c>
      <c r="C22" s="151">
        <v>468</v>
      </c>
      <c r="D22" s="151">
        <v>950</v>
      </c>
      <c r="E22" s="151">
        <v>1418</v>
      </c>
      <c r="F22" s="151">
        <v>0</v>
      </c>
      <c r="G22" s="151">
        <v>0</v>
      </c>
      <c r="H22" s="151">
        <v>0</v>
      </c>
      <c r="I22" s="152">
        <f t="shared" si="0"/>
        <v>468</v>
      </c>
      <c r="J22" s="152">
        <f t="shared" si="0"/>
        <v>950</v>
      </c>
      <c r="K22" s="152">
        <f t="shared" si="1"/>
        <v>1418</v>
      </c>
    </row>
    <row r="23" spans="2:11" s="2" customFormat="1" ht="18" customHeight="1" x14ac:dyDescent="0.25">
      <c r="B23" s="150" t="s">
        <v>29</v>
      </c>
      <c r="C23" s="151">
        <v>20</v>
      </c>
      <c r="D23" s="151">
        <v>28</v>
      </c>
      <c r="E23" s="151">
        <v>48</v>
      </c>
      <c r="F23" s="151">
        <v>0</v>
      </c>
      <c r="G23" s="151">
        <v>0</v>
      </c>
      <c r="H23" s="151">
        <v>0</v>
      </c>
      <c r="I23" s="152">
        <f t="shared" si="0"/>
        <v>20</v>
      </c>
      <c r="J23" s="152">
        <f t="shared" si="0"/>
        <v>28</v>
      </c>
      <c r="K23" s="152">
        <f t="shared" si="1"/>
        <v>48</v>
      </c>
    </row>
    <row r="24" spans="2:11" s="2" customFormat="1" ht="17.25" customHeight="1" thickBot="1" x14ac:dyDescent="0.3">
      <c r="B24" s="150" t="s">
        <v>30</v>
      </c>
      <c r="C24" s="151">
        <v>2</v>
      </c>
      <c r="D24" s="151">
        <v>0</v>
      </c>
      <c r="E24" s="151">
        <v>2</v>
      </c>
      <c r="F24" s="151">
        <v>0</v>
      </c>
      <c r="G24" s="151">
        <v>0</v>
      </c>
      <c r="H24" s="151">
        <v>0</v>
      </c>
      <c r="I24" s="152">
        <f t="shared" si="0"/>
        <v>2</v>
      </c>
      <c r="J24" s="152">
        <f t="shared" si="0"/>
        <v>0</v>
      </c>
      <c r="K24" s="152">
        <f t="shared" si="1"/>
        <v>2</v>
      </c>
    </row>
    <row r="25" spans="2:11" s="2" customFormat="1" ht="18" customHeight="1" thickBot="1" x14ac:dyDescent="0.3">
      <c r="B25" s="153" t="s">
        <v>31</v>
      </c>
      <c r="C25" s="154">
        <v>6357</v>
      </c>
      <c r="D25" s="154">
        <v>5002</v>
      </c>
      <c r="E25" s="154">
        <v>11359</v>
      </c>
      <c r="F25" s="154">
        <v>336</v>
      </c>
      <c r="G25" s="154">
        <v>190</v>
      </c>
      <c r="H25" s="154">
        <v>526</v>
      </c>
      <c r="I25" s="154">
        <f>C25+F25</f>
        <v>6693</v>
      </c>
      <c r="J25" s="154">
        <f>D25+G25</f>
        <v>5192</v>
      </c>
      <c r="K25" s="154">
        <f>SUM(I25:J25)</f>
        <v>11885</v>
      </c>
    </row>
    <row r="26" spans="2:11" s="2" customFormat="1" ht="11.5" x14ac:dyDescent="0.25">
      <c r="B26" s="15" t="s">
        <v>112</v>
      </c>
    </row>
    <row r="27" spans="2:11" x14ac:dyDescent="0.25">
      <c r="B27" s="15" t="s">
        <v>33</v>
      </c>
    </row>
  </sheetData>
  <mergeCells count="4">
    <mergeCell ref="B3:B5"/>
    <mergeCell ref="C3:E4"/>
    <mergeCell ref="F3:H4"/>
    <mergeCell ref="I3:K4"/>
  </mergeCells>
  <pageMargins left="0.7" right="0.7" top="0.75" bottom="0.75" header="0.3" footer="0.3"/>
  <pageSetup paperSize="9" orientation="portrait" horizontalDpi="4294967292" verticalDpi="429496729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D2698-00ED-41AD-A086-DFCED1C33C48}">
  <dimension ref="B1:H27"/>
  <sheetViews>
    <sheetView topLeftCell="A16" workbookViewId="0">
      <selection activeCell="K21" sqref="K21"/>
    </sheetView>
  </sheetViews>
  <sheetFormatPr defaultColWidth="10.81640625" defaultRowHeight="12.5" x14ac:dyDescent="0.25"/>
  <cols>
    <col min="1" max="1" width="10.81640625" style="688" customWidth="1"/>
    <col min="2" max="3" width="14.6328125" style="688" customWidth="1"/>
    <col min="4" max="4" width="15.36328125" style="688" customWidth="1"/>
    <col min="5" max="5" width="14.6328125" style="688" customWidth="1"/>
    <col min="6" max="6" width="15.26953125" style="688" customWidth="1"/>
    <col min="7" max="8" width="14.6328125" style="688" customWidth="1"/>
    <col min="9" max="9" width="4.6328125" style="688" customWidth="1"/>
    <col min="10" max="16384" width="10.81640625" style="688"/>
  </cols>
  <sheetData>
    <row r="1" spans="2:8" ht="13" x14ac:dyDescent="0.3">
      <c r="B1" s="446" t="s">
        <v>404</v>
      </c>
    </row>
    <row r="2" spans="2:8" ht="13" x14ac:dyDescent="0.3">
      <c r="B2" s="446"/>
    </row>
    <row r="4" spans="2:8" s="681" customFormat="1" ht="32" customHeight="1" x14ac:dyDescent="0.2">
      <c r="B4" s="696" t="s">
        <v>350</v>
      </c>
      <c r="C4" s="697" t="s">
        <v>49</v>
      </c>
      <c r="D4" s="697" t="s">
        <v>50</v>
      </c>
      <c r="E4" s="697" t="s">
        <v>51</v>
      </c>
      <c r="F4" s="697" t="s">
        <v>52</v>
      </c>
      <c r="G4" s="697" t="s">
        <v>30</v>
      </c>
      <c r="H4" s="696" t="s">
        <v>10</v>
      </c>
    </row>
    <row r="5" spans="2:8" s="681" customFormat="1" ht="24.25" customHeight="1" x14ac:dyDescent="0.25">
      <c r="B5" s="695" t="s">
        <v>355</v>
      </c>
      <c r="C5" s="24">
        <v>388</v>
      </c>
      <c r="D5" s="24"/>
      <c r="E5" s="24">
        <v>51</v>
      </c>
      <c r="F5" s="24">
        <v>83</v>
      </c>
      <c r="G5" s="24"/>
      <c r="H5" s="24">
        <v>522</v>
      </c>
    </row>
    <row r="6" spans="2:8" s="681" customFormat="1" ht="24.25" customHeight="1" x14ac:dyDescent="0.25">
      <c r="B6" s="695" t="s">
        <v>357</v>
      </c>
      <c r="C6" s="24"/>
      <c r="D6" s="24"/>
      <c r="E6" s="24"/>
      <c r="F6" s="24"/>
      <c r="G6" s="24"/>
      <c r="H6" s="24"/>
    </row>
    <row r="7" spans="2:8" s="681" customFormat="1" ht="24.25" customHeight="1" x14ac:dyDescent="0.25">
      <c r="B7" s="695" t="s">
        <v>359</v>
      </c>
      <c r="C7" s="24">
        <v>599</v>
      </c>
      <c r="D7" s="24"/>
      <c r="E7" s="24">
        <v>2</v>
      </c>
      <c r="F7" s="24"/>
      <c r="G7" s="24"/>
      <c r="H7" s="24">
        <v>601</v>
      </c>
    </row>
    <row r="8" spans="2:8" s="681" customFormat="1" ht="24.25" customHeight="1" x14ac:dyDescent="0.25">
      <c r="B8" s="695" t="s">
        <v>361</v>
      </c>
      <c r="C8" s="24"/>
      <c r="D8" s="24"/>
      <c r="E8" s="24"/>
      <c r="F8" s="24"/>
      <c r="G8" s="24"/>
      <c r="H8" s="24"/>
    </row>
    <row r="9" spans="2:8" s="681" customFormat="1" ht="24.25" customHeight="1" x14ac:dyDescent="0.25">
      <c r="B9" s="695" t="s">
        <v>363</v>
      </c>
      <c r="C9" s="24"/>
      <c r="D9" s="24"/>
      <c r="E9" s="24"/>
      <c r="F9" s="24"/>
      <c r="G9" s="24"/>
      <c r="H9" s="24"/>
    </row>
    <row r="10" spans="2:8" s="681" customFormat="1" ht="24.25" customHeight="1" x14ac:dyDescent="0.25">
      <c r="B10" s="695" t="s">
        <v>365</v>
      </c>
      <c r="C10" s="24">
        <v>637</v>
      </c>
      <c r="D10" s="24"/>
      <c r="E10" s="24">
        <v>46</v>
      </c>
      <c r="F10" s="24">
        <v>129</v>
      </c>
      <c r="G10" s="24"/>
      <c r="H10" s="24">
        <v>812</v>
      </c>
    </row>
    <row r="11" spans="2:8" s="681" customFormat="1" ht="24.25" customHeight="1" x14ac:dyDescent="0.25">
      <c r="B11" s="695" t="s">
        <v>367</v>
      </c>
      <c r="C11" s="24">
        <v>59</v>
      </c>
      <c r="D11" s="24"/>
      <c r="E11" s="24"/>
      <c r="F11" s="24"/>
      <c r="G11" s="24"/>
      <c r="H11" s="24">
        <v>59</v>
      </c>
    </row>
    <row r="12" spans="2:8" s="681" customFormat="1" ht="24.25" customHeight="1" x14ac:dyDescent="0.25">
      <c r="B12" s="695" t="s">
        <v>369</v>
      </c>
      <c r="C12" s="24">
        <v>217</v>
      </c>
      <c r="D12" s="24"/>
      <c r="E12" s="24">
        <v>11</v>
      </c>
      <c r="F12" s="24">
        <v>18</v>
      </c>
      <c r="G12" s="24"/>
      <c r="H12" s="24">
        <v>246</v>
      </c>
    </row>
    <row r="13" spans="2:8" s="681" customFormat="1" ht="24.25" customHeight="1" x14ac:dyDescent="0.25">
      <c r="B13" s="695" t="s">
        <v>371</v>
      </c>
      <c r="C13" s="24">
        <v>717</v>
      </c>
      <c r="D13" s="24">
        <v>1</v>
      </c>
      <c r="E13" s="24">
        <v>24</v>
      </c>
      <c r="F13" s="24">
        <v>81</v>
      </c>
      <c r="G13" s="24"/>
      <c r="H13" s="24">
        <v>823</v>
      </c>
    </row>
    <row r="14" spans="2:8" s="681" customFormat="1" ht="24.25" customHeight="1" x14ac:dyDescent="0.25">
      <c r="B14" s="695" t="s">
        <v>373</v>
      </c>
      <c r="C14" s="24">
        <v>698</v>
      </c>
      <c r="D14" s="24">
        <v>2</v>
      </c>
      <c r="E14" s="24">
        <v>40</v>
      </c>
      <c r="F14" s="24">
        <v>27</v>
      </c>
      <c r="G14" s="24"/>
      <c r="H14" s="24">
        <v>767</v>
      </c>
    </row>
    <row r="15" spans="2:8" s="681" customFormat="1" ht="24.25" customHeight="1" x14ac:dyDescent="0.25">
      <c r="B15" s="695" t="s">
        <v>375</v>
      </c>
      <c r="C15" s="24">
        <v>151</v>
      </c>
      <c r="D15" s="24">
        <v>2</v>
      </c>
      <c r="E15" s="24">
        <v>41</v>
      </c>
      <c r="F15" s="24">
        <v>32</v>
      </c>
      <c r="G15" s="24"/>
      <c r="H15" s="24">
        <v>226</v>
      </c>
    </row>
    <row r="16" spans="2:8" s="681" customFormat="1" ht="24.25" customHeight="1" x14ac:dyDescent="0.25">
      <c r="B16" s="695" t="s">
        <v>377</v>
      </c>
      <c r="C16" s="24">
        <v>138</v>
      </c>
      <c r="D16" s="24"/>
      <c r="E16" s="24"/>
      <c r="F16" s="24"/>
      <c r="G16" s="24"/>
      <c r="H16" s="24">
        <v>138</v>
      </c>
    </row>
    <row r="17" spans="2:8" s="681" customFormat="1" ht="24.25" customHeight="1" x14ac:dyDescent="0.25">
      <c r="B17" s="695" t="s">
        <v>379</v>
      </c>
      <c r="C17" s="24">
        <v>2087</v>
      </c>
      <c r="D17" s="24">
        <v>2</v>
      </c>
      <c r="E17" s="24">
        <v>339</v>
      </c>
      <c r="F17" s="24">
        <v>451</v>
      </c>
      <c r="G17" s="24">
        <v>1</v>
      </c>
      <c r="H17" s="24">
        <v>2880</v>
      </c>
    </row>
    <row r="18" spans="2:8" s="681" customFormat="1" ht="24.25" customHeight="1" x14ac:dyDescent="0.25">
      <c r="B18" s="695" t="s">
        <v>381</v>
      </c>
      <c r="C18" s="24">
        <v>125</v>
      </c>
      <c r="D18" s="24"/>
      <c r="E18" s="24"/>
      <c r="F18" s="24"/>
      <c r="G18" s="24"/>
      <c r="H18" s="24">
        <v>125</v>
      </c>
    </row>
    <row r="19" spans="2:8" s="681" customFormat="1" ht="24.25" customHeight="1" x14ac:dyDescent="0.25">
      <c r="B19" s="695" t="s">
        <v>383</v>
      </c>
      <c r="C19" s="24"/>
      <c r="D19" s="24"/>
      <c r="E19" s="24"/>
      <c r="F19" s="24"/>
      <c r="G19" s="24"/>
      <c r="H19" s="24"/>
    </row>
    <row r="20" spans="2:8" s="681" customFormat="1" ht="24.25" customHeight="1" x14ac:dyDescent="0.25">
      <c r="B20" s="695" t="s">
        <v>385</v>
      </c>
      <c r="C20" s="24">
        <v>1569</v>
      </c>
      <c r="D20" s="24">
        <v>3</v>
      </c>
      <c r="E20" s="24">
        <v>233</v>
      </c>
      <c r="F20" s="24">
        <v>317</v>
      </c>
      <c r="G20" s="24"/>
      <c r="H20" s="24">
        <v>2122</v>
      </c>
    </row>
    <row r="21" spans="2:8" s="681" customFormat="1" ht="24.25" customHeight="1" x14ac:dyDescent="0.25">
      <c r="B21" s="695" t="s">
        <v>387</v>
      </c>
      <c r="C21" s="24">
        <v>339</v>
      </c>
      <c r="D21" s="24">
        <v>1</v>
      </c>
      <c r="E21" s="24">
        <v>34</v>
      </c>
      <c r="F21" s="24">
        <v>58</v>
      </c>
      <c r="G21" s="24"/>
      <c r="H21" s="24">
        <v>432</v>
      </c>
    </row>
    <row r="22" spans="2:8" s="681" customFormat="1" ht="24.25" customHeight="1" x14ac:dyDescent="0.25">
      <c r="B22" s="695" t="s">
        <v>389</v>
      </c>
      <c r="C22" s="24"/>
      <c r="D22" s="24"/>
      <c r="E22" s="24"/>
      <c r="F22" s="24"/>
      <c r="G22" s="24"/>
      <c r="H22" s="24"/>
    </row>
    <row r="23" spans="2:8" s="681" customFormat="1" ht="24.25" customHeight="1" x14ac:dyDescent="0.25">
      <c r="B23" s="695" t="s">
        <v>391</v>
      </c>
      <c r="C23" s="24">
        <v>105</v>
      </c>
      <c r="D23" s="24"/>
      <c r="E23" s="24"/>
      <c r="F23" s="24"/>
      <c r="G23" s="24">
        <v>1</v>
      </c>
      <c r="H23" s="24">
        <v>106</v>
      </c>
    </row>
    <row r="24" spans="2:8" s="681" customFormat="1" ht="24.25" customHeight="1" x14ac:dyDescent="0.25">
      <c r="B24" s="695" t="s">
        <v>393</v>
      </c>
      <c r="C24" s="24">
        <v>1048</v>
      </c>
      <c r="D24" s="24">
        <v>8</v>
      </c>
      <c r="E24" s="24">
        <v>326</v>
      </c>
      <c r="F24" s="24">
        <v>225</v>
      </c>
      <c r="G24" s="24"/>
      <c r="H24" s="24">
        <v>1607</v>
      </c>
    </row>
    <row r="25" spans="2:8" s="681" customFormat="1" ht="24.25" customHeight="1" x14ac:dyDescent="0.25">
      <c r="B25" s="695" t="s">
        <v>395</v>
      </c>
      <c r="C25" s="24">
        <v>332</v>
      </c>
      <c r="D25" s="24"/>
      <c r="E25" s="24">
        <v>42</v>
      </c>
      <c r="F25" s="24">
        <v>45</v>
      </c>
      <c r="G25" s="24"/>
      <c r="H25" s="24">
        <v>419</v>
      </c>
    </row>
    <row r="26" spans="2:8" s="681" customFormat="1" ht="24.25" customHeight="1" x14ac:dyDescent="0.25">
      <c r="B26" s="698" t="s">
        <v>31</v>
      </c>
      <c r="C26" s="699">
        <v>9209</v>
      </c>
      <c r="D26" s="699">
        <v>19</v>
      </c>
      <c r="E26" s="699">
        <v>1189</v>
      </c>
      <c r="F26" s="699">
        <v>1466</v>
      </c>
      <c r="G26" s="699">
        <v>2</v>
      </c>
      <c r="H26" s="699">
        <v>11885</v>
      </c>
    </row>
    <row r="27" spans="2:8" s="681" customFormat="1" ht="38.25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06CCD-A614-4F15-8191-DF717DAF239B}">
  <dimension ref="A1:G26"/>
  <sheetViews>
    <sheetView workbookViewId="0">
      <selection activeCell="Q14" sqref="Q14"/>
    </sheetView>
  </sheetViews>
  <sheetFormatPr defaultColWidth="8.81640625" defaultRowHeight="12.5" x14ac:dyDescent="0.25"/>
  <cols>
    <col min="1" max="1" width="30.453125" customWidth="1"/>
    <col min="2" max="5" width="12" customWidth="1"/>
  </cols>
  <sheetData>
    <row r="1" spans="1:7" s="2" customFormat="1" ht="13" x14ac:dyDescent="0.3">
      <c r="A1" s="1" t="s">
        <v>113</v>
      </c>
      <c r="G1" s="155"/>
    </row>
    <row r="2" spans="1:7" s="2" customFormat="1" ht="13" x14ac:dyDescent="0.3">
      <c r="A2" s="1"/>
      <c r="G2" s="155"/>
    </row>
    <row r="3" spans="1:7" s="2" customFormat="1" ht="13" x14ac:dyDescent="0.3">
      <c r="A3" s="1"/>
      <c r="G3" s="155"/>
    </row>
    <row r="4" spans="1:7" s="2" customFormat="1" ht="13" thickBot="1" x14ac:dyDescent="0.3">
      <c r="A4"/>
      <c r="B4"/>
      <c r="G4" s="155"/>
    </row>
    <row r="5" spans="1:7" s="2" customFormat="1" ht="58" thickBot="1" x14ac:dyDescent="0.3">
      <c r="A5" s="156" t="s">
        <v>1</v>
      </c>
      <c r="B5" s="157" t="s">
        <v>70</v>
      </c>
      <c r="C5" s="157" t="s">
        <v>107</v>
      </c>
      <c r="D5" s="157" t="s">
        <v>108</v>
      </c>
      <c r="E5" s="157" t="s">
        <v>73</v>
      </c>
      <c r="F5" s="157" t="s">
        <v>31</v>
      </c>
      <c r="G5" s="158" t="s">
        <v>114</v>
      </c>
    </row>
    <row r="6" spans="1:7" s="2" customFormat="1" ht="18.75" customHeight="1" x14ac:dyDescent="0.25">
      <c r="A6" s="159" t="s">
        <v>11</v>
      </c>
      <c r="B6" s="160">
        <v>884</v>
      </c>
      <c r="C6" s="160">
        <v>4388</v>
      </c>
      <c r="D6" s="160">
        <v>395</v>
      </c>
      <c r="E6" s="161">
        <v>342</v>
      </c>
      <c r="F6" s="162">
        <f>SUM(B6:E6)</f>
        <v>6009</v>
      </c>
      <c r="G6" s="161">
        <v>221</v>
      </c>
    </row>
    <row r="7" spans="1:7" s="2" customFormat="1" ht="18.75" customHeight="1" x14ac:dyDescent="0.25">
      <c r="A7" s="159" t="s">
        <v>13</v>
      </c>
      <c r="B7" s="160">
        <v>4</v>
      </c>
      <c r="C7" s="160">
        <v>20</v>
      </c>
      <c r="D7" s="160"/>
      <c r="E7" s="161">
        <v>1</v>
      </c>
      <c r="F7" s="162">
        <f t="shared" ref="F7:F24" si="0">SUM(B7:E7)</f>
        <v>25</v>
      </c>
      <c r="G7" s="161"/>
    </row>
    <row r="8" spans="1:7" s="2" customFormat="1" ht="18.75" customHeight="1" x14ac:dyDescent="0.25">
      <c r="A8" s="159" t="s">
        <v>14</v>
      </c>
      <c r="B8" s="160">
        <v>6</v>
      </c>
      <c r="C8" s="160">
        <v>19</v>
      </c>
      <c r="D8" s="160">
        <v>2</v>
      </c>
      <c r="E8" s="161">
        <v>1</v>
      </c>
      <c r="F8" s="162">
        <f t="shared" si="0"/>
        <v>28</v>
      </c>
      <c r="G8" s="161" t="s">
        <v>115</v>
      </c>
    </row>
    <row r="9" spans="1:7" s="2" customFormat="1" ht="18.75" customHeight="1" x14ac:dyDescent="0.25">
      <c r="A9" s="159" t="s">
        <v>15</v>
      </c>
      <c r="B9" s="160">
        <v>86</v>
      </c>
      <c r="C9" s="160">
        <v>489</v>
      </c>
      <c r="D9" s="160">
        <v>34</v>
      </c>
      <c r="E9" s="161">
        <v>15</v>
      </c>
      <c r="F9" s="162">
        <f t="shared" si="0"/>
        <v>624</v>
      </c>
      <c r="G9" s="161">
        <v>7</v>
      </c>
    </row>
    <row r="10" spans="1:7" s="2" customFormat="1" ht="18.75" customHeight="1" x14ac:dyDescent="0.25">
      <c r="A10" s="159" t="s">
        <v>16</v>
      </c>
      <c r="B10" s="160">
        <v>7</v>
      </c>
      <c r="C10" s="160">
        <v>13</v>
      </c>
      <c r="D10" s="160">
        <v>1</v>
      </c>
      <c r="E10" s="161" t="s">
        <v>115</v>
      </c>
      <c r="F10" s="162">
        <f t="shared" si="0"/>
        <v>21</v>
      </c>
      <c r="G10" s="161"/>
    </row>
    <row r="11" spans="1:7" s="2" customFormat="1" ht="18.75" customHeight="1" x14ac:dyDescent="0.25">
      <c r="A11" s="159" t="s">
        <v>17</v>
      </c>
      <c r="B11" s="160">
        <v>2</v>
      </c>
      <c r="C11" s="160">
        <v>17</v>
      </c>
      <c r="D11" s="160"/>
      <c r="E11" s="161"/>
      <c r="F11" s="162">
        <f t="shared" si="0"/>
        <v>19</v>
      </c>
      <c r="G11" s="161"/>
    </row>
    <row r="12" spans="1:7" s="2" customFormat="1" ht="18.75" customHeight="1" x14ac:dyDescent="0.25">
      <c r="A12" s="159" t="s">
        <v>18</v>
      </c>
      <c r="B12" s="160">
        <v>11</v>
      </c>
      <c r="C12" s="160">
        <v>23</v>
      </c>
      <c r="D12" s="160">
        <v>2</v>
      </c>
      <c r="E12" s="161">
        <v>1</v>
      </c>
      <c r="F12" s="162">
        <f t="shared" si="0"/>
        <v>37</v>
      </c>
      <c r="G12" s="161" t="s">
        <v>115</v>
      </c>
    </row>
    <row r="13" spans="1:7" s="2" customFormat="1" ht="18.75" customHeight="1" x14ac:dyDescent="0.25">
      <c r="A13" s="159" t="s">
        <v>40</v>
      </c>
      <c r="B13" s="160">
        <v>3</v>
      </c>
      <c r="C13" s="160">
        <v>6</v>
      </c>
      <c r="D13" s="160">
        <v>1</v>
      </c>
      <c r="E13" s="161">
        <v>2</v>
      </c>
      <c r="F13" s="162">
        <f t="shared" si="0"/>
        <v>12</v>
      </c>
      <c r="G13" s="161">
        <v>2</v>
      </c>
    </row>
    <row r="14" spans="1:7" s="2" customFormat="1" ht="18.75" customHeight="1" x14ac:dyDescent="0.25">
      <c r="A14" s="159" t="s">
        <v>20</v>
      </c>
      <c r="B14" s="160">
        <v>13</v>
      </c>
      <c r="C14" s="160">
        <v>1556</v>
      </c>
      <c r="D14" s="160">
        <v>2</v>
      </c>
      <c r="E14" s="161">
        <v>8</v>
      </c>
      <c r="F14" s="162">
        <f t="shared" si="0"/>
        <v>1579</v>
      </c>
      <c r="G14" s="161">
        <v>2</v>
      </c>
    </row>
    <row r="15" spans="1:7" s="2" customFormat="1" ht="18.75" customHeight="1" x14ac:dyDescent="0.25">
      <c r="A15" s="159" t="s">
        <v>21</v>
      </c>
      <c r="B15" s="160">
        <v>75</v>
      </c>
      <c r="C15" s="160">
        <v>657</v>
      </c>
      <c r="D15" s="160">
        <v>23</v>
      </c>
      <c r="E15" s="161">
        <v>25</v>
      </c>
      <c r="F15" s="162">
        <f t="shared" si="0"/>
        <v>780</v>
      </c>
      <c r="G15" s="161">
        <v>11</v>
      </c>
    </row>
    <row r="16" spans="1:7" s="2" customFormat="1" ht="18.75" customHeight="1" x14ac:dyDescent="0.25">
      <c r="A16" s="159" t="s">
        <v>22</v>
      </c>
      <c r="B16" s="160">
        <v>4</v>
      </c>
      <c r="C16" s="160">
        <v>3</v>
      </c>
      <c r="D16" s="160"/>
      <c r="E16" s="161">
        <v>3</v>
      </c>
      <c r="F16" s="162">
        <f t="shared" si="0"/>
        <v>10</v>
      </c>
      <c r="G16" s="161">
        <v>2</v>
      </c>
    </row>
    <row r="17" spans="1:7" s="2" customFormat="1" ht="18.75" customHeight="1" x14ac:dyDescent="0.25">
      <c r="A17" s="159" t="s">
        <v>23</v>
      </c>
      <c r="B17" s="160">
        <v>5</v>
      </c>
      <c r="C17" s="160">
        <v>59</v>
      </c>
      <c r="D17" s="160"/>
      <c r="E17" s="161">
        <v>1</v>
      </c>
      <c r="F17" s="162">
        <f t="shared" si="0"/>
        <v>65</v>
      </c>
      <c r="G17" s="161">
        <v>1</v>
      </c>
    </row>
    <row r="18" spans="1:7" s="2" customFormat="1" ht="18.75" customHeight="1" x14ac:dyDescent="0.25">
      <c r="A18" s="159" t="s">
        <v>25</v>
      </c>
      <c r="B18" s="160"/>
      <c r="C18" s="160">
        <v>16</v>
      </c>
      <c r="D18" s="160">
        <v>1</v>
      </c>
      <c r="E18" s="161"/>
      <c r="F18" s="162"/>
      <c r="G18" s="161"/>
    </row>
    <row r="19" spans="1:7" s="2" customFormat="1" ht="18.75" customHeight="1" x14ac:dyDescent="0.25">
      <c r="A19" s="159" t="s">
        <v>24</v>
      </c>
      <c r="B19" s="160">
        <v>2</v>
      </c>
      <c r="C19" s="160" t="s">
        <v>115</v>
      </c>
      <c r="D19" s="160"/>
      <c r="E19" s="161" t="s">
        <v>115</v>
      </c>
      <c r="F19" s="162">
        <f t="shared" si="0"/>
        <v>2</v>
      </c>
      <c r="G19" s="161"/>
    </row>
    <row r="20" spans="1:7" s="2" customFormat="1" ht="18.75" customHeight="1" x14ac:dyDescent="0.25">
      <c r="A20" s="159" t="s">
        <v>26</v>
      </c>
      <c r="B20" s="160">
        <v>78</v>
      </c>
      <c r="C20" s="160">
        <v>1044</v>
      </c>
      <c r="D20" s="160">
        <v>14</v>
      </c>
      <c r="E20" s="161">
        <v>3</v>
      </c>
      <c r="F20" s="162">
        <f t="shared" si="0"/>
        <v>1139</v>
      </c>
      <c r="G20" s="161"/>
    </row>
    <row r="21" spans="1:7" s="2" customFormat="1" ht="18.75" customHeight="1" x14ac:dyDescent="0.25">
      <c r="A21" s="159" t="s">
        <v>27</v>
      </c>
      <c r="B21" s="160">
        <v>6</v>
      </c>
      <c r="C21" s="160">
        <v>44</v>
      </c>
      <c r="D21" s="160"/>
      <c r="E21" s="161" t="s">
        <v>115</v>
      </c>
      <c r="F21" s="162">
        <f t="shared" si="0"/>
        <v>50</v>
      </c>
      <c r="G21" s="161" t="s">
        <v>115</v>
      </c>
    </row>
    <row r="22" spans="1:7" s="2" customFormat="1" ht="18.75" customHeight="1" x14ac:dyDescent="0.25">
      <c r="A22" s="159" t="s">
        <v>28</v>
      </c>
      <c r="B22" s="160">
        <v>159</v>
      </c>
      <c r="C22" s="160">
        <v>1217</v>
      </c>
      <c r="D22" s="160">
        <v>19</v>
      </c>
      <c r="E22" s="161">
        <v>23</v>
      </c>
      <c r="F22" s="162">
        <f t="shared" si="0"/>
        <v>1418</v>
      </c>
      <c r="G22" s="161">
        <v>3</v>
      </c>
    </row>
    <row r="23" spans="1:7" s="2" customFormat="1" ht="18.75" customHeight="1" x14ac:dyDescent="0.25">
      <c r="A23" s="159" t="s">
        <v>29</v>
      </c>
      <c r="B23" s="160"/>
      <c r="C23" s="160">
        <v>48</v>
      </c>
      <c r="D23" s="160"/>
      <c r="E23" s="161"/>
      <c r="F23" s="162">
        <f t="shared" si="0"/>
        <v>48</v>
      </c>
      <c r="G23" s="161" t="s">
        <v>115</v>
      </c>
    </row>
    <row r="24" spans="1:7" s="2" customFormat="1" ht="18.75" customHeight="1" thickBot="1" x14ac:dyDescent="0.3">
      <c r="A24" s="159" t="s">
        <v>30</v>
      </c>
      <c r="B24" s="160">
        <v>1</v>
      </c>
      <c r="C24" s="160">
        <v>1</v>
      </c>
      <c r="D24" s="160"/>
      <c r="E24" s="161"/>
      <c r="F24" s="162">
        <f t="shared" si="0"/>
        <v>2</v>
      </c>
      <c r="G24" s="161"/>
    </row>
    <row r="25" spans="1:7" s="2" customFormat="1" ht="18" customHeight="1" thickBot="1" x14ac:dyDescent="0.3">
      <c r="A25" s="163" t="s">
        <v>31</v>
      </c>
      <c r="B25" s="164">
        <v>1346</v>
      </c>
      <c r="C25" s="164">
        <v>9620</v>
      </c>
      <c r="D25" s="164">
        <f>SUM(D6:D24)</f>
        <v>494</v>
      </c>
      <c r="E25" s="165">
        <f>SUM(E6:E24)</f>
        <v>425</v>
      </c>
      <c r="F25" s="164">
        <f>SUM(B25:E25)</f>
        <v>11885</v>
      </c>
      <c r="G25" s="165">
        <f>SUM(G6:G24)</f>
        <v>249</v>
      </c>
    </row>
    <row r="26" spans="1:7" x14ac:dyDescent="0.25">
      <c r="A26" s="15" t="s">
        <v>112</v>
      </c>
      <c r="B26" s="2"/>
      <c r="C26" s="2"/>
      <c r="D26" s="2"/>
      <c r="E26" s="2"/>
      <c r="F26" s="2"/>
    </row>
  </sheetData>
  <pageMargins left="0.70866141732283472" right="0.70866141732283472" top="0.55118110236220474" bottom="0.55118110236220474" header="0.31496062992125984" footer="0.31496062992125984"/>
  <pageSetup paperSize="9" orientation="landscape" verticalDpi="0"/>
  <headerFooter>
    <oddFooter>&amp;RFonte: Tab. 1B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3B8E3-1B3A-429D-84E6-06873920BA07}">
  <dimension ref="A1:J31"/>
  <sheetViews>
    <sheetView workbookViewId="0">
      <selection activeCell="Q14" sqref="Q14"/>
    </sheetView>
  </sheetViews>
  <sheetFormatPr defaultColWidth="9.1796875" defaultRowHeight="12.5" x14ac:dyDescent="0.25"/>
  <cols>
    <col min="1" max="1" width="3" style="167" customWidth="1"/>
    <col min="2" max="2" width="29.36328125" style="167" customWidth="1"/>
    <col min="3" max="3" width="14.453125" style="167" customWidth="1"/>
    <col min="4" max="4" width="10.453125" style="167" bestFit="1" customWidth="1"/>
    <col min="5" max="5" width="11.1796875" style="167" customWidth="1"/>
    <col min="6" max="16384" width="9.1796875" style="167"/>
  </cols>
  <sheetData>
    <row r="1" spans="1:10" s="111" customFormat="1" ht="18" customHeight="1" x14ac:dyDescent="0.3">
      <c r="A1" s="166" t="s">
        <v>116</v>
      </c>
    </row>
    <row r="2" spans="1:10" s="111" customFormat="1" ht="18" customHeight="1" x14ac:dyDescent="0.3">
      <c r="A2" s="166"/>
    </row>
    <row r="3" spans="1:10" s="111" customFormat="1" ht="18" customHeight="1" x14ac:dyDescent="0.3">
      <c r="A3" s="166"/>
    </row>
    <row r="4" spans="1:10" s="111" customFormat="1" ht="12.75" customHeight="1" x14ac:dyDescent="0.25"/>
    <row r="5" spans="1:10" ht="13" thickBot="1" x14ac:dyDescent="0.3"/>
    <row r="6" spans="1:10" x14ac:dyDescent="0.25">
      <c r="B6" s="548" t="s">
        <v>1</v>
      </c>
      <c r="C6" s="550" t="s">
        <v>117</v>
      </c>
      <c r="D6" s="552" t="s">
        <v>118</v>
      </c>
      <c r="E6" s="553"/>
      <c r="F6" s="554"/>
      <c r="G6" s="550" t="s">
        <v>119</v>
      </c>
      <c r="H6" s="552" t="s">
        <v>120</v>
      </c>
      <c r="I6" s="553"/>
      <c r="J6" s="554"/>
    </row>
    <row r="7" spans="1:10" s="168" customFormat="1" ht="23" x14ac:dyDescent="0.25">
      <c r="B7" s="549"/>
      <c r="C7" s="551"/>
      <c r="D7" s="169" t="s">
        <v>121</v>
      </c>
      <c r="E7" s="170" t="s">
        <v>122</v>
      </c>
      <c r="F7" s="171" t="s">
        <v>10</v>
      </c>
      <c r="G7" s="551"/>
      <c r="H7" s="172" t="s">
        <v>9</v>
      </c>
      <c r="I7" s="173" t="s">
        <v>8</v>
      </c>
      <c r="J7" s="174" t="s">
        <v>10</v>
      </c>
    </row>
    <row r="8" spans="1:10" x14ac:dyDescent="0.25">
      <c r="B8" s="175" t="s">
        <v>11</v>
      </c>
      <c r="C8" s="176">
        <v>4793</v>
      </c>
      <c r="D8" s="177">
        <v>33</v>
      </c>
      <c r="E8" s="178">
        <v>1188</v>
      </c>
      <c r="F8" s="179">
        <v>1221</v>
      </c>
      <c r="G8" s="176">
        <v>3112</v>
      </c>
      <c r="H8" s="177">
        <v>3762</v>
      </c>
      <c r="I8" s="178">
        <v>5364</v>
      </c>
      <c r="J8" s="179">
        <v>9126</v>
      </c>
    </row>
    <row r="9" spans="1:10" x14ac:dyDescent="0.25">
      <c r="B9" s="175" t="s">
        <v>12</v>
      </c>
      <c r="C9" s="176">
        <v>265</v>
      </c>
      <c r="D9" s="177">
        <v>1</v>
      </c>
      <c r="E9" s="178">
        <v>31</v>
      </c>
      <c r="F9" s="179">
        <v>32</v>
      </c>
      <c r="G9" s="176">
        <v>64</v>
      </c>
      <c r="H9" s="177">
        <v>62</v>
      </c>
      <c r="I9" s="178">
        <v>299</v>
      </c>
      <c r="J9" s="179">
        <v>361</v>
      </c>
    </row>
    <row r="10" spans="1:10" x14ac:dyDescent="0.25">
      <c r="B10" s="175" t="s">
        <v>13</v>
      </c>
      <c r="C10" s="176">
        <v>3</v>
      </c>
      <c r="D10" s="177">
        <v>0</v>
      </c>
      <c r="E10" s="178">
        <v>1</v>
      </c>
      <c r="F10" s="179">
        <v>1</v>
      </c>
      <c r="G10" s="176">
        <v>2</v>
      </c>
      <c r="H10" s="177">
        <v>1</v>
      </c>
      <c r="I10" s="178">
        <v>5</v>
      </c>
      <c r="J10" s="179">
        <v>6</v>
      </c>
    </row>
    <row r="11" spans="1:10" x14ac:dyDescent="0.25">
      <c r="B11" s="175" t="s">
        <v>14</v>
      </c>
      <c r="C11" s="176">
        <v>131</v>
      </c>
      <c r="D11" s="177">
        <v>2</v>
      </c>
      <c r="E11" s="178">
        <v>52</v>
      </c>
      <c r="F11" s="179">
        <v>54</v>
      </c>
      <c r="G11" s="176">
        <v>61</v>
      </c>
      <c r="H11" s="177">
        <v>190</v>
      </c>
      <c r="I11" s="178">
        <v>56</v>
      </c>
      <c r="J11" s="179">
        <v>246</v>
      </c>
    </row>
    <row r="12" spans="1:10" x14ac:dyDescent="0.25">
      <c r="B12" s="175" t="s">
        <v>15</v>
      </c>
      <c r="C12" s="176">
        <v>227</v>
      </c>
      <c r="D12" s="177">
        <v>0</v>
      </c>
      <c r="E12" s="178">
        <v>22</v>
      </c>
      <c r="F12" s="179">
        <v>22</v>
      </c>
      <c r="G12" s="176">
        <v>51</v>
      </c>
      <c r="H12" s="177">
        <v>214</v>
      </c>
      <c r="I12" s="178">
        <v>86</v>
      </c>
      <c r="J12" s="179">
        <v>300</v>
      </c>
    </row>
    <row r="13" spans="1:10" x14ac:dyDescent="0.25">
      <c r="B13" s="175" t="s">
        <v>16</v>
      </c>
      <c r="C13" s="176">
        <v>21</v>
      </c>
      <c r="D13" s="177">
        <v>0</v>
      </c>
      <c r="E13" s="178">
        <v>0</v>
      </c>
      <c r="F13" s="179">
        <v>0</v>
      </c>
      <c r="G13" s="176">
        <v>2</v>
      </c>
      <c r="H13" s="177">
        <v>10</v>
      </c>
      <c r="I13" s="178">
        <v>13</v>
      </c>
      <c r="J13" s="179">
        <v>23</v>
      </c>
    </row>
    <row r="14" spans="1:10" x14ac:dyDescent="0.25">
      <c r="B14" s="175" t="s">
        <v>17</v>
      </c>
      <c r="C14" s="176">
        <v>7</v>
      </c>
      <c r="D14" s="177">
        <v>1</v>
      </c>
      <c r="E14" s="178">
        <v>4</v>
      </c>
      <c r="F14" s="179">
        <v>5</v>
      </c>
      <c r="G14" s="176">
        <v>7</v>
      </c>
      <c r="H14" s="177">
        <v>10</v>
      </c>
      <c r="I14" s="178">
        <v>9</v>
      </c>
      <c r="J14" s="179">
        <v>19</v>
      </c>
    </row>
    <row r="15" spans="1:10" x14ac:dyDescent="0.25">
      <c r="B15" s="175" t="s">
        <v>18</v>
      </c>
      <c r="C15" s="176">
        <v>382</v>
      </c>
      <c r="D15" s="177">
        <v>1</v>
      </c>
      <c r="E15" s="178">
        <v>49</v>
      </c>
      <c r="F15" s="179">
        <v>50</v>
      </c>
      <c r="G15" s="176">
        <v>66</v>
      </c>
      <c r="H15" s="177">
        <v>349</v>
      </c>
      <c r="I15" s="178">
        <v>149</v>
      </c>
      <c r="J15" s="179">
        <v>498</v>
      </c>
    </row>
    <row r="16" spans="1:10" x14ac:dyDescent="0.25">
      <c r="B16" s="175" t="s">
        <v>19</v>
      </c>
      <c r="C16" s="176">
        <v>20</v>
      </c>
      <c r="D16" s="177">
        <v>0</v>
      </c>
      <c r="E16" s="178">
        <v>7</v>
      </c>
      <c r="F16" s="179">
        <v>7</v>
      </c>
      <c r="G16" s="176">
        <v>5</v>
      </c>
      <c r="H16" s="177">
        <v>20</v>
      </c>
      <c r="I16" s="178">
        <v>12</v>
      </c>
      <c r="J16" s="179">
        <v>32</v>
      </c>
    </row>
    <row r="17" spans="2:10" x14ac:dyDescent="0.25">
      <c r="B17" s="175" t="s">
        <v>20</v>
      </c>
      <c r="C17" s="176">
        <v>8208</v>
      </c>
      <c r="D17" s="177">
        <v>234</v>
      </c>
      <c r="E17" s="178">
        <v>3624</v>
      </c>
      <c r="F17" s="179">
        <v>3858</v>
      </c>
      <c r="G17" s="176">
        <v>3563</v>
      </c>
      <c r="H17" s="177">
        <v>10899</v>
      </c>
      <c r="I17" s="178">
        <v>4730</v>
      </c>
      <c r="J17" s="179">
        <v>15629</v>
      </c>
    </row>
    <row r="18" spans="2:10" x14ac:dyDescent="0.25">
      <c r="B18" s="175" t="s">
        <v>21</v>
      </c>
      <c r="C18" s="176">
        <v>1404</v>
      </c>
      <c r="D18" s="177">
        <v>41</v>
      </c>
      <c r="E18" s="178">
        <v>571</v>
      </c>
      <c r="F18" s="179">
        <v>612</v>
      </c>
      <c r="G18" s="176">
        <v>559</v>
      </c>
      <c r="H18" s="177">
        <v>1343</v>
      </c>
      <c r="I18" s="178">
        <v>1232</v>
      </c>
      <c r="J18" s="179">
        <v>2575</v>
      </c>
    </row>
    <row r="19" spans="2:10" x14ac:dyDescent="0.25">
      <c r="B19" s="175" t="s">
        <v>22</v>
      </c>
      <c r="C19" s="176">
        <v>525</v>
      </c>
      <c r="D19" s="177">
        <v>9</v>
      </c>
      <c r="E19" s="178">
        <v>144</v>
      </c>
      <c r="F19" s="179">
        <v>153</v>
      </c>
      <c r="G19" s="176">
        <v>141</v>
      </c>
      <c r="H19" s="177">
        <v>351</v>
      </c>
      <c r="I19" s="178">
        <v>468</v>
      </c>
      <c r="J19" s="179">
        <v>819</v>
      </c>
    </row>
    <row r="20" spans="2:10" x14ac:dyDescent="0.25">
      <c r="B20" s="175" t="s">
        <v>23</v>
      </c>
      <c r="C20" s="176">
        <v>775</v>
      </c>
      <c r="D20" s="177">
        <v>10</v>
      </c>
      <c r="E20" s="178">
        <v>211</v>
      </c>
      <c r="F20" s="179">
        <v>221</v>
      </c>
      <c r="G20" s="176">
        <v>212</v>
      </c>
      <c r="H20" s="177">
        <v>933</v>
      </c>
      <c r="I20" s="178">
        <v>275</v>
      </c>
      <c r="J20" s="179">
        <v>1208</v>
      </c>
    </row>
    <row r="21" spans="2:10" x14ac:dyDescent="0.25">
      <c r="B21" s="175" t="s">
        <v>24</v>
      </c>
      <c r="C21" s="176">
        <v>10</v>
      </c>
      <c r="D21" s="177">
        <v>0</v>
      </c>
      <c r="E21" s="178">
        <v>1</v>
      </c>
      <c r="F21" s="179">
        <v>1</v>
      </c>
      <c r="G21" s="176">
        <v>32</v>
      </c>
      <c r="H21" s="177">
        <v>3</v>
      </c>
      <c r="I21" s="178">
        <v>40</v>
      </c>
      <c r="J21" s="179">
        <v>43</v>
      </c>
    </row>
    <row r="22" spans="2:10" x14ac:dyDescent="0.25">
      <c r="B22" s="175" t="s">
        <v>25</v>
      </c>
      <c r="C22" s="176">
        <v>61</v>
      </c>
      <c r="D22" s="177">
        <v>1</v>
      </c>
      <c r="E22" s="178">
        <v>29</v>
      </c>
      <c r="F22" s="179">
        <v>30</v>
      </c>
      <c r="G22" s="176">
        <v>20</v>
      </c>
      <c r="H22" s="177">
        <v>15</v>
      </c>
      <c r="I22" s="178">
        <v>96</v>
      </c>
      <c r="J22" s="179">
        <v>111</v>
      </c>
    </row>
    <row r="23" spans="2:10" x14ac:dyDescent="0.25">
      <c r="B23" s="175" t="s">
        <v>26</v>
      </c>
      <c r="C23" s="176">
        <v>5108</v>
      </c>
      <c r="D23" s="177">
        <v>83</v>
      </c>
      <c r="E23" s="178">
        <v>1158</v>
      </c>
      <c r="F23" s="179">
        <v>1241</v>
      </c>
      <c r="G23" s="176">
        <v>1647</v>
      </c>
      <c r="H23" s="177">
        <v>4230</v>
      </c>
      <c r="I23" s="178">
        <v>3766</v>
      </c>
      <c r="J23" s="179">
        <v>7996</v>
      </c>
    </row>
    <row r="24" spans="2:10" x14ac:dyDescent="0.25">
      <c r="B24" s="175" t="s">
        <v>27</v>
      </c>
      <c r="C24" s="176">
        <v>95</v>
      </c>
      <c r="D24" s="177">
        <v>3</v>
      </c>
      <c r="E24" s="178">
        <v>14</v>
      </c>
      <c r="F24" s="179">
        <v>17</v>
      </c>
      <c r="G24" s="176">
        <v>19</v>
      </c>
      <c r="H24" s="177">
        <v>69</v>
      </c>
      <c r="I24" s="178">
        <v>62</v>
      </c>
      <c r="J24" s="179">
        <v>131</v>
      </c>
    </row>
    <row r="25" spans="2:10" x14ac:dyDescent="0.25">
      <c r="B25" s="175" t="s">
        <v>28</v>
      </c>
      <c r="C25" s="176">
        <v>3306</v>
      </c>
      <c r="D25" s="177">
        <v>110</v>
      </c>
      <c r="E25" s="178">
        <v>342</v>
      </c>
      <c r="F25" s="179">
        <v>452</v>
      </c>
      <c r="G25" s="176">
        <v>830</v>
      </c>
      <c r="H25" s="177">
        <v>2954</v>
      </c>
      <c r="I25" s="178">
        <v>1634</v>
      </c>
      <c r="J25" s="179">
        <v>4588</v>
      </c>
    </row>
    <row r="26" spans="2:10" x14ac:dyDescent="0.25">
      <c r="B26" s="175" t="s">
        <v>29</v>
      </c>
      <c r="C26" s="176">
        <v>133</v>
      </c>
      <c r="D26" s="177">
        <v>8</v>
      </c>
      <c r="E26" s="178">
        <v>35</v>
      </c>
      <c r="F26" s="179">
        <v>43</v>
      </c>
      <c r="G26" s="176">
        <v>69</v>
      </c>
      <c r="H26" s="177">
        <v>110</v>
      </c>
      <c r="I26" s="178">
        <v>135</v>
      </c>
      <c r="J26" s="179">
        <v>245</v>
      </c>
    </row>
    <row r="27" spans="2:10" ht="13" thickBot="1" x14ac:dyDescent="0.3">
      <c r="B27" s="175" t="s">
        <v>30</v>
      </c>
      <c r="C27" s="176">
        <v>46</v>
      </c>
      <c r="D27" s="177">
        <v>0</v>
      </c>
      <c r="E27" s="178">
        <v>1</v>
      </c>
      <c r="F27" s="179">
        <v>1</v>
      </c>
      <c r="G27" s="176">
        <v>223</v>
      </c>
      <c r="H27" s="177">
        <v>73</v>
      </c>
      <c r="I27" s="178">
        <v>197</v>
      </c>
      <c r="J27" s="179">
        <v>270</v>
      </c>
    </row>
    <row r="28" spans="2:10" ht="13" thickBot="1" x14ac:dyDescent="0.3">
      <c r="B28" s="180" t="s">
        <v>31</v>
      </c>
      <c r="C28" s="181">
        <v>25520</v>
      </c>
      <c r="D28" s="182"/>
      <c r="E28" s="183"/>
      <c r="F28" s="184">
        <v>8021</v>
      </c>
      <c r="G28" s="181">
        <v>10685</v>
      </c>
      <c r="H28" s="182">
        <v>25598</v>
      </c>
      <c r="I28" s="183">
        <v>18628</v>
      </c>
      <c r="J28" s="184">
        <v>44226</v>
      </c>
    </row>
    <row r="29" spans="2:10" x14ac:dyDescent="0.25">
      <c r="B29" s="185" t="s">
        <v>123</v>
      </c>
    </row>
    <row r="30" spans="2:10" x14ac:dyDescent="0.25">
      <c r="B30" s="15" t="s">
        <v>33</v>
      </c>
    </row>
    <row r="31" spans="2:10" x14ac:dyDescent="0.25">
      <c r="B31" s="186"/>
    </row>
  </sheetData>
  <mergeCells count="5">
    <mergeCell ref="B6:B7"/>
    <mergeCell ref="C6:C7"/>
    <mergeCell ref="D6:F6"/>
    <mergeCell ref="G6:G7"/>
    <mergeCell ref="H6:J6"/>
  </mergeCells>
  <pageMargins left="0.7" right="0.7" top="0.75" bottom="0.75" header="0.3" footer="0.3"/>
  <pageSetup paperSize="9" orientation="landscape"/>
  <headerFooter alignWithMargins="0">
    <oddFooter>&amp;RFonte: Tab.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2E30F-A234-445C-985C-ABE5C5E5F224}">
  <dimension ref="A1:L27"/>
  <sheetViews>
    <sheetView workbookViewId="0">
      <selection activeCell="Q14" sqref="Q14"/>
    </sheetView>
  </sheetViews>
  <sheetFormatPr defaultColWidth="8.81640625" defaultRowHeight="12.5" x14ac:dyDescent="0.25"/>
  <cols>
    <col min="1" max="1" width="30.453125" bestFit="1" customWidth="1"/>
    <col min="2" max="5" width="8.453125" customWidth="1"/>
    <col min="6" max="6" width="11" bestFit="1" customWidth="1"/>
    <col min="7" max="7" width="4.6328125" customWidth="1"/>
  </cols>
  <sheetData>
    <row r="1" spans="1:12" s="2" customFormat="1" ht="18.75" customHeight="1" x14ac:dyDescent="0.3">
      <c r="A1" s="1" t="s">
        <v>34</v>
      </c>
    </row>
    <row r="2" spans="1:12" s="2" customFormat="1" ht="24" customHeight="1" thickBot="1" x14ac:dyDescent="0.35">
      <c r="A2" s="1"/>
    </row>
    <row r="3" spans="1:12" s="2" customFormat="1" ht="15.75" customHeight="1" x14ac:dyDescent="0.35">
      <c r="A3" s="484" t="s">
        <v>1</v>
      </c>
      <c r="B3" s="486" t="s">
        <v>35</v>
      </c>
      <c r="C3" s="487"/>
      <c r="D3" s="487"/>
      <c r="E3" s="487"/>
      <c r="F3" s="488"/>
      <c r="H3" s="486" t="s">
        <v>35</v>
      </c>
      <c r="I3" s="487"/>
      <c r="J3" s="487"/>
      <c r="K3" s="487"/>
      <c r="L3" s="488"/>
    </row>
    <row r="4" spans="1:12" s="2" customFormat="1" ht="18" customHeight="1" thickBot="1" x14ac:dyDescent="0.3">
      <c r="A4" s="485"/>
      <c r="B4" s="16" t="s">
        <v>36</v>
      </c>
      <c r="C4" s="16" t="s">
        <v>37</v>
      </c>
      <c r="D4" s="16" t="s">
        <v>38</v>
      </c>
      <c r="E4" s="16" t="s">
        <v>39</v>
      </c>
      <c r="F4" s="17" t="s">
        <v>31</v>
      </c>
      <c r="H4" s="16" t="s">
        <v>36</v>
      </c>
      <c r="I4" s="16" t="s">
        <v>37</v>
      </c>
      <c r="J4" s="16" t="s">
        <v>38</v>
      </c>
      <c r="K4" s="16" t="s">
        <v>39</v>
      </c>
      <c r="L4" s="17" t="s">
        <v>31</v>
      </c>
    </row>
    <row r="5" spans="1:12" s="2" customFormat="1" ht="18" customHeight="1" x14ac:dyDescent="0.25">
      <c r="A5" s="18" t="s">
        <v>11</v>
      </c>
      <c r="B5" s="19">
        <v>48124</v>
      </c>
      <c r="C5" s="19">
        <v>21186</v>
      </c>
      <c r="D5" s="19">
        <v>23978</v>
      </c>
      <c r="E5" s="19">
        <v>13156</v>
      </c>
      <c r="F5" s="20">
        <v>106444</v>
      </c>
      <c r="H5" s="21">
        <v>45.210627184247116</v>
      </c>
      <c r="I5" s="21">
        <v>19.903423396339861</v>
      </c>
      <c r="J5" s="21">
        <v>22.52639885761527</v>
      </c>
      <c r="K5" s="21">
        <v>12.359550561797752</v>
      </c>
      <c r="L5" s="22">
        <v>100</v>
      </c>
    </row>
    <row r="6" spans="1:12" s="2" customFormat="1" ht="18" customHeight="1" x14ac:dyDescent="0.25">
      <c r="A6" s="23" t="s">
        <v>12</v>
      </c>
      <c r="B6" s="24">
        <v>1947</v>
      </c>
      <c r="C6" s="24">
        <v>678</v>
      </c>
      <c r="D6" s="24">
        <v>1235</v>
      </c>
      <c r="E6" s="24">
        <v>687</v>
      </c>
      <c r="F6" s="25">
        <v>4547</v>
      </c>
      <c r="H6" s="26">
        <v>42.819441389927427</v>
      </c>
      <c r="I6" s="26">
        <v>14.910930283703541</v>
      </c>
      <c r="J6" s="26">
        <v>27.160765339784472</v>
      </c>
      <c r="K6" s="26">
        <v>15.108862986584562</v>
      </c>
      <c r="L6" s="27">
        <v>100</v>
      </c>
    </row>
    <row r="7" spans="1:12" s="2" customFormat="1" ht="18" customHeight="1" x14ac:dyDescent="0.25">
      <c r="A7" s="23" t="s">
        <v>13</v>
      </c>
      <c r="B7" s="24">
        <v>52</v>
      </c>
      <c r="C7" s="24">
        <v>17</v>
      </c>
      <c r="D7" s="24">
        <v>15</v>
      </c>
      <c r="E7" s="24">
        <v>26</v>
      </c>
      <c r="F7" s="25">
        <v>110</v>
      </c>
      <c r="H7" s="26">
        <v>47.272727272727273</v>
      </c>
      <c r="I7" s="26">
        <v>15.454545454545453</v>
      </c>
      <c r="J7" s="26">
        <v>13.636363636363635</v>
      </c>
      <c r="K7" s="26">
        <v>23.636363636363637</v>
      </c>
      <c r="L7" s="27">
        <v>100</v>
      </c>
    </row>
    <row r="8" spans="1:12" s="2" customFormat="1" ht="18" customHeight="1" x14ac:dyDescent="0.25">
      <c r="A8" s="23" t="s">
        <v>14</v>
      </c>
      <c r="B8" s="24">
        <v>1310</v>
      </c>
      <c r="C8" s="24">
        <v>533</v>
      </c>
      <c r="D8" s="24">
        <v>732</v>
      </c>
      <c r="E8" s="24">
        <v>367</v>
      </c>
      <c r="F8" s="25">
        <v>2942</v>
      </c>
      <c r="H8" s="26">
        <v>44.527532290958533</v>
      </c>
      <c r="I8" s="26">
        <v>18.116927260367095</v>
      </c>
      <c r="J8" s="26">
        <v>24.881033310673011</v>
      </c>
      <c r="K8" s="26">
        <v>12.474507138001361</v>
      </c>
      <c r="L8" s="27">
        <v>100</v>
      </c>
    </row>
    <row r="9" spans="1:12" s="2" customFormat="1" ht="18" customHeight="1" x14ac:dyDescent="0.25">
      <c r="A9" s="23" t="s">
        <v>15</v>
      </c>
      <c r="B9" s="24">
        <v>1582</v>
      </c>
      <c r="C9" s="24">
        <v>676</v>
      </c>
      <c r="D9" s="24">
        <v>818</v>
      </c>
      <c r="E9" s="24">
        <v>437</v>
      </c>
      <c r="F9" s="25">
        <v>3513</v>
      </c>
      <c r="H9" s="26">
        <v>45.032735553657844</v>
      </c>
      <c r="I9" s="26">
        <v>19.242812411044692</v>
      </c>
      <c r="J9" s="26">
        <v>23.284941645317392</v>
      </c>
      <c r="K9" s="26">
        <v>12.439510389980073</v>
      </c>
      <c r="L9" s="27">
        <v>100</v>
      </c>
    </row>
    <row r="10" spans="1:12" s="2" customFormat="1" ht="18" customHeight="1" x14ac:dyDescent="0.25">
      <c r="A10" s="23" t="s">
        <v>16</v>
      </c>
      <c r="B10" s="24">
        <v>108</v>
      </c>
      <c r="C10" s="24">
        <v>49</v>
      </c>
      <c r="D10" s="24">
        <v>23</v>
      </c>
      <c r="E10" s="24">
        <v>12</v>
      </c>
      <c r="F10" s="25">
        <v>192</v>
      </c>
      <c r="H10" s="26">
        <v>56.25</v>
      </c>
      <c r="I10" s="26">
        <v>25.520833333333332</v>
      </c>
      <c r="J10" s="26">
        <v>11.979166666666668</v>
      </c>
      <c r="K10" s="26">
        <v>6.25</v>
      </c>
      <c r="L10" s="27">
        <v>100</v>
      </c>
    </row>
    <row r="11" spans="1:12" s="2" customFormat="1" ht="18" customHeight="1" x14ac:dyDescent="0.25">
      <c r="A11" s="23" t="s">
        <v>17</v>
      </c>
      <c r="B11" s="24">
        <v>360</v>
      </c>
      <c r="C11" s="24">
        <v>138</v>
      </c>
      <c r="D11" s="24">
        <v>89</v>
      </c>
      <c r="E11" s="24">
        <v>61</v>
      </c>
      <c r="F11" s="25">
        <v>648</v>
      </c>
      <c r="H11" s="26">
        <v>55.555555555555557</v>
      </c>
      <c r="I11" s="26">
        <v>21.296296296296298</v>
      </c>
      <c r="J11" s="26">
        <v>13.734567901234568</v>
      </c>
      <c r="K11" s="26">
        <v>9.4135802469135808</v>
      </c>
      <c r="L11" s="27">
        <v>100</v>
      </c>
    </row>
    <row r="12" spans="1:12" s="2" customFormat="1" ht="18" customHeight="1" x14ac:dyDescent="0.25">
      <c r="A12" s="23" t="s">
        <v>18</v>
      </c>
      <c r="B12" s="24">
        <v>2395</v>
      </c>
      <c r="C12" s="24">
        <v>993</v>
      </c>
      <c r="D12" s="24">
        <v>912</v>
      </c>
      <c r="E12" s="24">
        <v>673</v>
      </c>
      <c r="F12" s="25">
        <v>4973</v>
      </c>
      <c r="H12" s="26">
        <v>48.160064347476371</v>
      </c>
      <c r="I12" s="26">
        <v>19.967826261813794</v>
      </c>
      <c r="J12" s="26">
        <v>18.339030766137139</v>
      </c>
      <c r="K12" s="26">
        <v>13.533078624572692</v>
      </c>
      <c r="L12" s="27">
        <v>100</v>
      </c>
    </row>
    <row r="13" spans="1:12" s="2" customFormat="1" ht="18" customHeight="1" x14ac:dyDescent="0.25">
      <c r="A13" s="23" t="s">
        <v>19</v>
      </c>
      <c r="B13" s="24">
        <v>264</v>
      </c>
      <c r="C13" s="24">
        <v>142</v>
      </c>
      <c r="D13" s="24">
        <v>40</v>
      </c>
      <c r="E13" s="24">
        <v>24</v>
      </c>
      <c r="F13" s="25">
        <v>470</v>
      </c>
      <c r="H13" s="26">
        <v>56.170212765957451</v>
      </c>
      <c r="I13" s="26">
        <v>30.212765957446809</v>
      </c>
      <c r="J13" s="26">
        <v>8.5106382978723403</v>
      </c>
      <c r="K13" s="26">
        <v>5.1063829787234036</v>
      </c>
      <c r="L13" s="27">
        <v>100</v>
      </c>
    </row>
    <row r="14" spans="1:12" s="2" customFormat="1" ht="18" customHeight="1" x14ac:dyDescent="0.25">
      <c r="A14" s="23" t="s">
        <v>20</v>
      </c>
      <c r="B14" s="24">
        <v>136652</v>
      </c>
      <c r="C14" s="24">
        <v>53480</v>
      </c>
      <c r="D14" s="24">
        <v>50440</v>
      </c>
      <c r="E14" s="24">
        <v>26135</v>
      </c>
      <c r="F14" s="25">
        <v>266707</v>
      </c>
      <c r="H14" s="26">
        <v>51.23675044149573</v>
      </c>
      <c r="I14" s="26">
        <v>20.051967139970078</v>
      </c>
      <c r="J14" s="26">
        <v>18.912139538894742</v>
      </c>
      <c r="K14" s="26">
        <v>9.7991428796394544</v>
      </c>
      <c r="L14" s="27">
        <v>100</v>
      </c>
    </row>
    <row r="15" spans="1:12" s="2" customFormat="1" ht="18" customHeight="1" x14ac:dyDescent="0.25">
      <c r="A15" s="23" t="s">
        <v>21</v>
      </c>
      <c r="B15" s="24">
        <v>18246</v>
      </c>
      <c r="C15" s="24">
        <v>7024</v>
      </c>
      <c r="D15" s="24">
        <v>6402</v>
      </c>
      <c r="E15" s="24">
        <v>3120</v>
      </c>
      <c r="F15" s="25">
        <v>34792</v>
      </c>
      <c r="H15" s="26">
        <v>52.443090365601286</v>
      </c>
      <c r="I15" s="26">
        <v>20.188549091745227</v>
      </c>
      <c r="J15" s="26">
        <v>18.400781788916991</v>
      </c>
      <c r="K15" s="26">
        <v>8.9675787537364915</v>
      </c>
      <c r="L15" s="27">
        <v>100</v>
      </c>
    </row>
    <row r="16" spans="1:12" s="2" customFormat="1" ht="18" customHeight="1" x14ac:dyDescent="0.25">
      <c r="A16" s="23" t="s">
        <v>22</v>
      </c>
      <c r="B16" s="24">
        <v>5152</v>
      </c>
      <c r="C16" s="24">
        <v>1916</v>
      </c>
      <c r="D16" s="24">
        <v>1230</v>
      </c>
      <c r="E16" s="24">
        <v>804</v>
      </c>
      <c r="F16" s="25">
        <v>9102</v>
      </c>
      <c r="H16" s="26">
        <v>56.602944407822456</v>
      </c>
      <c r="I16" s="26">
        <v>21.050318611294223</v>
      </c>
      <c r="J16" s="26">
        <v>13.513513513513514</v>
      </c>
      <c r="K16" s="26">
        <v>8.8332234673698089</v>
      </c>
      <c r="L16" s="27">
        <v>100</v>
      </c>
    </row>
    <row r="17" spans="1:12" s="2" customFormat="1" ht="18" customHeight="1" x14ac:dyDescent="0.25">
      <c r="A17" s="23" t="s">
        <v>23</v>
      </c>
      <c r="B17" s="24">
        <v>11714</v>
      </c>
      <c r="C17" s="24">
        <v>3362</v>
      </c>
      <c r="D17" s="24">
        <v>2931</v>
      </c>
      <c r="E17" s="24">
        <v>1505</v>
      </c>
      <c r="F17" s="25">
        <v>19512</v>
      </c>
      <c r="H17" s="26">
        <v>60.03485034850349</v>
      </c>
      <c r="I17" s="26">
        <v>17.23042230422304</v>
      </c>
      <c r="J17" s="26">
        <v>15.021525215252151</v>
      </c>
      <c r="K17" s="26">
        <v>7.71320213202132</v>
      </c>
      <c r="L17" s="27">
        <v>100</v>
      </c>
    </row>
    <row r="18" spans="1:12" s="2" customFormat="1" ht="18" customHeight="1" x14ac:dyDescent="0.25">
      <c r="A18" s="23" t="s">
        <v>24</v>
      </c>
      <c r="B18" s="24">
        <v>112</v>
      </c>
      <c r="C18" s="24">
        <v>50</v>
      </c>
      <c r="D18" s="24">
        <v>60</v>
      </c>
      <c r="E18" s="24">
        <v>31</v>
      </c>
      <c r="F18" s="25">
        <v>253</v>
      </c>
      <c r="H18" s="26">
        <v>44.268774703557312</v>
      </c>
      <c r="I18" s="26">
        <v>19.762845849802371</v>
      </c>
      <c r="J18" s="26">
        <v>23.715415019762844</v>
      </c>
      <c r="K18" s="26">
        <v>12.252964426877471</v>
      </c>
      <c r="L18" s="27">
        <v>100</v>
      </c>
    </row>
    <row r="19" spans="1:12" s="2" customFormat="1" ht="18" customHeight="1" x14ac:dyDescent="0.25">
      <c r="A19" s="23" t="s">
        <v>25</v>
      </c>
      <c r="B19" s="24">
        <v>580</v>
      </c>
      <c r="C19" s="24">
        <v>239</v>
      </c>
      <c r="D19" s="24">
        <v>221</v>
      </c>
      <c r="E19" s="24">
        <v>87</v>
      </c>
      <c r="F19" s="25">
        <v>1127</v>
      </c>
      <c r="H19" s="26">
        <v>51.464063886424135</v>
      </c>
      <c r="I19" s="26">
        <v>21.206743566992014</v>
      </c>
      <c r="J19" s="26">
        <v>19.60958296362023</v>
      </c>
      <c r="K19" s="26">
        <v>7.7196095829636198</v>
      </c>
      <c r="L19" s="27">
        <v>100</v>
      </c>
    </row>
    <row r="20" spans="1:12" s="2" customFormat="1" ht="18" customHeight="1" x14ac:dyDescent="0.25">
      <c r="A20" s="23" t="s">
        <v>26</v>
      </c>
      <c r="B20" s="24">
        <v>64078</v>
      </c>
      <c r="C20" s="24">
        <v>19436</v>
      </c>
      <c r="D20" s="24">
        <v>17176</v>
      </c>
      <c r="E20" s="24">
        <v>9609</v>
      </c>
      <c r="F20" s="25">
        <v>110299</v>
      </c>
      <c r="H20" s="26">
        <v>58.094815002855867</v>
      </c>
      <c r="I20" s="26">
        <v>17.621193301843171</v>
      </c>
      <c r="J20" s="26">
        <v>15.572217336512569</v>
      </c>
      <c r="K20" s="26">
        <v>8.711774358788384</v>
      </c>
      <c r="L20" s="27">
        <v>100</v>
      </c>
    </row>
    <row r="21" spans="1:12" s="2" customFormat="1" ht="18" customHeight="1" x14ac:dyDescent="0.25">
      <c r="A21" s="23" t="s">
        <v>27</v>
      </c>
      <c r="B21" s="24">
        <v>302</v>
      </c>
      <c r="C21" s="24">
        <v>119</v>
      </c>
      <c r="D21" s="24">
        <v>270</v>
      </c>
      <c r="E21" s="24">
        <v>91</v>
      </c>
      <c r="F21" s="25">
        <v>782</v>
      </c>
      <c r="H21" s="26">
        <v>38.618925831202041</v>
      </c>
      <c r="I21" s="26">
        <v>15.217391304347828</v>
      </c>
      <c r="J21" s="26">
        <v>34.526854219948852</v>
      </c>
      <c r="K21" s="26">
        <v>11.636828644501279</v>
      </c>
      <c r="L21" s="27">
        <v>100</v>
      </c>
    </row>
    <row r="22" spans="1:12" s="2" customFormat="1" ht="18" customHeight="1" x14ac:dyDescent="0.25">
      <c r="A22" s="23" t="s">
        <v>28</v>
      </c>
      <c r="B22" s="24">
        <v>33718</v>
      </c>
      <c r="C22" s="24">
        <v>10896</v>
      </c>
      <c r="D22" s="24">
        <v>11041</v>
      </c>
      <c r="E22" s="24">
        <v>5840</v>
      </c>
      <c r="F22" s="25">
        <v>61495</v>
      </c>
      <c r="H22" s="26">
        <v>54.830474022278231</v>
      </c>
      <c r="I22" s="26">
        <v>17.718513700300836</v>
      </c>
      <c r="J22" s="26">
        <v>17.954305228067323</v>
      </c>
      <c r="K22" s="26">
        <v>9.4967070493536063</v>
      </c>
      <c r="L22" s="27">
        <v>100</v>
      </c>
    </row>
    <row r="23" spans="1:12" s="2" customFormat="1" ht="18" customHeight="1" x14ac:dyDescent="0.25">
      <c r="A23" s="23" t="s">
        <v>29</v>
      </c>
      <c r="B23" s="24">
        <v>1087</v>
      </c>
      <c r="C23" s="24">
        <v>399</v>
      </c>
      <c r="D23" s="24">
        <v>497</v>
      </c>
      <c r="E23" s="24">
        <v>201</v>
      </c>
      <c r="F23" s="25">
        <v>2184</v>
      </c>
      <c r="H23" s="26">
        <v>49.77106227106227</v>
      </c>
      <c r="I23" s="26">
        <v>18.269230769230766</v>
      </c>
      <c r="J23" s="26">
        <v>22.756410256410255</v>
      </c>
      <c r="K23" s="26">
        <v>9.2032967032967044</v>
      </c>
      <c r="L23" s="27">
        <v>100</v>
      </c>
    </row>
    <row r="24" spans="1:12" s="2" customFormat="1" ht="18" customHeight="1" thickBot="1" x14ac:dyDescent="0.3">
      <c r="A24" s="23" t="s">
        <v>30</v>
      </c>
      <c r="B24" s="28">
        <v>359</v>
      </c>
      <c r="C24" s="28">
        <v>134</v>
      </c>
      <c r="D24" s="28">
        <v>145</v>
      </c>
      <c r="E24" s="28">
        <v>80</v>
      </c>
      <c r="F24" s="29">
        <v>718</v>
      </c>
      <c r="H24" s="30">
        <v>50</v>
      </c>
      <c r="I24" s="30">
        <v>18.662952646239557</v>
      </c>
      <c r="J24" s="30">
        <v>20.194986072423397</v>
      </c>
      <c r="K24" s="30">
        <v>11.142061281337048</v>
      </c>
      <c r="L24" s="31">
        <v>100</v>
      </c>
    </row>
    <row r="25" spans="1:12" s="2" customFormat="1" ht="18" customHeight="1" thickBot="1" x14ac:dyDescent="0.3">
      <c r="A25" s="32" t="s">
        <v>31</v>
      </c>
      <c r="B25" s="33">
        <v>328142</v>
      </c>
      <c r="C25" s="34">
        <v>121467</v>
      </c>
      <c r="D25" s="34">
        <v>118255</v>
      </c>
      <c r="E25" s="34">
        <v>62946</v>
      </c>
      <c r="F25" s="35">
        <v>630810</v>
      </c>
      <c r="H25" s="36">
        <v>52.019149981769473</v>
      </c>
      <c r="I25" s="37">
        <v>19.255718837684881</v>
      </c>
      <c r="J25" s="37">
        <v>18.746532236331067</v>
      </c>
      <c r="K25" s="37">
        <v>9.9785989442145819</v>
      </c>
      <c r="L25" s="38">
        <v>100</v>
      </c>
    </row>
    <row r="26" spans="1:12" s="2" customFormat="1" ht="11.5" x14ac:dyDescent="0.25">
      <c r="A26" s="15" t="s">
        <v>32</v>
      </c>
    </row>
    <row r="27" spans="1:12" x14ac:dyDescent="0.25">
      <c r="A27" s="15" t="s">
        <v>33</v>
      </c>
    </row>
  </sheetData>
  <mergeCells count="3">
    <mergeCell ref="A3:A4"/>
    <mergeCell ref="B3:F3"/>
    <mergeCell ref="H3:L3"/>
  </mergeCells>
  <pageMargins left="0.7" right="0.7" top="0.75" bottom="0.75" header="0.3" footer="0.3"/>
  <pageSetup paperSize="9" orientation="landscape"/>
  <headerFooter alignWithMargins="0">
    <oddFooter>&amp;RFonte: Tab. 1</oddFooter>
  </headerFooter>
  <rowBreaks count="1" manualBreakCount="1">
    <brk id="2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FFC8C-8072-4E6E-B4CB-9861A042BCA9}">
  <dimension ref="A1:X26"/>
  <sheetViews>
    <sheetView topLeftCell="A24" workbookViewId="0">
      <selection activeCell="E36" sqref="E36"/>
    </sheetView>
  </sheetViews>
  <sheetFormatPr defaultColWidth="10.81640625" defaultRowHeight="12.5" x14ac:dyDescent="0.25"/>
  <cols>
    <col min="1" max="1" width="11.81640625" style="101" customWidth="1"/>
    <col min="2" max="2" width="10.6328125" style="101" hidden="1" customWidth="1"/>
    <col min="3" max="3" width="12.36328125" style="101" customWidth="1"/>
    <col min="4" max="13" width="10.6328125" style="101" customWidth="1"/>
    <col min="14" max="14" width="11.81640625" style="101" bestFit="1" customWidth="1"/>
    <col min="15" max="16384" width="10.81640625" style="101"/>
  </cols>
  <sheetData>
    <row r="1" spans="1:24" s="662" customFormat="1" ht="21.75" customHeight="1" x14ac:dyDescent="0.3">
      <c r="A1" s="446" t="s">
        <v>405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</row>
    <row r="2" spans="1:24" s="662" customFormat="1" ht="21.75" customHeight="1" x14ac:dyDescent="0.3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</row>
    <row r="3" spans="1:24" s="662" customFormat="1" ht="13" x14ac:dyDescent="0.3">
      <c r="A3" s="446"/>
      <c r="B3" s="446"/>
      <c r="C3" s="653" t="s">
        <v>350</v>
      </c>
      <c r="D3" s="706" t="s">
        <v>49</v>
      </c>
      <c r="E3" s="706"/>
      <c r="F3" s="706" t="s">
        <v>50</v>
      </c>
      <c r="G3" s="706"/>
      <c r="H3" s="706" t="s">
        <v>51</v>
      </c>
      <c r="I3" s="706"/>
      <c r="J3" s="706" t="s">
        <v>52</v>
      </c>
      <c r="K3" s="706"/>
      <c r="L3" s="706" t="s">
        <v>30</v>
      </c>
      <c r="M3" s="706"/>
      <c r="N3" s="707" t="s">
        <v>406</v>
      </c>
      <c r="O3" s="707" t="s">
        <v>407</v>
      </c>
      <c r="P3" s="446"/>
      <c r="Q3" s="446"/>
      <c r="R3" s="446"/>
      <c r="S3" s="446"/>
      <c r="T3" s="446"/>
      <c r="U3" s="446"/>
      <c r="V3" s="446"/>
      <c r="W3" s="446"/>
      <c r="X3" s="446"/>
    </row>
    <row r="4" spans="1:24" s="646" customFormat="1" ht="31" customHeight="1" x14ac:dyDescent="0.25">
      <c r="C4" s="653"/>
      <c r="D4" s="708" t="s">
        <v>406</v>
      </c>
      <c r="E4" s="708" t="s">
        <v>407</v>
      </c>
      <c r="F4" s="708" t="s">
        <v>406</v>
      </c>
      <c r="G4" s="708" t="s">
        <v>407</v>
      </c>
      <c r="H4" s="708" t="s">
        <v>406</v>
      </c>
      <c r="I4" s="708" t="s">
        <v>407</v>
      </c>
      <c r="J4" s="708" t="s">
        <v>406</v>
      </c>
      <c r="K4" s="708" t="s">
        <v>407</v>
      </c>
      <c r="L4" s="708" t="s">
        <v>406</v>
      </c>
      <c r="M4" s="708" t="s">
        <v>407</v>
      </c>
      <c r="N4" s="707"/>
      <c r="O4" s="707"/>
    </row>
    <row r="5" spans="1:24" s="646" customFormat="1" ht="26.25" customHeight="1" x14ac:dyDescent="0.25">
      <c r="B5" s="647" t="s">
        <v>354</v>
      </c>
      <c r="C5" s="700" t="s">
        <v>408</v>
      </c>
      <c r="D5" s="701">
        <v>2307</v>
      </c>
      <c r="E5" s="701">
        <v>1227</v>
      </c>
      <c r="F5" s="701">
        <v>10</v>
      </c>
      <c r="G5" s="701">
        <v>5</v>
      </c>
      <c r="H5" s="701">
        <v>706</v>
      </c>
      <c r="I5" s="701">
        <v>481</v>
      </c>
      <c r="J5" s="701">
        <v>373</v>
      </c>
      <c r="K5" s="701">
        <v>309</v>
      </c>
      <c r="L5" s="701">
        <v>9</v>
      </c>
      <c r="M5" s="701">
        <v>1</v>
      </c>
      <c r="N5" s="702">
        <f>D5+F5+H5+J5+L5</f>
        <v>3405</v>
      </c>
      <c r="O5" s="702">
        <f>E5+G5+I5+K5+M5</f>
        <v>2023</v>
      </c>
    </row>
    <row r="6" spans="1:24" s="646" customFormat="1" ht="26.25" customHeight="1" x14ac:dyDescent="0.25">
      <c r="B6" s="647" t="s">
        <v>356</v>
      </c>
      <c r="C6" s="700" t="s">
        <v>409</v>
      </c>
      <c r="D6" s="703">
        <v>71</v>
      </c>
      <c r="E6" s="703">
        <v>30</v>
      </c>
      <c r="F6" s="703">
        <v>1</v>
      </c>
      <c r="G6" s="703">
        <v>1</v>
      </c>
      <c r="H6" s="703">
        <v>24</v>
      </c>
      <c r="I6" s="703">
        <v>17</v>
      </c>
      <c r="J6" s="703">
        <v>25</v>
      </c>
      <c r="K6" s="703">
        <v>14</v>
      </c>
      <c r="L6" s="703">
        <v>1</v>
      </c>
      <c r="M6" s="703">
        <v>1</v>
      </c>
      <c r="N6" s="702">
        <f t="shared" ref="N6:O25" si="0">D6+F6+H6+J6+L6</f>
        <v>122</v>
      </c>
      <c r="O6" s="702">
        <f t="shared" si="0"/>
        <v>63</v>
      </c>
    </row>
    <row r="7" spans="1:24" s="646" customFormat="1" ht="26.25" customHeight="1" x14ac:dyDescent="0.25">
      <c r="B7" s="647" t="s">
        <v>358</v>
      </c>
      <c r="C7" s="700" t="s">
        <v>410</v>
      </c>
      <c r="D7" s="701">
        <v>4471</v>
      </c>
      <c r="E7" s="701">
        <v>2082</v>
      </c>
      <c r="F7" s="701">
        <v>22</v>
      </c>
      <c r="G7" s="701">
        <v>14</v>
      </c>
      <c r="H7" s="701">
        <v>1426</v>
      </c>
      <c r="I7" s="701">
        <v>875</v>
      </c>
      <c r="J7" s="701">
        <v>719</v>
      </c>
      <c r="K7" s="701">
        <v>422</v>
      </c>
      <c r="L7" s="701">
        <v>75</v>
      </c>
      <c r="M7" s="701">
        <v>6</v>
      </c>
      <c r="N7" s="702">
        <f t="shared" si="0"/>
        <v>6713</v>
      </c>
      <c r="O7" s="702">
        <f t="shared" si="0"/>
        <v>3399</v>
      </c>
    </row>
    <row r="8" spans="1:24" s="646" customFormat="1" ht="26.25" customHeight="1" x14ac:dyDescent="0.25">
      <c r="B8" s="647" t="s">
        <v>360</v>
      </c>
      <c r="C8" s="700" t="s">
        <v>411</v>
      </c>
      <c r="D8" s="703">
        <v>167</v>
      </c>
      <c r="E8" s="703">
        <v>85</v>
      </c>
      <c r="F8" s="703">
        <v>1</v>
      </c>
      <c r="G8" s="703">
        <v>1</v>
      </c>
      <c r="H8" s="703">
        <v>111</v>
      </c>
      <c r="I8" s="703">
        <v>80</v>
      </c>
      <c r="J8" s="703">
        <v>45</v>
      </c>
      <c r="K8" s="703">
        <v>31</v>
      </c>
      <c r="L8" s="703">
        <v>2</v>
      </c>
      <c r="M8" s="703">
        <v>0</v>
      </c>
      <c r="N8" s="702">
        <f t="shared" si="0"/>
        <v>326</v>
      </c>
      <c r="O8" s="702">
        <f t="shared" si="0"/>
        <v>197</v>
      </c>
    </row>
    <row r="9" spans="1:24" s="646" customFormat="1" ht="26.25" customHeight="1" x14ac:dyDescent="0.25">
      <c r="B9" s="647" t="s">
        <v>362</v>
      </c>
      <c r="C9" s="700" t="s">
        <v>412</v>
      </c>
      <c r="D9" s="701">
        <v>282</v>
      </c>
      <c r="E9" s="701">
        <v>150</v>
      </c>
      <c r="F9" s="701"/>
      <c r="G9" s="701"/>
      <c r="H9" s="701">
        <v>93</v>
      </c>
      <c r="I9" s="701">
        <v>66</v>
      </c>
      <c r="J9" s="701">
        <v>39</v>
      </c>
      <c r="K9" s="701">
        <v>30</v>
      </c>
      <c r="L9" s="701"/>
      <c r="M9" s="701"/>
      <c r="N9" s="702">
        <f t="shared" si="0"/>
        <v>414</v>
      </c>
      <c r="O9" s="702">
        <f t="shared" si="0"/>
        <v>246</v>
      </c>
    </row>
    <row r="10" spans="1:24" s="646" customFormat="1" ht="26.25" customHeight="1" x14ac:dyDescent="0.25">
      <c r="B10" s="647" t="s">
        <v>364</v>
      </c>
      <c r="C10" s="700" t="s">
        <v>413</v>
      </c>
      <c r="D10" s="703">
        <v>2977</v>
      </c>
      <c r="E10" s="703">
        <v>1165</v>
      </c>
      <c r="F10" s="703">
        <v>11</v>
      </c>
      <c r="G10" s="703">
        <v>5</v>
      </c>
      <c r="H10" s="703">
        <v>738</v>
      </c>
      <c r="I10" s="703">
        <v>473</v>
      </c>
      <c r="J10" s="703">
        <v>391</v>
      </c>
      <c r="K10" s="703">
        <v>271</v>
      </c>
      <c r="L10" s="703">
        <v>4</v>
      </c>
      <c r="M10" s="703">
        <v>2</v>
      </c>
      <c r="N10" s="702">
        <f t="shared" si="0"/>
        <v>4121</v>
      </c>
      <c r="O10" s="702">
        <f t="shared" si="0"/>
        <v>1916</v>
      </c>
    </row>
    <row r="11" spans="1:24" s="646" customFormat="1" ht="26.25" customHeight="1" x14ac:dyDescent="0.25">
      <c r="B11" s="647" t="s">
        <v>366</v>
      </c>
      <c r="C11" s="700" t="s">
        <v>414</v>
      </c>
      <c r="D11" s="701">
        <v>882</v>
      </c>
      <c r="E11" s="701">
        <v>613</v>
      </c>
      <c r="F11" s="701">
        <v>4</v>
      </c>
      <c r="G11" s="701">
        <v>3</v>
      </c>
      <c r="H11" s="701">
        <v>283</v>
      </c>
      <c r="I11" s="701">
        <v>164</v>
      </c>
      <c r="J11" s="701">
        <v>140</v>
      </c>
      <c r="K11" s="701">
        <v>94</v>
      </c>
      <c r="L11" s="701">
        <v>21</v>
      </c>
      <c r="M11" s="701">
        <v>1</v>
      </c>
      <c r="N11" s="702">
        <f t="shared" si="0"/>
        <v>1330</v>
      </c>
      <c r="O11" s="702">
        <f t="shared" si="0"/>
        <v>875</v>
      </c>
    </row>
    <row r="12" spans="1:24" s="646" customFormat="1" ht="26.25" customHeight="1" x14ac:dyDescent="0.25">
      <c r="B12" s="647" t="s">
        <v>368</v>
      </c>
      <c r="C12" s="700" t="s">
        <v>415</v>
      </c>
      <c r="D12" s="703">
        <v>927</v>
      </c>
      <c r="E12" s="703">
        <v>586</v>
      </c>
      <c r="F12" s="703">
        <v>6</v>
      </c>
      <c r="G12" s="703">
        <v>1</v>
      </c>
      <c r="H12" s="703">
        <v>282</v>
      </c>
      <c r="I12" s="703">
        <v>203</v>
      </c>
      <c r="J12" s="703">
        <v>164</v>
      </c>
      <c r="K12" s="703">
        <v>126</v>
      </c>
      <c r="L12" s="703">
        <v>2</v>
      </c>
      <c r="M12" s="703">
        <v>1</v>
      </c>
      <c r="N12" s="702">
        <f t="shared" si="0"/>
        <v>1381</v>
      </c>
      <c r="O12" s="702">
        <f t="shared" si="0"/>
        <v>917</v>
      </c>
    </row>
    <row r="13" spans="1:24" s="646" customFormat="1" ht="26.25" customHeight="1" x14ac:dyDescent="0.25">
      <c r="B13" s="647" t="s">
        <v>370</v>
      </c>
      <c r="C13" s="700" t="s">
        <v>416</v>
      </c>
      <c r="D13" s="701">
        <v>2698</v>
      </c>
      <c r="E13" s="701">
        <v>1076</v>
      </c>
      <c r="F13" s="701">
        <v>13</v>
      </c>
      <c r="G13" s="701">
        <v>9</v>
      </c>
      <c r="H13" s="701">
        <v>751</v>
      </c>
      <c r="I13" s="701">
        <v>421</v>
      </c>
      <c r="J13" s="701">
        <v>320</v>
      </c>
      <c r="K13" s="701">
        <v>232</v>
      </c>
      <c r="L13" s="701">
        <v>2</v>
      </c>
      <c r="M13" s="701">
        <v>0</v>
      </c>
      <c r="N13" s="702">
        <f t="shared" si="0"/>
        <v>3784</v>
      </c>
      <c r="O13" s="702">
        <f t="shared" si="0"/>
        <v>1738</v>
      </c>
    </row>
    <row r="14" spans="1:24" s="646" customFormat="1" ht="26.25" customHeight="1" x14ac:dyDescent="0.25">
      <c r="B14" s="647" t="s">
        <v>372</v>
      </c>
      <c r="C14" s="700" t="s">
        <v>417</v>
      </c>
      <c r="D14" s="703">
        <v>2062</v>
      </c>
      <c r="E14" s="703">
        <v>1050</v>
      </c>
      <c r="F14" s="703">
        <v>12</v>
      </c>
      <c r="G14" s="703">
        <v>9</v>
      </c>
      <c r="H14" s="703">
        <v>479</v>
      </c>
      <c r="I14" s="703">
        <v>299</v>
      </c>
      <c r="J14" s="703">
        <v>200</v>
      </c>
      <c r="K14" s="703">
        <v>122</v>
      </c>
      <c r="L14" s="703">
        <v>8</v>
      </c>
      <c r="M14" s="703">
        <v>2</v>
      </c>
      <c r="N14" s="702">
        <f t="shared" si="0"/>
        <v>2761</v>
      </c>
      <c r="O14" s="702">
        <f t="shared" si="0"/>
        <v>1482</v>
      </c>
    </row>
    <row r="15" spans="1:24" s="646" customFormat="1" ht="26.25" customHeight="1" x14ac:dyDescent="0.25">
      <c r="B15" s="647" t="s">
        <v>374</v>
      </c>
      <c r="C15" s="700" t="s">
        <v>418</v>
      </c>
      <c r="D15" s="701">
        <v>505</v>
      </c>
      <c r="E15" s="701">
        <v>282</v>
      </c>
      <c r="F15" s="701">
        <v>5</v>
      </c>
      <c r="G15" s="701">
        <v>1</v>
      </c>
      <c r="H15" s="701">
        <v>111</v>
      </c>
      <c r="I15" s="701">
        <v>80</v>
      </c>
      <c r="J15" s="701">
        <v>42</v>
      </c>
      <c r="K15" s="701">
        <v>35</v>
      </c>
      <c r="L15" s="701">
        <v>14</v>
      </c>
      <c r="M15" s="701">
        <v>1</v>
      </c>
      <c r="N15" s="702">
        <f t="shared" si="0"/>
        <v>677</v>
      </c>
      <c r="O15" s="702">
        <f t="shared" si="0"/>
        <v>399</v>
      </c>
    </row>
    <row r="16" spans="1:24" s="646" customFormat="1" ht="26.25" customHeight="1" x14ac:dyDescent="0.25">
      <c r="B16" s="647" t="s">
        <v>376</v>
      </c>
      <c r="C16" s="700" t="s">
        <v>419</v>
      </c>
      <c r="D16" s="703">
        <v>1238</v>
      </c>
      <c r="E16" s="703">
        <v>498</v>
      </c>
      <c r="F16" s="703"/>
      <c r="G16" s="703"/>
      <c r="H16" s="703">
        <v>300</v>
      </c>
      <c r="I16" s="703">
        <v>167</v>
      </c>
      <c r="J16" s="703">
        <v>174</v>
      </c>
      <c r="K16" s="703">
        <v>97</v>
      </c>
      <c r="L16" s="703">
        <v>4</v>
      </c>
      <c r="M16" s="703">
        <v>0</v>
      </c>
      <c r="N16" s="702">
        <f t="shared" si="0"/>
        <v>1716</v>
      </c>
      <c r="O16" s="702">
        <f t="shared" si="0"/>
        <v>762</v>
      </c>
    </row>
    <row r="17" spans="2:15" s="646" customFormat="1" ht="26.25" customHeight="1" x14ac:dyDescent="0.25">
      <c r="B17" s="647" t="s">
        <v>378</v>
      </c>
      <c r="C17" s="700" t="s">
        <v>420</v>
      </c>
      <c r="D17" s="701">
        <v>2191</v>
      </c>
      <c r="E17" s="701">
        <v>1330</v>
      </c>
      <c r="F17" s="701">
        <v>14</v>
      </c>
      <c r="G17" s="701">
        <v>4</v>
      </c>
      <c r="H17" s="701">
        <v>484</v>
      </c>
      <c r="I17" s="701">
        <v>325</v>
      </c>
      <c r="J17" s="701">
        <v>448</v>
      </c>
      <c r="K17" s="701">
        <v>302</v>
      </c>
      <c r="L17" s="701">
        <v>9</v>
      </c>
      <c r="M17" s="701">
        <v>3</v>
      </c>
      <c r="N17" s="702">
        <f t="shared" si="0"/>
        <v>3146</v>
      </c>
      <c r="O17" s="702">
        <f t="shared" si="0"/>
        <v>1964</v>
      </c>
    </row>
    <row r="18" spans="2:15" s="646" customFormat="1" ht="26.25" customHeight="1" x14ac:dyDescent="0.25">
      <c r="B18" s="647" t="s">
        <v>380</v>
      </c>
      <c r="C18" s="700" t="s">
        <v>421</v>
      </c>
      <c r="D18" s="703">
        <v>684</v>
      </c>
      <c r="E18" s="703">
        <v>508</v>
      </c>
      <c r="F18" s="703">
        <v>2</v>
      </c>
      <c r="G18" s="703">
        <v>1</v>
      </c>
      <c r="H18" s="703">
        <v>197</v>
      </c>
      <c r="I18" s="703">
        <v>124</v>
      </c>
      <c r="J18" s="703">
        <v>106</v>
      </c>
      <c r="K18" s="703">
        <v>82</v>
      </c>
      <c r="L18" s="703">
        <v>12</v>
      </c>
      <c r="M18" s="703">
        <v>7</v>
      </c>
      <c r="N18" s="702">
        <f t="shared" si="0"/>
        <v>1001</v>
      </c>
      <c r="O18" s="702">
        <f t="shared" si="0"/>
        <v>722</v>
      </c>
    </row>
    <row r="19" spans="2:15" s="646" customFormat="1" ht="26.25" customHeight="1" x14ac:dyDescent="0.25">
      <c r="B19" s="647" t="s">
        <v>382</v>
      </c>
      <c r="C19" s="700" t="s">
        <v>422</v>
      </c>
      <c r="D19" s="701">
        <v>157</v>
      </c>
      <c r="E19" s="701">
        <v>142</v>
      </c>
      <c r="F19" s="701">
        <v>1</v>
      </c>
      <c r="G19" s="701">
        <v>0</v>
      </c>
      <c r="H19" s="701">
        <v>53</v>
      </c>
      <c r="I19" s="701">
        <v>49</v>
      </c>
      <c r="J19" s="701">
        <v>16</v>
      </c>
      <c r="K19" s="701">
        <v>15</v>
      </c>
      <c r="L19" s="701">
        <v>7</v>
      </c>
      <c r="M19" s="701">
        <v>4</v>
      </c>
      <c r="N19" s="702">
        <f t="shared" si="0"/>
        <v>234</v>
      </c>
      <c r="O19" s="702">
        <f t="shared" si="0"/>
        <v>210</v>
      </c>
    </row>
    <row r="20" spans="2:15" s="646" customFormat="1" ht="26.25" customHeight="1" x14ac:dyDescent="0.25">
      <c r="B20" s="647" t="s">
        <v>384</v>
      </c>
      <c r="C20" s="700" t="s">
        <v>423</v>
      </c>
      <c r="D20" s="703">
        <v>2521</v>
      </c>
      <c r="E20" s="703">
        <v>1700</v>
      </c>
      <c r="F20" s="703">
        <v>21</v>
      </c>
      <c r="G20" s="703">
        <v>9</v>
      </c>
      <c r="H20" s="703">
        <v>462</v>
      </c>
      <c r="I20" s="703">
        <v>329</v>
      </c>
      <c r="J20" s="703">
        <v>420</v>
      </c>
      <c r="K20" s="703">
        <v>303</v>
      </c>
      <c r="L20" s="703">
        <v>35</v>
      </c>
      <c r="M20" s="703">
        <v>6</v>
      </c>
      <c r="N20" s="702">
        <f t="shared" si="0"/>
        <v>3459</v>
      </c>
      <c r="O20" s="702">
        <f t="shared" si="0"/>
        <v>2347</v>
      </c>
    </row>
    <row r="21" spans="2:15" s="646" customFormat="1" ht="26.25" customHeight="1" x14ac:dyDescent="0.25">
      <c r="B21" s="647" t="s">
        <v>386</v>
      </c>
      <c r="C21" s="700" t="s">
        <v>424</v>
      </c>
      <c r="D21" s="701">
        <v>1823</v>
      </c>
      <c r="E21" s="701">
        <v>1119</v>
      </c>
      <c r="F21" s="701">
        <v>8</v>
      </c>
      <c r="G21" s="701">
        <v>4</v>
      </c>
      <c r="H21" s="701">
        <v>358</v>
      </c>
      <c r="I21" s="701">
        <v>265</v>
      </c>
      <c r="J21" s="701">
        <v>290</v>
      </c>
      <c r="K21" s="701">
        <v>242</v>
      </c>
      <c r="L21" s="701">
        <v>2</v>
      </c>
      <c r="M21" s="701">
        <v>0</v>
      </c>
      <c r="N21" s="702">
        <f t="shared" si="0"/>
        <v>2481</v>
      </c>
      <c r="O21" s="702">
        <f t="shared" si="0"/>
        <v>1630</v>
      </c>
    </row>
    <row r="22" spans="2:15" s="646" customFormat="1" ht="26.25" customHeight="1" x14ac:dyDescent="0.25">
      <c r="B22" s="647" t="s">
        <v>388</v>
      </c>
      <c r="C22" s="700" t="s">
        <v>425</v>
      </c>
      <c r="D22" s="703">
        <v>412</v>
      </c>
      <c r="E22" s="703">
        <v>249</v>
      </c>
      <c r="F22" s="703">
        <v>2</v>
      </c>
      <c r="G22" s="703">
        <v>1</v>
      </c>
      <c r="H22" s="703">
        <v>103</v>
      </c>
      <c r="I22" s="703">
        <v>76</v>
      </c>
      <c r="J22" s="703">
        <v>70</v>
      </c>
      <c r="K22" s="703">
        <v>52</v>
      </c>
      <c r="L22" s="703">
        <v>8</v>
      </c>
      <c r="M22" s="703">
        <v>3</v>
      </c>
      <c r="N22" s="702">
        <f t="shared" si="0"/>
        <v>595</v>
      </c>
      <c r="O22" s="702">
        <f t="shared" si="0"/>
        <v>381</v>
      </c>
    </row>
    <row r="23" spans="2:15" s="646" customFormat="1" ht="26.25" customHeight="1" x14ac:dyDescent="0.25">
      <c r="B23" s="647" t="s">
        <v>390</v>
      </c>
      <c r="C23" s="700" t="s">
        <v>426</v>
      </c>
      <c r="D23" s="701">
        <v>1031</v>
      </c>
      <c r="E23" s="701">
        <v>708</v>
      </c>
      <c r="F23" s="701">
        <v>6</v>
      </c>
      <c r="G23" s="701">
        <v>2</v>
      </c>
      <c r="H23" s="701">
        <v>315</v>
      </c>
      <c r="I23" s="701">
        <v>178</v>
      </c>
      <c r="J23" s="701">
        <v>245</v>
      </c>
      <c r="K23" s="701">
        <v>217</v>
      </c>
      <c r="L23" s="701">
        <v>23</v>
      </c>
      <c r="M23" s="701">
        <v>4</v>
      </c>
      <c r="N23" s="702">
        <f t="shared" si="0"/>
        <v>1620</v>
      </c>
      <c r="O23" s="702">
        <f t="shared" si="0"/>
        <v>1109</v>
      </c>
    </row>
    <row r="24" spans="2:15" s="646" customFormat="1" ht="26.25" customHeight="1" x14ac:dyDescent="0.25">
      <c r="B24" s="647" t="s">
        <v>392</v>
      </c>
      <c r="C24" s="700" t="s">
        <v>427</v>
      </c>
      <c r="D24" s="703">
        <v>2452</v>
      </c>
      <c r="E24" s="703">
        <v>1615</v>
      </c>
      <c r="F24" s="703">
        <v>5</v>
      </c>
      <c r="G24" s="703">
        <v>1</v>
      </c>
      <c r="H24" s="703">
        <v>578</v>
      </c>
      <c r="I24" s="703">
        <v>363</v>
      </c>
      <c r="J24" s="703">
        <v>427</v>
      </c>
      <c r="K24" s="703">
        <v>340</v>
      </c>
      <c r="L24" s="703">
        <v>18</v>
      </c>
      <c r="M24" s="703">
        <v>4</v>
      </c>
      <c r="N24" s="702">
        <f t="shared" si="0"/>
        <v>3480</v>
      </c>
      <c r="O24" s="702">
        <f t="shared" si="0"/>
        <v>2323</v>
      </c>
    </row>
    <row r="25" spans="2:15" s="646" customFormat="1" ht="26.25" customHeight="1" x14ac:dyDescent="0.25">
      <c r="B25" s="647" t="s">
        <v>394</v>
      </c>
      <c r="C25" s="700" t="s">
        <v>428</v>
      </c>
      <c r="D25" s="701">
        <v>984</v>
      </c>
      <c r="E25" s="701">
        <v>546</v>
      </c>
      <c r="F25" s="701">
        <v>10</v>
      </c>
      <c r="G25" s="701">
        <v>0</v>
      </c>
      <c r="H25" s="701">
        <v>273</v>
      </c>
      <c r="I25" s="701">
        <v>168</v>
      </c>
      <c r="J25" s="701">
        <v>179</v>
      </c>
      <c r="K25" s="701">
        <v>103</v>
      </c>
      <c r="L25" s="701">
        <v>14</v>
      </c>
      <c r="M25" s="701">
        <v>0</v>
      </c>
      <c r="N25" s="702">
        <f t="shared" si="0"/>
        <v>1460</v>
      </c>
      <c r="O25" s="702">
        <f t="shared" si="0"/>
        <v>817</v>
      </c>
    </row>
    <row r="26" spans="2:15" s="646" customFormat="1" ht="24.5" customHeight="1" x14ac:dyDescent="0.25">
      <c r="C26" s="709" t="s">
        <v>31</v>
      </c>
      <c r="D26" s="710">
        <f>SUM(D5:D25)</f>
        <v>30842</v>
      </c>
      <c r="E26" s="710">
        <f t="shared" ref="E26:O26" si="1">SUM(E5:E25)</f>
        <v>16761</v>
      </c>
      <c r="F26" s="710">
        <f t="shared" si="1"/>
        <v>154</v>
      </c>
      <c r="G26" s="710">
        <f t="shared" si="1"/>
        <v>71</v>
      </c>
      <c r="H26" s="710">
        <f t="shared" si="1"/>
        <v>8127</v>
      </c>
      <c r="I26" s="710">
        <f t="shared" si="1"/>
        <v>5203</v>
      </c>
      <c r="J26" s="710">
        <f t="shared" si="1"/>
        <v>4833</v>
      </c>
      <c r="K26" s="710">
        <f t="shared" si="1"/>
        <v>3439</v>
      </c>
      <c r="L26" s="710">
        <f t="shared" si="1"/>
        <v>270</v>
      </c>
      <c r="M26" s="710">
        <f t="shared" si="1"/>
        <v>46</v>
      </c>
      <c r="N26" s="710">
        <f t="shared" si="1"/>
        <v>44226</v>
      </c>
      <c r="O26" s="710">
        <f t="shared" si="1"/>
        <v>25520</v>
      </c>
    </row>
  </sheetData>
  <mergeCells count="8">
    <mergeCell ref="N3:N4"/>
    <mergeCell ref="O3:O4"/>
    <mergeCell ref="C3:C4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4AAE5-E1F4-485C-B81E-0BA4768FC44B}">
  <dimension ref="A1:W26"/>
  <sheetViews>
    <sheetView topLeftCell="A16" workbookViewId="0">
      <selection activeCell="K21" sqref="K21"/>
    </sheetView>
  </sheetViews>
  <sheetFormatPr defaultColWidth="10.81640625" defaultRowHeight="12.5" x14ac:dyDescent="0.25"/>
  <cols>
    <col min="1" max="1" width="11.81640625" style="101" customWidth="1"/>
    <col min="2" max="2" width="20.453125" style="101" customWidth="1"/>
    <col min="3" max="3" width="11.453125" style="101" bestFit="1" customWidth="1"/>
    <col min="4" max="4" width="14.453125" style="101" bestFit="1" customWidth="1"/>
    <col min="5" max="5" width="11.453125" style="101" bestFit="1" customWidth="1"/>
    <col min="6" max="6" width="14.453125" style="101" bestFit="1" customWidth="1"/>
    <col min="7" max="7" width="4.6328125" style="101" customWidth="1"/>
    <col min="8" max="16384" width="10.81640625" style="101"/>
  </cols>
  <sheetData>
    <row r="1" spans="1:23" s="662" customFormat="1" ht="21.75" customHeight="1" x14ac:dyDescent="0.3">
      <c r="A1" s="446" t="s">
        <v>429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</row>
    <row r="2" spans="1:23" s="646" customFormat="1" ht="32" customHeight="1" x14ac:dyDescent="0.3">
      <c r="B2" s="711" t="s">
        <v>350</v>
      </c>
      <c r="C2" s="712" t="s">
        <v>11</v>
      </c>
      <c r="D2" s="713"/>
      <c r="E2" s="712" t="s">
        <v>20</v>
      </c>
      <c r="F2" s="713"/>
    </row>
    <row r="3" spans="1:23" s="646" customFormat="1" ht="32" customHeight="1" x14ac:dyDescent="0.25">
      <c r="B3" s="711"/>
      <c r="C3" s="714" t="s">
        <v>406</v>
      </c>
      <c r="D3" s="715" t="s">
        <v>407</v>
      </c>
      <c r="E3" s="714" t="s">
        <v>406</v>
      </c>
      <c r="F3" s="715" t="s">
        <v>407</v>
      </c>
    </row>
    <row r="4" spans="1:23" s="646" customFormat="1" ht="26.25" customHeight="1" x14ac:dyDescent="0.25">
      <c r="B4" s="695" t="s">
        <v>355</v>
      </c>
      <c r="C4" s="704">
        <v>776</v>
      </c>
      <c r="D4" s="704">
        <v>386</v>
      </c>
      <c r="E4" s="704">
        <v>1123</v>
      </c>
      <c r="F4" s="704">
        <v>560</v>
      </c>
    </row>
    <row r="5" spans="1:23" s="646" customFormat="1" ht="26.25" customHeight="1" x14ac:dyDescent="0.25">
      <c r="B5" s="695" t="s">
        <v>357</v>
      </c>
      <c r="C5" s="705">
        <v>21</v>
      </c>
      <c r="D5" s="705">
        <v>2</v>
      </c>
      <c r="E5" s="705">
        <v>32</v>
      </c>
      <c r="F5" s="705">
        <v>19</v>
      </c>
    </row>
    <row r="6" spans="1:23" s="646" customFormat="1" ht="26.25" customHeight="1" x14ac:dyDescent="0.25">
      <c r="B6" s="695" t="s">
        <v>359</v>
      </c>
      <c r="C6" s="704">
        <v>1356</v>
      </c>
      <c r="D6" s="704">
        <v>631</v>
      </c>
      <c r="E6" s="704">
        <v>2194</v>
      </c>
      <c r="F6" s="704">
        <v>932</v>
      </c>
    </row>
    <row r="7" spans="1:23" s="646" customFormat="1" ht="26.25" customHeight="1" x14ac:dyDescent="0.25">
      <c r="B7" s="695" t="s">
        <v>361</v>
      </c>
      <c r="C7" s="705">
        <v>42</v>
      </c>
      <c r="D7" s="705">
        <v>19</v>
      </c>
      <c r="E7" s="705">
        <v>89</v>
      </c>
      <c r="F7" s="705">
        <v>39</v>
      </c>
    </row>
    <row r="8" spans="1:23" s="646" customFormat="1" ht="26.25" customHeight="1" x14ac:dyDescent="0.25">
      <c r="B8" s="695" t="s">
        <v>363</v>
      </c>
      <c r="C8" s="704">
        <v>79</v>
      </c>
      <c r="D8" s="704">
        <v>39</v>
      </c>
      <c r="E8" s="704">
        <v>132</v>
      </c>
      <c r="F8" s="704">
        <v>78</v>
      </c>
    </row>
    <row r="9" spans="1:23" s="646" customFormat="1" ht="26.25" customHeight="1" x14ac:dyDescent="0.25">
      <c r="B9" s="695" t="s">
        <v>365</v>
      </c>
      <c r="C9" s="705">
        <v>918</v>
      </c>
      <c r="D9" s="705">
        <v>297</v>
      </c>
      <c r="E9" s="705">
        <v>1418</v>
      </c>
      <c r="F9" s="705">
        <v>560</v>
      </c>
    </row>
    <row r="10" spans="1:23" s="646" customFormat="1" ht="26.25" customHeight="1" x14ac:dyDescent="0.25">
      <c r="B10" s="695" t="s">
        <v>367</v>
      </c>
      <c r="C10" s="704">
        <v>225</v>
      </c>
      <c r="D10" s="704">
        <v>151</v>
      </c>
      <c r="E10" s="704">
        <v>462</v>
      </c>
      <c r="F10" s="704">
        <v>335</v>
      </c>
    </row>
    <row r="11" spans="1:23" s="646" customFormat="1" ht="26.25" customHeight="1" x14ac:dyDescent="0.25">
      <c r="B11" s="695" t="s">
        <v>369</v>
      </c>
      <c r="C11" s="705">
        <v>286</v>
      </c>
      <c r="D11" s="705">
        <v>166</v>
      </c>
      <c r="E11" s="705">
        <v>433</v>
      </c>
      <c r="F11" s="705">
        <v>276</v>
      </c>
    </row>
    <row r="12" spans="1:23" s="646" customFormat="1" ht="26.25" customHeight="1" x14ac:dyDescent="0.25">
      <c r="B12" s="695" t="s">
        <v>371</v>
      </c>
      <c r="C12" s="704">
        <v>706</v>
      </c>
      <c r="D12" s="704">
        <v>319</v>
      </c>
      <c r="E12" s="704">
        <v>1377</v>
      </c>
      <c r="F12" s="704">
        <v>449</v>
      </c>
    </row>
    <row r="13" spans="1:23" s="646" customFormat="1" ht="26.25" customHeight="1" x14ac:dyDescent="0.25">
      <c r="B13" s="695" t="s">
        <v>373</v>
      </c>
      <c r="C13" s="705">
        <v>470</v>
      </c>
      <c r="D13" s="705">
        <v>261</v>
      </c>
      <c r="E13" s="705">
        <v>1132</v>
      </c>
      <c r="F13" s="705">
        <v>534</v>
      </c>
    </row>
    <row r="14" spans="1:23" s="646" customFormat="1" ht="26.25" customHeight="1" x14ac:dyDescent="0.25">
      <c r="B14" s="695" t="s">
        <v>375</v>
      </c>
      <c r="C14" s="704">
        <v>162</v>
      </c>
      <c r="D14" s="704">
        <v>78</v>
      </c>
      <c r="E14" s="704">
        <v>269</v>
      </c>
      <c r="F14" s="704">
        <v>147</v>
      </c>
    </row>
    <row r="15" spans="1:23" s="646" customFormat="1" ht="26.25" customHeight="1" x14ac:dyDescent="0.25">
      <c r="B15" s="695" t="s">
        <v>377</v>
      </c>
      <c r="C15" s="705">
        <v>433</v>
      </c>
      <c r="D15" s="705">
        <v>186</v>
      </c>
      <c r="E15" s="705">
        <v>530</v>
      </c>
      <c r="F15" s="705">
        <v>159</v>
      </c>
    </row>
    <row r="16" spans="1:23" s="646" customFormat="1" ht="26.25" customHeight="1" x14ac:dyDescent="0.25">
      <c r="B16" s="695" t="s">
        <v>379</v>
      </c>
      <c r="C16" s="704">
        <v>633</v>
      </c>
      <c r="D16" s="704">
        <v>389</v>
      </c>
      <c r="E16" s="704">
        <v>1163</v>
      </c>
      <c r="F16" s="704">
        <v>657</v>
      </c>
    </row>
    <row r="17" spans="2:6" s="646" customFormat="1" ht="26.25" customHeight="1" x14ac:dyDescent="0.25">
      <c r="B17" s="695" t="s">
        <v>381</v>
      </c>
      <c r="C17" s="705">
        <v>193</v>
      </c>
      <c r="D17" s="705">
        <v>130</v>
      </c>
      <c r="E17" s="705">
        <v>357</v>
      </c>
      <c r="F17" s="705">
        <v>265</v>
      </c>
    </row>
    <row r="18" spans="2:6" s="646" customFormat="1" ht="26.25" customHeight="1" x14ac:dyDescent="0.25">
      <c r="B18" s="695" t="s">
        <v>383</v>
      </c>
      <c r="C18" s="704">
        <v>32</v>
      </c>
      <c r="D18" s="704">
        <v>29</v>
      </c>
      <c r="E18" s="704">
        <v>87</v>
      </c>
      <c r="F18" s="704">
        <v>77</v>
      </c>
    </row>
    <row r="19" spans="2:6" s="646" customFormat="1" ht="26.25" customHeight="1" x14ac:dyDescent="0.25">
      <c r="B19" s="695" t="s">
        <v>385</v>
      </c>
      <c r="C19" s="705">
        <v>830</v>
      </c>
      <c r="D19" s="705">
        <v>479</v>
      </c>
      <c r="E19" s="705">
        <v>1292</v>
      </c>
      <c r="F19" s="705">
        <v>915</v>
      </c>
    </row>
    <row r="20" spans="2:6" s="646" customFormat="1" ht="26.25" customHeight="1" x14ac:dyDescent="0.25">
      <c r="B20" s="695" t="s">
        <v>387</v>
      </c>
      <c r="C20" s="704">
        <v>550</v>
      </c>
      <c r="D20" s="704">
        <v>354</v>
      </c>
      <c r="E20" s="704">
        <v>894</v>
      </c>
      <c r="F20" s="704">
        <v>534</v>
      </c>
    </row>
    <row r="21" spans="2:6" s="646" customFormat="1" ht="26.25" customHeight="1" x14ac:dyDescent="0.25">
      <c r="B21" s="695" t="s">
        <v>389</v>
      </c>
      <c r="C21" s="705">
        <v>117</v>
      </c>
      <c r="D21" s="705">
        <v>67</v>
      </c>
      <c r="E21" s="705">
        <v>219</v>
      </c>
      <c r="F21" s="705">
        <v>122</v>
      </c>
    </row>
    <row r="22" spans="2:6" s="646" customFormat="1" ht="26.25" customHeight="1" x14ac:dyDescent="0.25">
      <c r="B22" s="695" t="s">
        <v>391</v>
      </c>
      <c r="C22" s="704">
        <v>287</v>
      </c>
      <c r="D22" s="704">
        <v>187</v>
      </c>
      <c r="E22" s="704">
        <v>575</v>
      </c>
      <c r="F22" s="704">
        <v>393</v>
      </c>
    </row>
    <row r="23" spans="2:6" s="646" customFormat="1" ht="26.25" customHeight="1" x14ac:dyDescent="0.25">
      <c r="B23" s="695" t="s">
        <v>393</v>
      </c>
      <c r="C23" s="705">
        <v>697</v>
      </c>
      <c r="D23" s="705">
        <v>440</v>
      </c>
      <c r="E23" s="705">
        <v>1391</v>
      </c>
      <c r="F23" s="705">
        <v>946</v>
      </c>
    </row>
    <row r="24" spans="2:6" s="646" customFormat="1" ht="26.25" customHeight="1" x14ac:dyDescent="0.25">
      <c r="B24" s="695" t="s">
        <v>395</v>
      </c>
      <c r="C24" s="704">
        <v>313</v>
      </c>
      <c r="D24" s="704">
        <v>183</v>
      </c>
      <c r="E24" s="704">
        <v>460</v>
      </c>
      <c r="F24" s="704">
        <v>211</v>
      </c>
    </row>
    <row r="25" spans="2:6" s="646" customFormat="1" ht="26.25" customHeight="1" x14ac:dyDescent="0.25">
      <c r="B25" s="716" t="s">
        <v>31</v>
      </c>
      <c r="C25" s="717">
        <v>9126</v>
      </c>
      <c r="D25" s="717">
        <v>4793</v>
      </c>
      <c r="E25" s="717">
        <v>15629</v>
      </c>
      <c r="F25" s="717">
        <v>8208</v>
      </c>
    </row>
    <row r="26" spans="2:6" s="646" customFormat="1" ht="38.25" customHeight="1" x14ac:dyDescent="0.25"/>
  </sheetData>
  <mergeCells count="3">
    <mergeCell ref="B2:B3"/>
    <mergeCell ref="C2:D2"/>
    <mergeCell ref="E2:F2"/>
  </mergeCells>
  <pageMargins left="0.7" right="0.7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5DC4D-17AB-42D0-8065-ADF0352BC1BC}">
  <dimension ref="A1:J31"/>
  <sheetViews>
    <sheetView workbookViewId="0">
      <selection activeCell="Q14" sqref="Q14"/>
    </sheetView>
  </sheetViews>
  <sheetFormatPr defaultColWidth="9.1796875" defaultRowHeight="12.5" x14ac:dyDescent="0.25"/>
  <cols>
    <col min="1" max="1" width="3" style="167" customWidth="1"/>
    <col min="2" max="2" width="29.36328125" style="167" customWidth="1"/>
    <col min="3" max="3" width="14.453125" style="167" customWidth="1"/>
    <col min="4" max="4" width="10.453125" style="167" bestFit="1" customWidth="1"/>
    <col min="5" max="5" width="11.1796875" style="167" customWidth="1"/>
    <col min="6" max="16384" width="9.1796875" style="167"/>
  </cols>
  <sheetData>
    <row r="1" spans="1:10" s="111" customFormat="1" ht="18" customHeight="1" x14ac:dyDescent="0.25">
      <c r="A1" s="187" t="s">
        <v>124</v>
      </c>
    </row>
    <row r="2" spans="1:10" s="111" customFormat="1" ht="18" customHeight="1" x14ac:dyDescent="0.3">
      <c r="A2" s="166"/>
    </row>
    <row r="3" spans="1:10" s="111" customFormat="1" ht="18" customHeight="1" x14ac:dyDescent="0.3">
      <c r="A3" s="166"/>
    </row>
    <row r="4" spans="1:10" s="111" customFormat="1" ht="12.75" customHeight="1" x14ac:dyDescent="0.25"/>
    <row r="5" spans="1:10" ht="13" thickBot="1" x14ac:dyDescent="0.3"/>
    <row r="6" spans="1:10" x14ac:dyDescent="0.25">
      <c r="B6" s="548" t="s">
        <v>1</v>
      </c>
      <c r="C6" s="550" t="s">
        <v>125</v>
      </c>
      <c r="D6" s="552" t="s">
        <v>118</v>
      </c>
      <c r="E6" s="553"/>
      <c r="F6" s="554"/>
      <c r="G6" s="550" t="s">
        <v>119</v>
      </c>
      <c r="H6" s="552" t="s">
        <v>126</v>
      </c>
      <c r="I6" s="553"/>
      <c r="J6" s="554"/>
    </row>
    <row r="7" spans="1:10" s="168" customFormat="1" ht="23" x14ac:dyDescent="0.25">
      <c r="B7" s="549"/>
      <c r="C7" s="551"/>
      <c r="D7" s="169" t="s">
        <v>121</v>
      </c>
      <c r="E7" s="170" t="s">
        <v>122</v>
      </c>
      <c r="F7" s="171" t="s">
        <v>10</v>
      </c>
      <c r="G7" s="551"/>
      <c r="H7" s="172" t="s">
        <v>9</v>
      </c>
      <c r="I7" s="173" t="s">
        <v>8</v>
      </c>
      <c r="J7" s="174" t="s">
        <v>10</v>
      </c>
    </row>
    <row r="8" spans="1:10" x14ac:dyDescent="0.25">
      <c r="B8" s="175" t="s">
        <v>11</v>
      </c>
      <c r="C8" s="176">
        <v>6944</v>
      </c>
      <c r="D8" s="177">
        <v>21</v>
      </c>
      <c r="E8" s="178">
        <v>1092</v>
      </c>
      <c r="F8" s="179">
        <v>1113</v>
      </c>
      <c r="G8" s="176">
        <v>1610</v>
      </c>
      <c r="H8" s="177">
        <v>5791</v>
      </c>
      <c r="I8" s="178">
        <v>3876</v>
      </c>
      <c r="J8" s="179">
        <v>9667</v>
      </c>
    </row>
    <row r="9" spans="1:10" x14ac:dyDescent="0.25">
      <c r="B9" s="175" t="s">
        <v>12</v>
      </c>
      <c r="C9" s="176">
        <v>189</v>
      </c>
      <c r="D9" s="177">
        <v>1</v>
      </c>
      <c r="E9" s="178">
        <v>34</v>
      </c>
      <c r="F9" s="179">
        <v>35</v>
      </c>
      <c r="G9" s="176">
        <v>42</v>
      </c>
      <c r="H9" s="177">
        <v>134</v>
      </c>
      <c r="I9" s="178">
        <v>132</v>
      </c>
      <c r="J9" s="179">
        <v>266</v>
      </c>
    </row>
    <row r="10" spans="1:10" x14ac:dyDescent="0.25">
      <c r="B10" s="175" t="s">
        <v>13</v>
      </c>
      <c r="C10" s="176">
        <v>10</v>
      </c>
      <c r="D10" s="177">
        <v>0</v>
      </c>
      <c r="E10" s="178">
        <v>0</v>
      </c>
      <c r="F10" s="179">
        <v>0</v>
      </c>
      <c r="G10" s="176">
        <v>7</v>
      </c>
      <c r="H10" s="177">
        <v>8</v>
      </c>
      <c r="I10" s="178">
        <v>9</v>
      </c>
      <c r="J10" s="179">
        <v>17</v>
      </c>
    </row>
    <row r="11" spans="1:10" x14ac:dyDescent="0.25">
      <c r="B11" s="175" t="s">
        <v>14</v>
      </c>
      <c r="C11" s="176">
        <v>213</v>
      </c>
      <c r="D11" s="177">
        <v>2</v>
      </c>
      <c r="E11" s="178">
        <v>43</v>
      </c>
      <c r="F11" s="179">
        <v>45</v>
      </c>
      <c r="G11" s="176">
        <v>67</v>
      </c>
      <c r="H11" s="177">
        <v>257</v>
      </c>
      <c r="I11" s="178">
        <v>68</v>
      </c>
      <c r="J11" s="179">
        <v>325</v>
      </c>
    </row>
    <row r="12" spans="1:10" x14ac:dyDescent="0.25">
      <c r="B12" s="175" t="s">
        <v>15</v>
      </c>
      <c r="C12" s="176">
        <v>265</v>
      </c>
      <c r="D12" s="177">
        <v>0</v>
      </c>
      <c r="E12" s="178">
        <v>30</v>
      </c>
      <c r="F12" s="179">
        <v>30</v>
      </c>
      <c r="G12" s="176">
        <v>74</v>
      </c>
      <c r="H12" s="177">
        <v>294</v>
      </c>
      <c r="I12" s="178">
        <v>75</v>
      </c>
      <c r="J12" s="179">
        <v>369</v>
      </c>
    </row>
    <row r="13" spans="1:10" x14ac:dyDescent="0.25">
      <c r="B13" s="175" t="s">
        <v>16</v>
      </c>
      <c r="C13" s="176">
        <v>2</v>
      </c>
      <c r="D13" s="177">
        <v>0</v>
      </c>
      <c r="E13" s="178">
        <v>0</v>
      </c>
      <c r="F13" s="179">
        <v>0</v>
      </c>
      <c r="G13" s="176">
        <v>1</v>
      </c>
      <c r="H13" s="177">
        <v>0</v>
      </c>
      <c r="I13" s="178">
        <v>3</v>
      </c>
      <c r="J13" s="179">
        <v>3</v>
      </c>
    </row>
    <row r="14" spans="1:10" x14ac:dyDescent="0.25">
      <c r="B14" s="175" t="s">
        <v>17</v>
      </c>
      <c r="C14" s="176">
        <v>35</v>
      </c>
      <c r="D14" s="177">
        <v>0</v>
      </c>
      <c r="E14" s="178">
        <v>5</v>
      </c>
      <c r="F14" s="179">
        <v>5</v>
      </c>
      <c r="G14" s="176">
        <v>7</v>
      </c>
      <c r="H14" s="177">
        <v>33</v>
      </c>
      <c r="I14" s="178">
        <v>14</v>
      </c>
      <c r="J14" s="179">
        <v>47</v>
      </c>
    </row>
    <row r="15" spans="1:10" x14ac:dyDescent="0.25">
      <c r="B15" s="175" t="s">
        <v>18</v>
      </c>
      <c r="C15" s="176">
        <v>259</v>
      </c>
      <c r="D15" s="177">
        <v>0</v>
      </c>
      <c r="E15" s="178">
        <v>44</v>
      </c>
      <c r="F15" s="179">
        <v>44</v>
      </c>
      <c r="G15" s="176">
        <v>85</v>
      </c>
      <c r="H15" s="177">
        <v>336</v>
      </c>
      <c r="I15" s="178">
        <v>52</v>
      </c>
      <c r="J15" s="179">
        <v>388</v>
      </c>
    </row>
    <row r="16" spans="1:10" x14ac:dyDescent="0.25">
      <c r="B16" s="175" t="s">
        <v>19</v>
      </c>
      <c r="C16" s="176">
        <v>42</v>
      </c>
      <c r="D16" s="177">
        <v>0</v>
      </c>
      <c r="E16" s="178">
        <v>5</v>
      </c>
      <c r="F16" s="179">
        <v>5</v>
      </c>
      <c r="G16" s="176">
        <v>57</v>
      </c>
      <c r="H16" s="177">
        <v>58</v>
      </c>
      <c r="I16" s="178">
        <v>46</v>
      </c>
      <c r="J16" s="179">
        <v>104</v>
      </c>
    </row>
    <row r="17" spans="2:10" x14ac:dyDescent="0.25">
      <c r="B17" s="175" t="s">
        <v>20</v>
      </c>
      <c r="C17" s="176">
        <v>10648</v>
      </c>
      <c r="D17" s="177">
        <v>117</v>
      </c>
      <c r="E17" s="178">
        <v>3087</v>
      </c>
      <c r="F17" s="179">
        <v>3204</v>
      </c>
      <c r="G17" s="176">
        <v>2599</v>
      </c>
      <c r="H17" s="177">
        <v>12169</v>
      </c>
      <c r="I17" s="178">
        <v>4282</v>
      </c>
      <c r="J17" s="179">
        <v>16451</v>
      </c>
    </row>
    <row r="18" spans="2:10" x14ac:dyDescent="0.25">
      <c r="B18" s="175" t="s">
        <v>21</v>
      </c>
      <c r="C18" s="176">
        <v>2129</v>
      </c>
      <c r="D18" s="177">
        <v>18</v>
      </c>
      <c r="E18" s="178">
        <v>563</v>
      </c>
      <c r="F18" s="179">
        <v>581</v>
      </c>
      <c r="G18" s="176">
        <v>313</v>
      </c>
      <c r="H18" s="177">
        <v>1918</v>
      </c>
      <c r="I18" s="178">
        <v>1105</v>
      </c>
      <c r="J18" s="179">
        <v>3023</v>
      </c>
    </row>
    <row r="19" spans="2:10" x14ac:dyDescent="0.25">
      <c r="B19" s="175" t="s">
        <v>22</v>
      </c>
      <c r="C19" s="176">
        <v>451</v>
      </c>
      <c r="D19" s="177">
        <v>4</v>
      </c>
      <c r="E19" s="178">
        <v>131</v>
      </c>
      <c r="F19" s="179">
        <v>135</v>
      </c>
      <c r="G19" s="176">
        <v>67</v>
      </c>
      <c r="H19" s="177">
        <v>378</v>
      </c>
      <c r="I19" s="178">
        <v>275</v>
      </c>
      <c r="J19" s="179">
        <v>653</v>
      </c>
    </row>
    <row r="20" spans="2:10" x14ac:dyDescent="0.25">
      <c r="B20" s="175" t="s">
        <v>23</v>
      </c>
      <c r="C20" s="176">
        <v>960</v>
      </c>
      <c r="D20" s="177">
        <v>6</v>
      </c>
      <c r="E20" s="178">
        <v>206</v>
      </c>
      <c r="F20" s="179">
        <v>212</v>
      </c>
      <c r="G20" s="176">
        <v>144</v>
      </c>
      <c r="H20" s="177">
        <v>1036</v>
      </c>
      <c r="I20" s="178">
        <v>280</v>
      </c>
      <c r="J20" s="179">
        <v>1316</v>
      </c>
    </row>
    <row r="21" spans="2:10" x14ac:dyDescent="0.25">
      <c r="B21" s="175" t="s">
        <v>24</v>
      </c>
      <c r="C21" s="176">
        <v>4</v>
      </c>
      <c r="D21" s="177">
        <v>0</v>
      </c>
      <c r="E21" s="178">
        <v>2</v>
      </c>
      <c r="F21" s="179">
        <v>2</v>
      </c>
      <c r="G21" s="176">
        <v>30</v>
      </c>
      <c r="H21" s="177">
        <v>0</v>
      </c>
      <c r="I21" s="178">
        <v>36</v>
      </c>
      <c r="J21" s="179">
        <v>36</v>
      </c>
    </row>
    <row r="22" spans="2:10" x14ac:dyDescent="0.25">
      <c r="B22" s="175" t="s">
        <v>25</v>
      </c>
      <c r="C22" s="176">
        <v>80</v>
      </c>
      <c r="D22" s="177">
        <v>1</v>
      </c>
      <c r="E22" s="178">
        <v>13</v>
      </c>
      <c r="F22" s="179">
        <v>14</v>
      </c>
      <c r="G22" s="176">
        <v>18</v>
      </c>
      <c r="H22" s="177">
        <v>32</v>
      </c>
      <c r="I22" s="178">
        <v>80</v>
      </c>
      <c r="J22" s="179">
        <v>112</v>
      </c>
    </row>
    <row r="23" spans="2:10" x14ac:dyDescent="0.25">
      <c r="B23" s="175" t="s">
        <v>26</v>
      </c>
      <c r="C23" s="176">
        <v>6405</v>
      </c>
      <c r="D23" s="177">
        <v>82</v>
      </c>
      <c r="E23" s="178">
        <v>1070</v>
      </c>
      <c r="F23" s="179">
        <v>1152</v>
      </c>
      <c r="G23" s="176">
        <v>1023</v>
      </c>
      <c r="H23" s="177">
        <v>5656</v>
      </c>
      <c r="I23" s="178">
        <v>2924</v>
      </c>
      <c r="J23" s="179">
        <v>8580</v>
      </c>
    </row>
    <row r="24" spans="2:10" x14ac:dyDescent="0.25">
      <c r="B24" s="175" t="s">
        <v>27</v>
      </c>
      <c r="C24" s="176">
        <v>41</v>
      </c>
      <c r="D24" s="177">
        <v>2</v>
      </c>
      <c r="E24" s="178">
        <v>9</v>
      </c>
      <c r="F24" s="179">
        <v>11</v>
      </c>
      <c r="G24" s="176">
        <v>9</v>
      </c>
      <c r="H24" s="177">
        <v>26</v>
      </c>
      <c r="I24" s="178">
        <v>35</v>
      </c>
      <c r="J24" s="179">
        <v>61</v>
      </c>
    </row>
    <row r="25" spans="2:10" x14ac:dyDescent="0.25">
      <c r="B25" s="175" t="s">
        <v>28</v>
      </c>
      <c r="C25" s="176">
        <v>1636</v>
      </c>
      <c r="D25" s="177">
        <v>69</v>
      </c>
      <c r="E25" s="178">
        <v>275</v>
      </c>
      <c r="F25" s="179">
        <v>344</v>
      </c>
      <c r="G25" s="176">
        <v>438</v>
      </c>
      <c r="H25" s="177">
        <v>1623</v>
      </c>
      <c r="I25" s="178">
        <v>795</v>
      </c>
      <c r="J25" s="179">
        <v>2418</v>
      </c>
    </row>
    <row r="26" spans="2:10" x14ac:dyDescent="0.25">
      <c r="B26" s="175" t="s">
        <v>29</v>
      </c>
      <c r="C26" s="176">
        <v>127</v>
      </c>
      <c r="D26" s="177">
        <v>1</v>
      </c>
      <c r="E26" s="178">
        <v>27</v>
      </c>
      <c r="F26" s="179">
        <v>28</v>
      </c>
      <c r="G26" s="176">
        <v>68</v>
      </c>
      <c r="H26" s="177">
        <v>116</v>
      </c>
      <c r="I26" s="178">
        <v>107</v>
      </c>
      <c r="J26" s="179">
        <v>223</v>
      </c>
    </row>
    <row r="27" spans="2:10" ht="13" thickBot="1" x14ac:dyDescent="0.3">
      <c r="B27" s="175" t="s">
        <v>30</v>
      </c>
      <c r="C27" s="176">
        <v>11</v>
      </c>
      <c r="D27" s="177">
        <v>9</v>
      </c>
      <c r="E27" s="178">
        <v>0</v>
      </c>
      <c r="F27" s="179">
        <v>9</v>
      </c>
      <c r="G27" s="176">
        <v>220</v>
      </c>
      <c r="H27" s="177">
        <v>69</v>
      </c>
      <c r="I27" s="178">
        <v>171</v>
      </c>
      <c r="J27" s="179">
        <v>240</v>
      </c>
    </row>
    <row r="28" spans="2:10" ht="13" thickBot="1" x14ac:dyDescent="0.3">
      <c r="B28" s="188" t="s">
        <v>31</v>
      </c>
      <c r="C28" s="181">
        <v>30451</v>
      </c>
      <c r="D28" s="182">
        <v>333</v>
      </c>
      <c r="E28" s="183">
        <v>6636</v>
      </c>
      <c r="F28" s="184">
        <v>6969</v>
      </c>
      <c r="G28" s="181">
        <v>6879</v>
      </c>
      <c r="H28" s="182">
        <v>29934</v>
      </c>
      <c r="I28" s="183">
        <v>14365</v>
      </c>
      <c r="J28" s="184">
        <v>44299</v>
      </c>
    </row>
    <row r="29" spans="2:10" x14ac:dyDescent="0.25">
      <c r="B29" s="185" t="s">
        <v>127</v>
      </c>
    </row>
    <row r="30" spans="2:10" x14ac:dyDescent="0.25">
      <c r="B30" s="15" t="s">
        <v>33</v>
      </c>
    </row>
    <row r="31" spans="2:10" x14ac:dyDescent="0.25">
      <c r="B31" s="186"/>
    </row>
  </sheetData>
  <mergeCells count="5">
    <mergeCell ref="B6:B7"/>
    <mergeCell ref="C6:C7"/>
    <mergeCell ref="D6:F6"/>
    <mergeCell ref="G6:G7"/>
    <mergeCell ref="H6:J6"/>
  </mergeCells>
  <pageMargins left="0.7" right="0.7" top="0.75" bottom="0.75" header="0.3" footer="0.3"/>
  <pageSetup paperSize="9" orientation="landscape"/>
  <headerFooter alignWithMargins="0">
    <oddFooter>&amp;RFonte: Tab. 5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2A24C-3667-48DC-A63B-2E4A8DF7DC2D}">
  <dimension ref="A1:X28"/>
  <sheetViews>
    <sheetView topLeftCell="D19" workbookViewId="0">
      <selection activeCell="D27" sqref="D27:P27"/>
    </sheetView>
  </sheetViews>
  <sheetFormatPr defaultColWidth="10.81640625" defaultRowHeight="12.5" x14ac:dyDescent="0.25"/>
  <cols>
    <col min="1" max="1" width="13.6328125" style="101" customWidth="1"/>
    <col min="2" max="2" width="6.453125" style="101" customWidth="1"/>
    <col min="3" max="3" width="10.6328125" style="101" hidden="1" customWidth="1"/>
    <col min="4" max="4" width="13.90625" style="101" customWidth="1"/>
    <col min="5" max="5" width="10.6328125" style="101" customWidth="1"/>
    <col min="6" max="6" width="11.08984375" style="101" customWidth="1"/>
    <col min="7" max="7" width="10.6328125" style="101" customWidth="1"/>
    <col min="8" max="8" width="13.7265625" style="101" customWidth="1"/>
    <col min="9" max="11" width="10.6328125" style="101" customWidth="1"/>
    <col min="12" max="12" width="12.6328125" style="101" customWidth="1"/>
    <col min="13" max="16" width="10.6328125" style="101" customWidth="1"/>
    <col min="17" max="17" width="4.6328125" style="101" customWidth="1"/>
    <col min="18" max="16384" width="10.81640625" style="101"/>
  </cols>
  <sheetData>
    <row r="1" spans="1:24" s="646" customFormat="1" ht="54.75" customHeight="1" x14ac:dyDescent="0.25"/>
    <row r="2" spans="1:24" s="662" customFormat="1" ht="21.75" customHeight="1" x14ac:dyDescent="0.3">
      <c r="A2" s="446" t="s">
        <v>430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</row>
    <row r="3" spans="1:24" s="646" customFormat="1" ht="28.5" customHeight="1" x14ac:dyDescent="0.25"/>
    <row r="4" spans="1:24" s="646" customFormat="1" ht="32" customHeight="1" x14ac:dyDescent="0.3">
      <c r="D4" s="653" t="s">
        <v>350</v>
      </c>
      <c r="E4" s="724" t="s">
        <v>49</v>
      </c>
      <c r="F4" s="724"/>
      <c r="G4" s="724" t="s">
        <v>50</v>
      </c>
      <c r="H4" s="724"/>
      <c r="I4" s="724" t="s">
        <v>51</v>
      </c>
      <c r="J4" s="724"/>
      <c r="K4" s="724" t="s">
        <v>52</v>
      </c>
      <c r="L4" s="724"/>
      <c r="M4" s="724" t="s">
        <v>30</v>
      </c>
      <c r="N4" s="724"/>
      <c r="O4" s="725" t="s">
        <v>431</v>
      </c>
      <c r="P4" s="725" t="s">
        <v>432</v>
      </c>
    </row>
    <row r="5" spans="1:24" s="646" customFormat="1" ht="32" customHeight="1" x14ac:dyDescent="0.25">
      <c r="D5" s="653"/>
      <c r="E5" s="726" t="s">
        <v>433</v>
      </c>
      <c r="F5" s="726" t="s">
        <v>432</v>
      </c>
      <c r="G5" s="726" t="s">
        <v>433</v>
      </c>
      <c r="H5" s="726" t="s">
        <v>432</v>
      </c>
      <c r="I5" s="726" t="s">
        <v>433</v>
      </c>
      <c r="J5" s="726" t="s">
        <v>432</v>
      </c>
      <c r="K5" s="726" t="s">
        <v>433</v>
      </c>
      <c r="L5" s="726" t="s">
        <v>432</v>
      </c>
      <c r="M5" s="726" t="s">
        <v>433</v>
      </c>
      <c r="N5" s="726" t="s">
        <v>432</v>
      </c>
      <c r="O5" s="725"/>
      <c r="P5" s="725"/>
    </row>
    <row r="6" spans="1:24" s="646" customFormat="1" ht="26.25" customHeight="1" x14ac:dyDescent="0.25">
      <c r="C6" s="647" t="s">
        <v>354</v>
      </c>
      <c r="D6" s="695" t="s">
        <v>355</v>
      </c>
      <c r="E6" s="718">
        <v>2622</v>
      </c>
      <c r="F6" s="718">
        <v>1961</v>
      </c>
      <c r="G6" s="718">
        <v>12</v>
      </c>
      <c r="H6" s="718">
        <v>6</v>
      </c>
      <c r="I6" s="718">
        <v>846</v>
      </c>
      <c r="J6" s="718">
        <v>680</v>
      </c>
      <c r="K6" s="718">
        <v>201</v>
      </c>
      <c r="L6" s="718">
        <v>140</v>
      </c>
      <c r="M6" s="718">
        <v>5</v>
      </c>
      <c r="N6" s="718">
        <v>1</v>
      </c>
      <c r="O6" s="718">
        <v>3686</v>
      </c>
      <c r="P6" s="718">
        <v>2788</v>
      </c>
    </row>
    <row r="7" spans="1:24" s="646" customFormat="1" ht="26.25" customHeight="1" x14ac:dyDescent="0.25">
      <c r="C7" s="647" t="s">
        <v>356</v>
      </c>
      <c r="D7" s="695" t="s">
        <v>357</v>
      </c>
      <c r="E7" s="719">
        <v>45</v>
      </c>
      <c r="F7" s="719">
        <v>42</v>
      </c>
      <c r="G7" s="719"/>
      <c r="H7" s="719"/>
      <c r="I7" s="719">
        <v>34</v>
      </c>
      <c r="J7" s="719">
        <v>32</v>
      </c>
      <c r="K7" s="719">
        <v>47</v>
      </c>
      <c r="L7" s="719">
        <v>47</v>
      </c>
      <c r="M7" s="719"/>
      <c r="N7" s="719"/>
      <c r="O7" s="719">
        <v>126</v>
      </c>
      <c r="P7" s="719">
        <v>121</v>
      </c>
    </row>
    <row r="8" spans="1:24" s="646" customFormat="1" ht="26.25" customHeight="1" x14ac:dyDescent="0.25">
      <c r="C8" s="647" t="s">
        <v>358</v>
      </c>
      <c r="D8" s="695" t="s">
        <v>359</v>
      </c>
      <c r="E8" s="718">
        <v>5282</v>
      </c>
      <c r="F8" s="718">
        <v>4440</v>
      </c>
      <c r="G8" s="718">
        <v>14</v>
      </c>
      <c r="H8" s="718">
        <v>7</v>
      </c>
      <c r="I8" s="718">
        <v>1186</v>
      </c>
      <c r="J8" s="718">
        <v>936</v>
      </c>
      <c r="K8" s="718">
        <v>650</v>
      </c>
      <c r="L8" s="718">
        <v>537</v>
      </c>
      <c r="M8" s="718">
        <v>101</v>
      </c>
      <c r="N8" s="718">
        <v>3</v>
      </c>
      <c r="O8" s="718">
        <v>7233</v>
      </c>
      <c r="P8" s="718">
        <v>5923</v>
      </c>
    </row>
    <row r="9" spans="1:24" s="646" customFormat="1" ht="26.25" customHeight="1" x14ac:dyDescent="0.25">
      <c r="C9" s="647" t="s">
        <v>360</v>
      </c>
      <c r="D9" s="695" t="s">
        <v>361</v>
      </c>
      <c r="E9" s="719">
        <v>431</v>
      </c>
      <c r="F9" s="719">
        <v>420</v>
      </c>
      <c r="G9" s="719">
        <v>2</v>
      </c>
      <c r="H9" s="719">
        <v>2</v>
      </c>
      <c r="I9" s="719">
        <v>170</v>
      </c>
      <c r="J9" s="719">
        <v>168</v>
      </c>
      <c r="K9" s="719">
        <v>60</v>
      </c>
      <c r="L9" s="719">
        <v>59</v>
      </c>
      <c r="M9" s="719">
        <v>1</v>
      </c>
      <c r="N9" s="719">
        <v>1</v>
      </c>
      <c r="O9" s="719">
        <v>664</v>
      </c>
      <c r="P9" s="719">
        <v>650</v>
      </c>
    </row>
    <row r="10" spans="1:24" s="646" customFormat="1" ht="26.25" customHeight="1" x14ac:dyDescent="0.25">
      <c r="C10" s="647" t="s">
        <v>362</v>
      </c>
      <c r="D10" s="695" t="s">
        <v>363</v>
      </c>
      <c r="E10" s="718">
        <v>334</v>
      </c>
      <c r="F10" s="718">
        <v>316</v>
      </c>
      <c r="G10" s="718"/>
      <c r="H10" s="718"/>
      <c r="I10" s="718">
        <v>98</v>
      </c>
      <c r="J10" s="718">
        <v>97</v>
      </c>
      <c r="K10" s="718">
        <v>36</v>
      </c>
      <c r="L10" s="718">
        <v>32</v>
      </c>
      <c r="M10" s="718"/>
      <c r="N10" s="718"/>
      <c r="O10" s="718">
        <v>468</v>
      </c>
      <c r="P10" s="718">
        <v>445</v>
      </c>
    </row>
    <row r="11" spans="1:24" s="646" customFormat="1" ht="26.25" customHeight="1" x14ac:dyDescent="0.25">
      <c r="C11" s="647" t="s">
        <v>364</v>
      </c>
      <c r="D11" s="695" t="s">
        <v>365</v>
      </c>
      <c r="E11" s="719">
        <v>3212</v>
      </c>
      <c r="F11" s="719">
        <v>2677</v>
      </c>
      <c r="G11" s="719">
        <v>3</v>
      </c>
      <c r="H11" s="719">
        <v>2</v>
      </c>
      <c r="I11" s="719">
        <v>850</v>
      </c>
      <c r="J11" s="719">
        <v>730</v>
      </c>
      <c r="K11" s="719">
        <v>237</v>
      </c>
      <c r="L11" s="719">
        <v>199</v>
      </c>
      <c r="M11" s="719">
        <v>2</v>
      </c>
      <c r="N11" s="719">
        <v>0</v>
      </c>
      <c r="O11" s="719">
        <v>4304</v>
      </c>
      <c r="P11" s="719">
        <v>3608</v>
      </c>
    </row>
    <row r="12" spans="1:24" s="646" customFormat="1" ht="26.25" customHeight="1" x14ac:dyDescent="0.25">
      <c r="C12" s="647" t="s">
        <v>366</v>
      </c>
      <c r="D12" s="695" t="s">
        <v>367</v>
      </c>
      <c r="E12" s="718">
        <v>737</v>
      </c>
      <c r="F12" s="718">
        <v>522</v>
      </c>
      <c r="G12" s="718">
        <v>1</v>
      </c>
      <c r="H12" s="718">
        <v>1</v>
      </c>
      <c r="I12" s="718">
        <v>434</v>
      </c>
      <c r="J12" s="718">
        <v>396</v>
      </c>
      <c r="K12" s="718">
        <v>71</v>
      </c>
      <c r="L12" s="718">
        <v>53</v>
      </c>
      <c r="M12" s="718">
        <v>19</v>
      </c>
      <c r="N12" s="718">
        <v>0</v>
      </c>
      <c r="O12" s="718">
        <v>1262</v>
      </c>
      <c r="P12" s="718">
        <v>972</v>
      </c>
    </row>
    <row r="13" spans="1:24" s="646" customFormat="1" ht="26.25" customHeight="1" x14ac:dyDescent="0.25">
      <c r="C13" s="647" t="s">
        <v>368</v>
      </c>
      <c r="D13" s="695" t="s">
        <v>369</v>
      </c>
      <c r="E13" s="719">
        <v>938</v>
      </c>
      <c r="F13" s="719">
        <v>620</v>
      </c>
      <c r="G13" s="719">
        <v>10</v>
      </c>
      <c r="H13" s="719">
        <v>9</v>
      </c>
      <c r="I13" s="719">
        <v>185</v>
      </c>
      <c r="J13" s="719">
        <v>113</v>
      </c>
      <c r="K13" s="719">
        <v>130</v>
      </c>
      <c r="L13" s="719">
        <v>92</v>
      </c>
      <c r="M13" s="719">
        <v>3</v>
      </c>
      <c r="N13" s="719">
        <v>0</v>
      </c>
      <c r="O13" s="719">
        <v>1266</v>
      </c>
      <c r="P13" s="719">
        <v>834</v>
      </c>
    </row>
    <row r="14" spans="1:24" s="646" customFormat="1" ht="26.25" customHeight="1" x14ac:dyDescent="0.25">
      <c r="C14" s="647" t="s">
        <v>370</v>
      </c>
      <c r="D14" s="695" t="s">
        <v>371</v>
      </c>
      <c r="E14" s="718">
        <v>4191</v>
      </c>
      <c r="F14" s="718">
        <v>3222</v>
      </c>
      <c r="G14" s="718">
        <v>14</v>
      </c>
      <c r="H14" s="718">
        <v>11</v>
      </c>
      <c r="I14" s="718">
        <v>1239</v>
      </c>
      <c r="J14" s="718">
        <v>1062</v>
      </c>
      <c r="K14" s="718">
        <v>117</v>
      </c>
      <c r="L14" s="718">
        <v>55</v>
      </c>
      <c r="M14" s="718">
        <v>2</v>
      </c>
      <c r="N14" s="718">
        <v>0</v>
      </c>
      <c r="O14" s="718">
        <v>5563</v>
      </c>
      <c r="P14" s="718">
        <v>4350</v>
      </c>
    </row>
    <row r="15" spans="1:24" s="646" customFormat="1" ht="26.25" customHeight="1" x14ac:dyDescent="0.25">
      <c r="C15" s="647" t="s">
        <v>372</v>
      </c>
      <c r="D15" s="695" t="s">
        <v>373</v>
      </c>
      <c r="E15" s="719">
        <v>1694</v>
      </c>
      <c r="F15" s="719">
        <v>1091</v>
      </c>
      <c r="G15" s="719">
        <v>2</v>
      </c>
      <c r="H15" s="719">
        <v>1</v>
      </c>
      <c r="I15" s="719">
        <v>516</v>
      </c>
      <c r="J15" s="719">
        <v>395</v>
      </c>
      <c r="K15" s="719">
        <v>119</v>
      </c>
      <c r="L15" s="719">
        <v>66</v>
      </c>
      <c r="M15" s="719">
        <v>4</v>
      </c>
      <c r="N15" s="719">
        <v>1</v>
      </c>
      <c r="O15" s="719">
        <v>2335</v>
      </c>
      <c r="P15" s="719">
        <v>1554</v>
      </c>
    </row>
    <row r="16" spans="1:24" s="646" customFormat="1" ht="26.25" customHeight="1" x14ac:dyDescent="0.25">
      <c r="C16" s="647" t="s">
        <v>374</v>
      </c>
      <c r="D16" s="695" t="s">
        <v>375</v>
      </c>
      <c r="E16" s="718">
        <v>331</v>
      </c>
      <c r="F16" s="718">
        <v>195</v>
      </c>
      <c r="G16" s="718">
        <v>5</v>
      </c>
      <c r="H16" s="718">
        <v>1</v>
      </c>
      <c r="I16" s="718">
        <v>100</v>
      </c>
      <c r="J16" s="718">
        <v>66</v>
      </c>
      <c r="K16" s="718">
        <v>11</v>
      </c>
      <c r="L16" s="718">
        <v>7</v>
      </c>
      <c r="M16" s="718">
        <v>12</v>
      </c>
      <c r="N16" s="718">
        <v>0</v>
      </c>
      <c r="O16" s="718">
        <v>459</v>
      </c>
      <c r="P16" s="718">
        <v>269</v>
      </c>
    </row>
    <row r="17" spans="3:16" s="646" customFormat="1" ht="26.25" customHeight="1" x14ac:dyDescent="0.25">
      <c r="C17" s="647" t="s">
        <v>376</v>
      </c>
      <c r="D17" s="695" t="s">
        <v>377</v>
      </c>
      <c r="E17" s="719">
        <v>1262</v>
      </c>
      <c r="F17" s="719">
        <v>609</v>
      </c>
      <c r="G17" s="719">
        <v>1</v>
      </c>
      <c r="H17" s="719">
        <v>0</v>
      </c>
      <c r="I17" s="719">
        <v>420</v>
      </c>
      <c r="J17" s="719">
        <v>114</v>
      </c>
      <c r="K17" s="719">
        <v>106</v>
      </c>
      <c r="L17" s="719">
        <v>29</v>
      </c>
      <c r="M17" s="719"/>
      <c r="N17" s="719"/>
      <c r="O17" s="719">
        <v>1789</v>
      </c>
      <c r="P17" s="719">
        <v>752</v>
      </c>
    </row>
    <row r="18" spans="3:16" s="646" customFormat="1" ht="26.25" customHeight="1" x14ac:dyDescent="0.25">
      <c r="C18" s="647" t="s">
        <v>378</v>
      </c>
      <c r="D18" s="695" t="s">
        <v>379</v>
      </c>
      <c r="E18" s="718">
        <v>2544</v>
      </c>
      <c r="F18" s="718">
        <v>1300</v>
      </c>
      <c r="G18" s="718">
        <v>22</v>
      </c>
      <c r="H18" s="718">
        <v>8</v>
      </c>
      <c r="I18" s="718">
        <v>510</v>
      </c>
      <c r="J18" s="718">
        <v>378</v>
      </c>
      <c r="K18" s="718">
        <v>133</v>
      </c>
      <c r="L18" s="718">
        <v>56</v>
      </c>
      <c r="M18" s="718">
        <v>7</v>
      </c>
      <c r="N18" s="718">
        <v>0</v>
      </c>
      <c r="O18" s="718">
        <v>3216</v>
      </c>
      <c r="P18" s="718">
        <v>1742</v>
      </c>
    </row>
    <row r="19" spans="3:16" s="646" customFormat="1" ht="26.25" customHeight="1" x14ac:dyDescent="0.25">
      <c r="C19" s="647" t="s">
        <v>380</v>
      </c>
      <c r="D19" s="695" t="s">
        <v>381</v>
      </c>
      <c r="E19" s="719">
        <v>708</v>
      </c>
      <c r="F19" s="719">
        <v>515</v>
      </c>
      <c r="G19" s="719">
        <v>5</v>
      </c>
      <c r="H19" s="719">
        <v>2</v>
      </c>
      <c r="I19" s="719">
        <v>131</v>
      </c>
      <c r="J19" s="719">
        <v>90</v>
      </c>
      <c r="K19" s="719">
        <v>13</v>
      </c>
      <c r="L19" s="719">
        <v>10</v>
      </c>
      <c r="M19" s="719">
        <v>3</v>
      </c>
      <c r="N19" s="719">
        <v>0</v>
      </c>
      <c r="O19" s="719">
        <v>860</v>
      </c>
      <c r="P19" s="719">
        <v>617</v>
      </c>
    </row>
    <row r="20" spans="3:16" s="646" customFormat="1" ht="26.25" customHeight="1" x14ac:dyDescent="0.25">
      <c r="C20" s="647" t="s">
        <v>382</v>
      </c>
      <c r="D20" s="695" t="s">
        <v>383</v>
      </c>
      <c r="E20" s="718">
        <v>347</v>
      </c>
      <c r="F20" s="718">
        <v>70</v>
      </c>
      <c r="G20" s="718"/>
      <c r="H20" s="718"/>
      <c r="I20" s="718">
        <v>7</v>
      </c>
      <c r="J20" s="718">
        <v>0</v>
      </c>
      <c r="K20" s="718"/>
      <c r="L20" s="718"/>
      <c r="M20" s="718">
        <v>1</v>
      </c>
      <c r="N20" s="718">
        <v>0</v>
      </c>
      <c r="O20" s="718">
        <v>355</v>
      </c>
      <c r="P20" s="718">
        <v>70</v>
      </c>
    </row>
    <row r="21" spans="3:16" s="646" customFormat="1" ht="26.25" customHeight="1" x14ac:dyDescent="0.25">
      <c r="C21" s="647" t="s">
        <v>384</v>
      </c>
      <c r="D21" s="695" t="s">
        <v>385</v>
      </c>
      <c r="E21" s="719">
        <v>2165</v>
      </c>
      <c r="F21" s="719">
        <v>1105</v>
      </c>
      <c r="G21" s="719">
        <v>31</v>
      </c>
      <c r="H21" s="719">
        <v>22</v>
      </c>
      <c r="I21" s="719">
        <v>590</v>
      </c>
      <c r="J21" s="719">
        <v>381</v>
      </c>
      <c r="K21" s="719">
        <v>242</v>
      </c>
      <c r="L21" s="719">
        <v>113</v>
      </c>
      <c r="M21" s="719">
        <v>28</v>
      </c>
      <c r="N21" s="719">
        <v>4</v>
      </c>
      <c r="O21" s="719">
        <v>3056</v>
      </c>
      <c r="P21" s="719">
        <v>1625</v>
      </c>
    </row>
    <row r="22" spans="3:16" s="646" customFormat="1" ht="26.25" customHeight="1" x14ac:dyDescent="0.25">
      <c r="C22" s="647" t="s">
        <v>386</v>
      </c>
      <c r="D22" s="695" t="s">
        <v>387</v>
      </c>
      <c r="E22" s="718">
        <v>1679</v>
      </c>
      <c r="F22" s="718">
        <v>1002</v>
      </c>
      <c r="G22" s="718">
        <v>6</v>
      </c>
      <c r="H22" s="718">
        <v>5</v>
      </c>
      <c r="I22" s="718">
        <v>238</v>
      </c>
      <c r="J22" s="718">
        <v>141</v>
      </c>
      <c r="K22" s="718">
        <v>181</v>
      </c>
      <c r="L22" s="718">
        <v>141</v>
      </c>
      <c r="M22" s="718">
        <v>1</v>
      </c>
      <c r="N22" s="718">
        <v>1</v>
      </c>
      <c r="O22" s="718">
        <v>2105</v>
      </c>
      <c r="P22" s="718">
        <v>1290</v>
      </c>
    </row>
    <row r="23" spans="3:16" s="646" customFormat="1" ht="26.25" customHeight="1" x14ac:dyDescent="0.25">
      <c r="C23" s="647" t="s">
        <v>388</v>
      </c>
      <c r="D23" s="695" t="s">
        <v>389</v>
      </c>
      <c r="E23" s="719">
        <v>295</v>
      </c>
      <c r="F23" s="719">
        <v>196</v>
      </c>
      <c r="G23" s="719">
        <v>2</v>
      </c>
      <c r="H23" s="719">
        <v>1</v>
      </c>
      <c r="I23" s="719">
        <v>31</v>
      </c>
      <c r="J23" s="719">
        <v>16</v>
      </c>
      <c r="K23" s="719">
        <v>12</v>
      </c>
      <c r="L23" s="719">
        <v>8</v>
      </c>
      <c r="M23" s="719">
        <v>5</v>
      </c>
      <c r="N23" s="719">
        <v>0</v>
      </c>
      <c r="O23" s="719">
        <v>345</v>
      </c>
      <c r="P23" s="719">
        <v>221</v>
      </c>
    </row>
    <row r="24" spans="3:16" s="646" customFormat="1" ht="26.25" customHeight="1" x14ac:dyDescent="0.25">
      <c r="C24" s="647" t="s">
        <v>390</v>
      </c>
      <c r="D24" s="695" t="s">
        <v>391</v>
      </c>
      <c r="E24" s="718">
        <v>797</v>
      </c>
      <c r="F24" s="718">
        <v>487</v>
      </c>
      <c r="G24" s="718">
        <v>6</v>
      </c>
      <c r="H24" s="718">
        <v>4</v>
      </c>
      <c r="I24" s="718">
        <v>388</v>
      </c>
      <c r="J24" s="718">
        <v>226</v>
      </c>
      <c r="K24" s="718">
        <v>39</v>
      </c>
      <c r="L24" s="718">
        <v>24</v>
      </c>
      <c r="M24" s="718">
        <v>13</v>
      </c>
      <c r="N24" s="718">
        <v>0</v>
      </c>
      <c r="O24" s="718">
        <v>1243</v>
      </c>
      <c r="P24" s="718">
        <v>741</v>
      </c>
    </row>
    <row r="25" spans="3:16" s="646" customFormat="1" ht="26.25" customHeight="1" x14ac:dyDescent="0.25">
      <c r="C25" s="647" t="s">
        <v>392</v>
      </c>
      <c r="D25" s="695" t="s">
        <v>393</v>
      </c>
      <c r="E25" s="719">
        <v>1879</v>
      </c>
      <c r="F25" s="719">
        <v>979</v>
      </c>
      <c r="G25" s="719">
        <v>2</v>
      </c>
      <c r="H25" s="719">
        <v>1</v>
      </c>
      <c r="I25" s="719">
        <v>443</v>
      </c>
      <c r="J25" s="719">
        <v>297</v>
      </c>
      <c r="K25" s="719">
        <v>74</v>
      </c>
      <c r="L25" s="719">
        <v>40</v>
      </c>
      <c r="M25" s="719">
        <v>22</v>
      </c>
      <c r="N25" s="719">
        <v>0</v>
      </c>
      <c r="O25" s="719">
        <v>2420</v>
      </c>
      <c r="P25" s="719">
        <v>1317</v>
      </c>
    </row>
    <row r="26" spans="3:16" s="646" customFormat="1" ht="26.25" customHeight="1" x14ac:dyDescent="0.25">
      <c r="C26" s="647" t="s">
        <v>394</v>
      </c>
      <c r="D26" s="695" t="s">
        <v>395</v>
      </c>
      <c r="E26" s="718">
        <v>1136</v>
      </c>
      <c r="F26" s="718">
        <v>378</v>
      </c>
      <c r="G26" s="718">
        <v>10</v>
      </c>
      <c r="H26" s="718">
        <v>1</v>
      </c>
      <c r="I26" s="718">
        <v>225</v>
      </c>
      <c r="J26" s="718">
        <v>128</v>
      </c>
      <c r="K26" s="718">
        <v>162</v>
      </c>
      <c r="L26" s="718">
        <v>55</v>
      </c>
      <c r="M26" s="718">
        <v>11</v>
      </c>
      <c r="N26" s="718">
        <v>0</v>
      </c>
      <c r="O26" s="718">
        <v>1544</v>
      </c>
      <c r="P26" s="718">
        <v>562</v>
      </c>
    </row>
    <row r="27" spans="3:16" s="646" customFormat="1" ht="26.25" customHeight="1" x14ac:dyDescent="0.25">
      <c r="C27" s="652" t="s">
        <v>396</v>
      </c>
      <c r="D27" s="709" t="s">
        <v>31</v>
      </c>
      <c r="E27" s="727">
        <v>32629</v>
      </c>
      <c r="F27" s="727">
        <v>22147</v>
      </c>
      <c r="G27" s="727">
        <v>148</v>
      </c>
      <c r="H27" s="727">
        <v>84</v>
      </c>
      <c r="I27" s="727">
        <v>8641</v>
      </c>
      <c r="J27" s="727">
        <v>6446</v>
      </c>
      <c r="K27" s="727">
        <v>2641</v>
      </c>
      <c r="L27" s="727">
        <v>1763</v>
      </c>
      <c r="M27" s="727">
        <v>240</v>
      </c>
      <c r="N27" s="727">
        <v>11</v>
      </c>
      <c r="O27" s="727">
        <v>44299</v>
      </c>
      <c r="P27" s="727">
        <v>30451</v>
      </c>
    </row>
    <row r="28" spans="3:16" s="646" customFormat="1" ht="38.25" customHeight="1" x14ac:dyDescent="0.25"/>
  </sheetData>
  <mergeCells count="8">
    <mergeCell ref="O4:O5"/>
    <mergeCell ref="P4:P5"/>
    <mergeCell ref="D4:D5"/>
    <mergeCell ref="E4:F4"/>
    <mergeCell ref="G4:H4"/>
    <mergeCell ref="I4:J4"/>
    <mergeCell ref="K4:L4"/>
    <mergeCell ref="M4:N4"/>
  </mergeCells>
  <pageMargins left="0.7" right="0.7" top="0.75" bottom="0.75" header="0.3" footer="0.3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DC9A0-6326-4090-9F67-B4E05DF8DC60}">
  <dimension ref="A1:T28"/>
  <sheetViews>
    <sheetView topLeftCell="A24" workbookViewId="0">
      <selection activeCell="C27" sqref="C27:G27"/>
    </sheetView>
  </sheetViews>
  <sheetFormatPr defaultColWidth="10.81640625" defaultRowHeight="12.5" x14ac:dyDescent="0.25"/>
  <cols>
    <col min="1" max="1" width="13.6328125" style="101" customWidth="1"/>
    <col min="2" max="2" width="6.453125" style="101" customWidth="1"/>
    <col min="3" max="3" width="14.54296875" style="101" customWidth="1"/>
    <col min="4" max="4" width="11.453125" style="101" customWidth="1"/>
    <col min="5" max="5" width="14.81640625" style="101" bestFit="1" customWidth="1"/>
    <col min="6" max="6" width="11.36328125" style="101" bestFit="1" customWidth="1"/>
    <col min="7" max="7" width="14.81640625" style="101" bestFit="1" customWidth="1"/>
    <col min="8" max="8" width="4.6328125" style="101" customWidth="1"/>
    <col min="9" max="16384" width="10.81640625" style="101"/>
  </cols>
  <sheetData>
    <row r="1" spans="1:20" s="646" customFormat="1" ht="54.75" customHeight="1" x14ac:dyDescent="0.25"/>
    <row r="2" spans="1:20" s="662" customFormat="1" ht="21.75" customHeight="1" x14ac:dyDescent="0.3">
      <c r="A2" s="446" t="s">
        <v>434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</row>
    <row r="3" spans="1:20" s="646" customFormat="1" ht="28.5" customHeight="1" x14ac:dyDescent="0.25"/>
    <row r="4" spans="1:20" s="646" customFormat="1" ht="32" customHeight="1" x14ac:dyDescent="0.3">
      <c r="C4" s="728" t="s">
        <v>350</v>
      </c>
      <c r="D4" s="729" t="s">
        <v>11</v>
      </c>
      <c r="E4" s="730"/>
      <c r="F4" s="729" t="s">
        <v>20</v>
      </c>
      <c r="G4" s="731"/>
    </row>
    <row r="5" spans="1:20" s="646" customFormat="1" ht="32" customHeight="1" x14ac:dyDescent="0.25">
      <c r="C5" s="728"/>
      <c r="D5" s="732" t="s">
        <v>433</v>
      </c>
      <c r="E5" s="733" t="s">
        <v>432</v>
      </c>
      <c r="F5" s="732" t="s">
        <v>433</v>
      </c>
      <c r="G5" s="734" t="s">
        <v>432</v>
      </c>
    </row>
    <row r="6" spans="1:20" s="646" customFormat="1" ht="26.25" customHeight="1" x14ac:dyDescent="0.25">
      <c r="C6" s="695" t="s">
        <v>355</v>
      </c>
      <c r="D6" s="720">
        <v>759</v>
      </c>
      <c r="E6" s="720">
        <v>636</v>
      </c>
      <c r="F6" s="720">
        <v>1415</v>
      </c>
      <c r="G6" s="721">
        <v>987</v>
      </c>
    </row>
    <row r="7" spans="1:20" s="646" customFormat="1" ht="26.25" customHeight="1" x14ac:dyDescent="0.25">
      <c r="C7" s="695" t="s">
        <v>357</v>
      </c>
      <c r="D7" s="722">
        <v>27</v>
      </c>
      <c r="E7" s="722">
        <v>25</v>
      </c>
      <c r="F7" s="722">
        <v>1</v>
      </c>
      <c r="G7" s="723">
        <v>0</v>
      </c>
    </row>
    <row r="8" spans="1:20" s="646" customFormat="1" ht="26.25" customHeight="1" x14ac:dyDescent="0.25">
      <c r="C8" s="695" t="s">
        <v>359</v>
      </c>
      <c r="D8" s="720">
        <v>1528</v>
      </c>
      <c r="E8" s="720">
        <v>1305</v>
      </c>
      <c r="F8" s="720">
        <v>2699</v>
      </c>
      <c r="G8" s="721">
        <v>2240</v>
      </c>
    </row>
    <row r="9" spans="1:20" s="646" customFormat="1" ht="26.25" customHeight="1" x14ac:dyDescent="0.25">
      <c r="C9" s="695" t="s">
        <v>361</v>
      </c>
      <c r="D9" s="722">
        <v>56</v>
      </c>
      <c r="E9" s="722">
        <v>52</v>
      </c>
      <c r="F9" s="722">
        <v>325</v>
      </c>
      <c r="G9" s="723">
        <v>321</v>
      </c>
    </row>
    <row r="10" spans="1:20" s="646" customFormat="1" ht="26.25" customHeight="1" x14ac:dyDescent="0.25">
      <c r="C10" s="695" t="s">
        <v>363</v>
      </c>
      <c r="D10" s="720">
        <v>93</v>
      </c>
      <c r="E10" s="720">
        <v>87</v>
      </c>
      <c r="F10" s="720">
        <v>167</v>
      </c>
      <c r="G10" s="721">
        <v>161</v>
      </c>
    </row>
    <row r="11" spans="1:20" s="646" customFormat="1" ht="26.25" customHeight="1" x14ac:dyDescent="0.25">
      <c r="C11" s="695" t="s">
        <v>365</v>
      </c>
      <c r="D11" s="722">
        <v>859</v>
      </c>
      <c r="E11" s="722">
        <v>707</v>
      </c>
      <c r="F11" s="722">
        <v>1673</v>
      </c>
      <c r="G11" s="723">
        <v>1415</v>
      </c>
    </row>
    <row r="12" spans="1:20" s="646" customFormat="1" ht="26.25" customHeight="1" x14ac:dyDescent="0.25">
      <c r="C12" s="695" t="s">
        <v>367</v>
      </c>
      <c r="D12" s="720">
        <v>263</v>
      </c>
      <c r="E12" s="720">
        <v>145</v>
      </c>
      <c r="F12" s="720">
        <v>262</v>
      </c>
      <c r="G12" s="721">
        <v>215</v>
      </c>
    </row>
    <row r="13" spans="1:20" s="646" customFormat="1" ht="26.25" customHeight="1" x14ac:dyDescent="0.25">
      <c r="C13" s="695" t="s">
        <v>369</v>
      </c>
      <c r="D13" s="722">
        <v>259</v>
      </c>
      <c r="E13" s="722">
        <v>190</v>
      </c>
      <c r="F13" s="722">
        <v>468</v>
      </c>
      <c r="G13" s="723">
        <v>310</v>
      </c>
    </row>
    <row r="14" spans="1:20" s="646" customFormat="1" ht="26.25" customHeight="1" x14ac:dyDescent="0.25">
      <c r="C14" s="695" t="s">
        <v>371</v>
      </c>
      <c r="D14" s="720">
        <v>1104</v>
      </c>
      <c r="E14" s="720">
        <v>794</v>
      </c>
      <c r="F14" s="720">
        <v>2295</v>
      </c>
      <c r="G14" s="721">
        <v>1878</v>
      </c>
    </row>
    <row r="15" spans="1:20" s="646" customFormat="1" ht="26.25" customHeight="1" x14ac:dyDescent="0.25">
      <c r="C15" s="695" t="s">
        <v>373</v>
      </c>
      <c r="D15" s="722">
        <v>347</v>
      </c>
      <c r="E15" s="722">
        <v>262</v>
      </c>
      <c r="F15" s="722">
        <v>647</v>
      </c>
      <c r="G15" s="723">
        <v>264</v>
      </c>
    </row>
    <row r="16" spans="1:20" s="646" customFormat="1" ht="26.25" customHeight="1" x14ac:dyDescent="0.25">
      <c r="C16" s="695" t="s">
        <v>375</v>
      </c>
      <c r="D16" s="720">
        <v>129</v>
      </c>
      <c r="E16" s="720">
        <v>100</v>
      </c>
      <c r="F16" s="720">
        <v>151</v>
      </c>
      <c r="G16" s="721">
        <v>52</v>
      </c>
    </row>
    <row r="17" spans="3:7" s="646" customFormat="1" ht="26.25" customHeight="1" x14ac:dyDescent="0.25">
      <c r="C17" s="695" t="s">
        <v>377</v>
      </c>
      <c r="D17" s="722">
        <v>457</v>
      </c>
      <c r="E17" s="722">
        <v>238</v>
      </c>
      <c r="F17" s="722">
        <v>553</v>
      </c>
      <c r="G17" s="723">
        <v>234</v>
      </c>
    </row>
    <row r="18" spans="3:7" s="646" customFormat="1" ht="26.25" customHeight="1" x14ac:dyDescent="0.25">
      <c r="C18" s="695" t="s">
        <v>379</v>
      </c>
      <c r="D18" s="720">
        <v>920</v>
      </c>
      <c r="E18" s="720">
        <v>496</v>
      </c>
      <c r="F18" s="720">
        <v>1248</v>
      </c>
      <c r="G18" s="721">
        <v>572</v>
      </c>
    </row>
    <row r="19" spans="3:7" s="646" customFormat="1" ht="26.25" customHeight="1" x14ac:dyDescent="0.25">
      <c r="C19" s="695" t="s">
        <v>381</v>
      </c>
      <c r="D19" s="722">
        <v>240</v>
      </c>
      <c r="E19" s="722">
        <v>154</v>
      </c>
      <c r="F19" s="722">
        <v>355</v>
      </c>
      <c r="G19" s="723">
        <v>283</v>
      </c>
    </row>
    <row r="20" spans="3:7" s="646" customFormat="1" ht="26.25" customHeight="1" x14ac:dyDescent="0.25">
      <c r="C20" s="695" t="s">
        <v>383</v>
      </c>
      <c r="D20" s="720">
        <v>70</v>
      </c>
      <c r="E20" s="720">
        <v>54</v>
      </c>
      <c r="F20" s="720">
        <v>242</v>
      </c>
      <c r="G20" s="721">
        <v>0</v>
      </c>
    </row>
    <row r="21" spans="3:7" s="646" customFormat="1" ht="26.25" customHeight="1" x14ac:dyDescent="0.25">
      <c r="C21" s="695" t="s">
        <v>385</v>
      </c>
      <c r="D21" s="722">
        <v>950</v>
      </c>
      <c r="E21" s="722">
        <v>691</v>
      </c>
      <c r="F21" s="722">
        <v>913</v>
      </c>
      <c r="G21" s="723">
        <v>290</v>
      </c>
    </row>
    <row r="22" spans="3:7" s="646" customFormat="1" ht="26.25" customHeight="1" x14ac:dyDescent="0.25">
      <c r="C22" s="695" t="s">
        <v>387</v>
      </c>
      <c r="D22" s="720">
        <v>439</v>
      </c>
      <c r="E22" s="720">
        <v>338</v>
      </c>
      <c r="F22" s="720">
        <v>826</v>
      </c>
      <c r="G22" s="721">
        <v>377</v>
      </c>
    </row>
    <row r="23" spans="3:7" s="646" customFormat="1" ht="26.25" customHeight="1" x14ac:dyDescent="0.25">
      <c r="C23" s="695" t="s">
        <v>389</v>
      </c>
      <c r="D23" s="722">
        <v>67</v>
      </c>
      <c r="E23" s="722">
        <v>52</v>
      </c>
      <c r="F23" s="722">
        <v>166</v>
      </c>
      <c r="G23" s="723">
        <v>107</v>
      </c>
    </row>
    <row r="24" spans="3:7" s="646" customFormat="1" ht="26.25" customHeight="1" x14ac:dyDescent="0.25">
      <c r="C24" s="695" t="s">
        <v>391</v>
      </c>
      <c r="D24" s="720">
        <v>210</v>
      </c>
      <c r="E24" s="720">
        <v>177</v>
      </c>
      <c r="F24" s="720">
        <v>484</v>
      </c>
      <c r="G24" s="721">
        <v>238</v>
      </c>
    </row>
    <row r="25" spans="3:7" s="646" customFormat="1" ht="26.25" customHeight="1" x14ac:dyDescent="0.25">
      <c r="C25" s="695" t="s">
        <v>393</v>
      </c>
      <c r="D25" s="722">
        <v>545</v>
      </c>
      <c r="E25" s="722">
        <v>328</v>
      </c>
      <c r="F25" s="722">
        <v>1040</v>
      </c>
      <c r="G25" s="723">
        <v>545</v>
      </c>
    </row>
    <row r="26" spans="3:7" s="646" customFormat="1" ht="26.25" customHeight="1" x14ac:dyDescent="0.25">
      <c r="C26" s="695" t="s">
        <v>395</v>
      </c>
      <c r="D26" s="720">
        <v>345</v>
      </c>
      <c r="E26" s="720">
        <v>113</v>
      </c>
      <c r="F26" s="720">
        <v>521</v>
      </c>
      <c r="G26" s="721">
        <v>159</v>
      </c>
    </row>
    <row r="27" spans="3:7" s="646" customFormat="1" ht="26.25" customHeight="1" x14ac:dyDescent="0.25">
      <c r="C27" s="735" t="s">
        <v>31</v>
      </c>
      <c r="D27" s="736">
        <v>9667</v>
      </c>
      <c r="E27" s="736">
        <v>6944</v>
      </c>
      <c r="F27" s="736">
        <v>16451</v>
      </c>
      <c r="G27" s="737">
        <v>10648</v>
      </c>
    </row>
    <row r="28" spans="3:7" s="646" customFormat="1" ht="38.25" customHeight="1" x14ac:dyDescent="0.25"/>
  </sheetData>
  <mergeCells count="3">
    <mergeCell ref="C4:C5"/>
    <mergeCell ref="D4:E4"/>
    <mergeCell ref="F4:G4"/>
  </mergeCells>
  <pageMargins left="0.7" right="0.7" top="0.75" bottom="0.75" header="0.3" footer="0.3"/>
  <pageSetup paperSize="9"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B3AF1-D3A0-4900-8237-8EFD72ACFC7B}">
  <sheetPr>
    <pageSetUpPr fitToPage="1"/>
  </sheetPr>
  <dimension ref="A1:M27"/>
  <sheetViews>
    <sheetView workbookViewId="0">
      <selection activeCell="Q14" sqref="Q14"/>
    </sheetView>
  </sheetViews>
  <sheetFormatPr defaultColWidth="8.81640625" defaultRowHeight="12.5" x14ac:dyDescent="0.25"/>
  <cols>
    <col min="1" max="1" width="26.6328125" customWidth="1"/>
    <col min="2" max="13" width="9.453125" customWidth="1"/>
    <col min="14" max="14" width="4.6328125" customWidth="1"/>
  </cols>
  <sheetData>
    <row r="1" spans="1:13" s="189" customFormat="1" ht="32.25" customHeight="1" x14ac:dyDescent="0.3">
      <c r="A1" s="555" t="s">
        <v>128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</row>
    <row r="2" spans="1:13" s="2" customFormat="1" ht="17.25" customHeight="1" x14ac:dyDescent="0.25">
      <c r="A2" s="556" t="s">
        <v>129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</row>
    <row r="3" spans="1:13" s="2" customFormat="1" ht="17.25" customHeight="1" thickBot="1" x14ac:dyDescent="0.3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21"/>
    </row>
    <row r="4" spans="1:13" s="2" customFormat="1" ht="17.25" customHeight="1" x14ac:dyDescent="0.25">
      <c r="A4" s="543" t="s">
        <v>1</v>
      </c>
      <c r="B4" s="547" t="s">
        <v>110</v>
      </c>
      <c r="C4" s="547"/>
      <c r="D4" s="489"/>
      <c r="E4" s="547" t="s">
        <v>111</v>
      </c>
      <c r="F4" s="547"/>
      <c r="G4" s="489"/>
      <c r="H4" s="547" t="s">
        <v>130</v>
      </c>
      <c r="I4" s="547"/>
      <c r="J4" s="489"/>
      <c r="K4" s="547" t="s">
        <v>31</v>
      </c>
      <c r="L4" s="547"/>
      <c r="M4" s="489"/>
    </row>
    <row r="5" spans="1:13" s="2" customFormat="1" ht="17.25" customHeight="1" thickBot="1" x14ac:dyDescent="0.3">
      <c r="A5" s="544"/>
      <c r="B5" s="470"/>
      <c r="C5" s="470"/>
      <c r="D5" s="471"/>
      <c r="E5" s="470"/>
      <c r="F5" s="470"/>
      <c r="G5" s="471"/>
      <c r="H5" s="470"/>
      <c r="I5" s="470"/>
      <c r="J5" s="471"/>
      <c r="K5" s="470"/>
      <c r="L5" s="470"/>
      <c r="M5" s="471"/>
    </row>
    <row r="6" spans="1:13" s="2" customFormat="1" ht="15.75" customHeight="1" thickBot="1" x14ac:dyDescent="0.3">
      <c r="A6" s="545"/>
      <c r="B6" s="4" t="s">
        <v>8</v>
      </c>
      <c r="C6" s="4" t="s">
        <v>9</v>
      </c>
      <c r="D6" s="5" t="s">
        <v>10</v>
      </c>
      <c r="E6" s="4" t="s">
        <v>8</v>
      </c>
      <c r="F6" s="4" t="s">
        <v>9</v>
      </c>
      <c r="G6" s="5" t="s">
        <v>10</v>
      </c>
      <c r="H6" s="4" t="s">
        <v>8</v>
      </c>
      <c r="I6" s="4" t="s">
        <v>9</v>
      </c>
      <c r="J6" s="5" t="s">
        <v>10</v>
      </c>
      <c r="K6" s="4" t="s">
        <v>8</v>
      </c>
      <c r="L6" s="4" t="s">
        <v>9</v>
      </c>
      <c r="M6" s="5" t="s">
        <v>10</v>
      </c>
    </row>
    <row r="7" spans="1:13" s="2" customFormat="1" ht="18" customHeight="1" x14ac:dyDescent="0.25">
      <c r="A7" s="191" t="s">
        <v>11</v>
      </c>
      <c r="B7" s="192">
        <v>4421</v>
      </c>
      <c r="C7" s="192">
        <v>3762</v>
      </c>
      <c r="D7" s="192">
        <v>8183</v>
      </c>
      <c r="E7" s="192">
        <v>272</v>
      </c>
      <c r="F7" s="192">
        <v>322</v>
      </c>
      <c r="G7" s="192">
        <v>594</v>
      </c>
      <c r="H7" s="192">
        <v>2257</v>
      </c>
      <c r="I7" s="192">
        <v>1562</v>
      </c>
      <c r="J7" s="193">
        <v>3819</v>
      </c>
      <c r="K7" s="192">
        <f>B7+E7+H7</f>
        <v>6950</v>
      </c>
      <c r="L7" s="192">
        <f>C7+F7+I7</f>
        <v>5646</v>
      </c>
      <c r="M7" s="193">
        <f>SUM(K7:L7)</f>
        <v>12596</v>
      </c>
    </row>
    <row r="8" spans="1:13" s="2" customFormat="1" ht="18" customHeight="1" x14ac:dyDescent="0.25">
      <c r="A8" s="191" t="s">
        <v>13</v>
      </c>
      <c r="B8" s="192">
        <v>22</v>
      </c>
      <c r="C8" s="192">
        <v>12</v>
      </c>
      <c r="D8" s="192">
        <v>34</v>
      </c>
      <c r="E8" s="192">
        <v>4</v>
      </c>
      <c r="F8" s="192">
        <v>0</v>
      </c>
      <c r="G8" s="192">
        <v>4</v>
      </c>
      <c r="H8" s="192">
        <v>34</v>
      </c>
      <c r="I8" s="192">
        <v>24</v>
      </c>
      <c r="J8" s="193">
        <v>58</v>
      </c>
      <c r="K8" s="192">
        <f t="shared" ref="K8:L26" si="0">B8+E8+H8</f>
        <v>60</v>
      </c>
      <c r="L8" s="192">
        <f t="shared" si="0"/>
        <v>36</v>
      </c>
      <c r="M8" s="193">
        <f t="shared" ref="M8:M26" si="1">SUM(K8:L8)</f>
        <v>96</v>
      </c>
    </row>
    <row r="9" spans="1:13" s="2" customFormat="1" ht="18" customHeight="1" x14ac:dyDescent="0.25">
      <c r="A9" s="191" t="s">
        <v>14</v>
      </c>
      <c r="B9" s="192">
        <v>30</v>
      </c>
      <c r="C9" s="192">
        <v>112</v>
      </c>
      <c r="D9" s="192">
        <v>142</v>
      </c>
      <c r="E9" s="192">
        <v>10</v>
      </c>
      <c r="F9" s="192">
        <v>26</v>
      </c>
      <c r="G9" s="192">
        <v>36</v>
      </c>
      <c r="H9" s="192">
        <v>12</v>
      </c>
      <c r="I9" s="192">
        <v>32</v>
      </c>
      <c r="J9" s="193">
        <v>44</v>
      </c>
      <c r="K9" s="192">
        <f t="shared" si="0"/>
        <v>52</v>
      </c>
      <c r="L9" s="192">
        <f t="shared" si="0"/>
        <v>170</v>
      </c>
      <c r="M9" s="193">
        <f t="shared" si="1"/>
        <v>222</v>
      </c>
    </row>
    <row r="10" spans="1:13" s="2" customFormat="1" ht="18" customHeight="1" x14ac:dyDescent="0.25">
      <c r="A10" s="191" t="s">
        <v>15</v>
      </c>
      <c r="B10" s="192">
        <v>201</v>
      </c>
      <c r="C10" s="192">
        <v>555</v>
      </c>
      <c r="D10" s="192">
        <v>756</v>
      </c>
      <c r="E10" s="192">
        <v>9</v>
      </c>
      <c r="F10" s="192">
        <v>21</v>
      </c>
      <c r="G10" s="192">
        <v>30</v>
      </c>
      <c r="H10" s="192">
        <v>137</v>
      </c>
      <c r="I10" s="192">
        <v>358</v>
      </c>
      <c r="J10" s="193">
        <v>495</v>
      </c>
      <c r="K10" s="192">
        <f t="shared" si="0"/>
        <v>347</v>
      </c>
      <c r="L10" s="192">
        <f t="shared" si="0"/>
        <v>934</v>
      </c>
      <c r="M10" s="193">
        <f t="shared" si="1"/>
        <v>1281</v>
      </c>
    </row>
    <row r="11" spans="1:13" s="2" customFormat="1" ht="18" customHeight="1" x14ac:dyDescent="0.25">
      <c r="A11" s="191" t="s">
        <v>16</v>
      </c>
      <c r="B11" s="192">
        <v>7</v>
      </c>
      <c r="C11" s="192">
        <v>14</v>
      </c>
      <c r="D11" s="192">
        <v>21</v>
      </c>
      <c r="E11" s="192">
        <v>0</v>
      </c>
      <c r="F11" s="192">
        <v>0</v>
      </c>
      <c r="G11" s="192">
        <v>0</v>
      </c>
      <c r="H11" s="192">
        <v>2</v>
      </c>
      <c r="I11" s="192">
        <v>8</v>
      </c>
      <c r="J11" s="193">
        <v>10</v>
      </c>
      <c r="K11" s="192">
        <f t="shared" si="0"/>
        <v>9</v>
      </c>
      <c r="L11" s="192">
        <f t="shared" si="0"/>
        <v>22</v>
      </c>
      <c r="M11" s="193">
        <f t="shared" si="1"/>
        <v>31</v>
      </c>
    </row>
    <row r="12" spans="1:13" s="2" customFormat="1" ht="18" customHeight="1" x14ac:dyDescent="0.25">
      <c r="A12" s="191" t="s">
        <v>17</v>
      </c>
      <c r="B12" s="192">
        <v>44</v>
      </c>
      <c r="C12" s="192">
        <v>61</v>
      </c>
      <c r="D12" s="192">
        <v>105</v>
      </c>
      <c r="E12" s="192">
        <v>4</v>
      </c>
      <c r="F12" s="192">
        <v>2</v>
      </c>
      <c r="G12" s="192">
        <v>6</v>
      </c>
      <c r="H12" s="192">
        <v>23</v>
      </c>
      <c r="I12" s="192">
        <v>12</v>
      </c>
      <c r="J12" s="193">
        <v>35</v>
      </c>
      <c r="K12" s="192">
        <f t="shared" si="0"/>
        <v>71</v>
      </c>
      <c r="L12" s="192">
        <f t="shared" si="0"/>
        <v>75</v>
      </c>
      <c r="M12" s="193">
        <f t="shared" si="1"/>
        <v>146</v>
      </c>
    </row>
    <row r="13" spans="1:13" s="2" customFormat="1" ht="18" customHeight="1" x14ac:dyDescent="0.25">
      <c r="A13" s="191" t="s">
        <v>18</v>
      </c>
      <c r="B13" s="192">
        <v>47</v>
      </c>
      <c r="C13" s="192">
        <v>226</v>
      </c>
      <c r="D13" s="192">
        <v>273</v>
      </c>
      <c r="E13" s="192">
        <v>2</v>
      </c>
      <c r="F13" s="192">
        <v>36</v>
      </c>
      <c r="G13" s="192">
        <v>38</v>
      </c>
      <c r="H13" s="192">
        <v>45</v>
      </c>
      <c r="I13" s="192">
        <v>202</v>
      </c>
      <c r="J13" s="193">
        <v>247</v>
      </c>
      <c r="K13" s="192">
        <f t="shared" si="0"/>
        <v>94</v>
      </c>
      <c r="L13" s="192">
        <f t="shared" si="0"/>
        <v>464</v>
      </c>
      <c r="M13" s="193">
        <f t="shared" si="1"/>
        <v>558</v>
      </c>
    </row>
    <row r="14" spans="1:13" s="2" customFormat="1" ht="18" customHeight="1" x14ac:dyDescent="0.25">
      <c r="A14" s="191" t="s">
        <v>40</v>
      </c>
      <c r="B14" s="192">
        <v>33</v>
      </c>
      <c r="C14" s="192">
        <v>57</v>
      </c>
      <c r="D14" s="192">
        <v>90</v>
      </c>
      <c r="E14" s="192">
        <v>1</v>
      </c>
      <c r="F14" s="192">
        <v>1</v>
      </c>
      <c r="G14" s="192">
        <v>2</v>
      </c>
      <c r="H14" s="192">
        <v>2</v>
      </c>
      <c r="I14" s="192">
        <v>5</v>
      </c>
      <c r="J14" s="193">
        <v>7</v>
      </c>
      <c r="K14" s="192">
        <f t="shared" si="0"/>
        <v>36</v>
      </c>
      <c r="L14" s="192">
        <f t="shared" si="0"/>
        <v>63</v>
      </c>
      <c r="M14" s="193">
        <f t="shared" si="1"/>
        <v>99</v>
      </c>
    </row>
    <row r="15" spans="1:13" s="2" customFormat="1" ht="18" customHeight="1" x14ac:dyDescent="0.25">
      <c r="A15" s="191" t="s">
        <v>20</v>
      </c>
      <c r="B15" s="192">
        <v>4463</v>
      </c>
      <c r="C15" s="192">
        <v>15222</v>
      </c>
      <c r="D15" s="192">
        <v>19685</v>
      </c>
      <c r="E15" s="192">
        <v>320</v>
      </c>
      <c r="F15" s="192">
        <v>972</v>
      </c>
      <c r="G15" s="192">
        <v>1292</v>
      </c>
      <c r="H15" s="192">
        <v>205</v>
      </c>
      <c r="I15" s="192">
        <v>423</v>
      </c>
      <c r="J15" s="193">
        <v>628</v>
      </c>
      <c r="K15" s="192">
        <f t="shared" si="0"/>
        <v>4988</v>
      </c>
      <c r="L15" s="192">
        <f t="shared" si="0"/>
        <v>16617</v>
      </c>
      <c r="M15" s="193">
        <f t="shared" si="1"/>
        <v>21605</v>
      </c>
    </row>
    <row r="16" spans="1:13" s="2" customFormat="1" ht="18" customHeight="1" x14ac:dyDescent="0.25">
      <c r="A16" s="191" t="s">
        <v>21</v>
      </c>
      <c r="B16" s="192">
        <v>1403</v>
      </c>
      <c r="C16" s="192">
        <v>1968</v>
      </c>
      <c r="D16" s="192">
        <v>3371</v>
      </c>
      <c r="E16" s="192">
        <v>88</v>
      </c>
      <c r="F16" s="192">
        <v>167</v>
      </c>
      <c r="G16" s="192">
        <v>255</v>
      </c>
      <c r="H16" s="192">
        <v>181</v>
      </c>
      <c r="I16" s="192">
        <v>263</v>
      </c>
      <c r="J16" s="193">
        <v>444</v>
      </c>
      <c r="K16" s="192">
        <f t="shared" si="0"/>
        <v>1672</v>
      </c>
      <c r="L16" s="192">
        <f t="shared" si="0"/>
        <v>2398</v>
      </c>
      <c r="M16" s="193">
        <f t="shared" si="1"/>
        <v>4070</v>
      </c>
    </row>
    <row r="17" spans="1:13" s="2" customFormat="1" ht="18" customHeight="1" x14ac:dyDescent="0.25">
      <c r="A17" s="191" t="s">
        <v>22</v>
      </c>
      <c r="B17" s="192">
        <v>23</v>
      </c>
      <c r="C17" s="192">
        <v>22</v>
      </c>
      <c r="D17" s="192">
        <v>45</v>
      </c>
      <c r="E17" s="192">
        <v>1</v>
      </c>
      <c r="F17" s="192">
        <v>6</v>
      </c>
      <c r="G17" s="192">
        <v>7</v>
      </c>
      <c r="H17" s="192">
        <v>16</v>
      </c>
      <c r="I17" s="192">
        <v>12</v>
      </c>
      <c r="J17" s="193">
        <v>28</v>
      </c>
      <c r="K17" s="192">
        <f t="shared" si="0"/>
        <v>40</v>
      </c>
      <c r="L17" s="192">
        <f t="shared" si="0"/>
        <v>40</v>
      </c>
      <c r="M17" s="193">
        <f t="shared" si="1"/>
        <v>80</v>
      </c>
    </row>
    <row r="18" spans="1:13" s="2" customFormat="1" ht="18" customHeight="1" x14ac:dyDescent="0.25">
      <c r="A18" s="191" t="s">
        <v>23</v>
      </c>
      <c r="B18" s="192">
        <v>731</v>
      </c>
      <c r="C18" s="192">
        <v>1903</v>
      </c>
      <c r="D18" s="192">
        <v>2634</v>
      </c>
      <c r="E18" s="192">
        <v>75</v>
      </c>
      <c r="F18" s="192">
        <v>134</v>
      </c>
      <c r="G18" s="192">
        <v>209</v>
      </c>
      <c r="H18" s="192">
        <v>128</v>
      </c>
      <c r="I18" s="192">
        <v>247</v>
      </c>
      <c r="J18" s="193">
        <v>375</v>
      </c>
      <c r="K18" s="192">
        <f t="shared" si="0"/>
        <v>934</v>
      </c>
      <c r="L18" s="192">
        <f t="shared" si="0"/>
        <v>2284</v>
      </c>
      <c r="M18" s="193">
        <f t="shared" si="1"/>
        <v>3218</v>
      </c>
    </row>
    <row r="19" spans="1:13" s="2" customFormat="1" ht="18" customHeight="1" x14ac:dyDescent="0.25">
      <c r="A19" s="191" t="s">
        <v>24</v>
      </c>
      <c r="B19" s="192">
        <v>16</v>
      </c>
      <c r="C19" s="192">
        <v>7</v>
      </c>
      <c r="D19" s="192">
        <v>23</v>
      </c>
      <c r="E19" s="192">
        <v>2</v>
      </c>
      <c r="F19" s="192">
        <v>0</v>
      </c>
      <c r="G19" s="192">
        <v>2</v>
      </c>
      <c r="H19" s="192">
        <v>25</v>
      </c>
      <c r="I19" s="192">
        <v>15</v>
      </c>
      <c r="J19" s="193">
        <v>40</v>
      </c>
      <c r="K19" s="192">
        <f t="shared" si="0"/>
        <v>43</v>
      </c>
      <c r="L19" s="192">
        <f t="shared" si="0"/>
        <v>22</v>
      </c>
      <c r="M19" s="193">
        <f t="shared" si="1"/>
        <v>65</v>
      </c>
    </row>
    <row r="20" spans="1:13" s="2" customFormat="1" ht="18" customHeight="1" x14ac:dyDescent="0.25">
      <c r="A20" s="191" t="s">
        <v>25</v>
      </c>
      <c r="B20" s="192">
        <v>42</v>
      </c>
      <c r="C20" s="192">
        <v>14</v>
      </c>
      <c r="D20" s="192">
        <v>56</v>
      </c>
      <c r="E20" s="192">
        <v>1</v>
      </c>
      <c r="F20" s="192">
        <v>0</v>
      </c>
      <c r="G20" s="192">
        <v>1</v>
      </c>
      <c r="H20" s="192">
        <v>35</v>
      </c>
      <c r="I20" s="192">
        <v>27</v>
      </c>
      <c r="J20" s="193">
        <v>62</v>
      </c>
      <c r="K20" s="192">
        <f t="shared" si="0"/>
        <v>78</v>
      </c>
      <c r="L20" s="192">
        <f t="shared" si="0"/>
        <v>41</v>
      </c>
      <c r="M20" s="193">
        <f t="shared" si="1"/>
        <v>119</v>
      </c>
    </row>
    <row r="21" spans="1:13" s="2" customFormat="1" ht="18" customHeight="1" x14ac:dyDescent="0.25">
      <c r="A21" s="191" t="s">
        <v>26</v>
      </c>
      <c r="B21" s="192">
        <v>3635</v>
      </c>
      <c r="C21" s="192">
        <v>5132</v>
      </c>
      <c r="D21" s="192">
        <v>8767</v>
      </c>
      <c r="E21" s="192">
        <v>227</v>
      </c>
      <c r="F21" s="192">
        <v>329</v>
      </c>
      <c r="G21" s="192">
        <v>556</v>
      </c>
      <c r="H21" s="192">
        <v>139</v>
      </c>
      <c r="I21" s="192">
        <v>249</v>
      </c>
      <c r="J21" s="193">
        <v>388</v>
      </c>
      <c r="K21" s="192">
        <f t="shared" si="0"/>
        <v>4001</v>
      </c>
      <c r="L21" s="192">
        <f t="shared" si="0"/>
        <v>5710</v>
      </c>
      <c r="M21" s="193">
        <f t="shared" si="1"/>
        <v>9711</v>
      </c>
    </row>
    <row r="22" spans="1:13" s="2" customFormat="1" ht="18" customHeight="1" x14ac:dyDescent="0.25">
      <c r="A22" s="191" t="s">
        <v>27</v>
      </c>
      <c r="B22" s="192">
        <v>31</v>
      </c>
      <c r="C22" s="192">
        <v>6</v>
      </c>
      <c r="D22" s="192">
        <v>37</v>
      </c>
      <c r="E22" s="192">
        <v>0</v>
      </c>
      <c r="F22" s="192">
        <v>0</v>
      </c>
      <c r="G22" s="192">
        <v>0</v>
      </c>
      <c r="H22" s="192">
        <v>2</v>
      </c>
      <c r="I22" s="192">
        <v>0</v>
      </c>
      <c r="J22" s="193">
        <v>2</v>
      </c>
      <c r="K22" s="192">
        <f t="shared" si="0"/>
        <v>33</v>
      </c>
      <c r="L22" s="192">
        <f t="shared" si="0"/>
        <v>6</v>
      </c>
      <c r="M22" s="193">
        <f t="shared" si="1"/>
        <v>39</v>
      </c>
    </row>
    <row r="23" spans="1:13" s="2" customFormat="1" ht="18" customHeight="1" x14ac:dyDescent="0.25">
      <c r="A23" s="191" t="s">
        <v>28</v>
      </c>
      <c r="B23" s="192">
        <v>1990</v>
      </c>
      <c r="C23" s="192">
        <v>4896</v>
      </c>
      <c r="D23" s="192">
        <v>6886</v>
      </c>
      <c r="E23" s="192">
        <v>91</v>
      </c>
      <c r="F23" s="192">
        <v>223</v>
      </c>
      <c r="G23" s="192">
        <v>314</v>
      </c>
      <c r="H23" s="192">
        <v>89</v>
      </c>
      <c r="I23" s="192">
        <v>128</v>
      </c>
      <c r="J23" s="193">
        <v>217</v>
      </c>
      <c r="K23" s="192">
        <f t="shared" si="0"/>
        <v>2170</v>
      </c>
      <c r="L23" s="192">
        <f t="shared" si="0"/>
        <v>5247</v>
      </c>
      <c r="M23" s="193">
        <f t="shared" si="1"/>
        <v>7417</v>
      </c>
    </row>
    <row r="24" spans="1:13" s="2" customFormat="1" ht="18" customHeight="1" x14ac:dyDescent="0.25">
      <c r="A24" s="191" t="s">
        <v>29</v>
      </c>
      <c r="B24" s="192">
        <v>208</v>
      </c>
      <c r="C24" s="192">
        <v>97</v>
      </c>
      <c r="D24" s="192">
        <v>305</v>
      </c>
      <c r="E24" s="192">
        <v>8</v>
      </c>
      <c r="F24" s="192">
        <v>7</v>
      </c>
      <c r="G24" s="192">
        <v>15</v>
      </c>
      <c r="H24" s="192">
        <v>49</v>
      </c>
      <c r="I24" s="192">
        <v>10</v>
      </c>
      <c r="J24" s="193">
        <v>59</v>
      </c>
      <c r="K24" s="192">
        <f t="shared" si="0"/>
        <v>265</v>
      </c>
      <c r="L24" s="192">
        <f t="shared" si="0"/>
        <v>114</v>
      </c>
      <c r="M24" s="193">
        <f t="shared" si="1"/>
        <v>379</v>
      </c>
    </row>
    <row r="25" spans="1:13" s="2" customFormat="1" ht="18" customHeight="1" thickBot="1" x14ac:dyDescent="0.3">
      <c r="A25" s="194" t="s">
        <v>30</v>
      </c>
      <c r="B25" s="195">
        <v>160</v>
      </c>
      <c r="C25" s="195">
        <v>71</v>
      </c>
      <c r="D25" s="195">
        <v>231</v>
      </c>
      <c r="E25" s="195">
        <v>10</v>
      </c>
      <c r="F25" s="195">
        <v>7</v>
      </c>
      <c r="G25" s="195">
        <v>17</v>
      </c>
      <c r="H25" s="195">
        <v>139</v>
      </c>
      <c r="I25" s="195">
        <v>48</v>
      </c>
      <c r="J25" s="196">
        <v>187</v>
      </c>
      <c r="K25" s="192">
        <f t="shared" si="0"/>
        <v>309</v>
      </c>
      <c r="L25" s="192">
        <f t="shared" si="0"/>
        <v>126</v>
      </c>
      <c r="M25" s="193">
        <f t="shared" si="1"/>
        <v>435</v>
      </c>
    </row>
    <row r="26" spans="1:13" s="2" customFormat="1" ht="18" customHeight="1" thickBot="1" x14ac:dyDescent="0.3">
      <c r="A26" s="197" t="s">
        <v>10</v>
      </c>
      <c r="B26" s="198">
        <v>17507</v>
      </c>
      <c r="C26" s="198">
        <v>34137</v>
      </c>
      <c r="D26" s="198">
        <v>51644</v>
      </c>
      <c r="E26" s="198">
        <v>1125</v>
      </c>
      <c r="F26" s="198">
        <v>2253</v>
      </c>
      <c r="G26" s="198">
        <v>3378</v>
      </c>
      <c r="H26" s="198">
        <v>3520</v>
      </c>
      <c r="I26" s="198">
        <v>3625</v>
      </c>
      <c r="J26" s="149">
        <v>7145</v>
      </c>
      <c r="K26" s="198">
        <f t="shared" si="0"/>
        <v>22152</v>
      </c>
      <c r="L26" s="198">
        <f t="shared" si="0"/>
        <v>40015</v>
      </c>
      <c r="M26" s="149">
        <f t="shared" si="1"/>
        <v>62167</v>
      </c>
    </row>
    <row r="27" spans="1:13" s="2" customFormat="1" ht="11.5" x14ac:dyDescent="0.25">
      <c r="A27" s="15" t="s">
        <v>131</v>
      </c>
    </row>
  </sheetData>
  <mergeCells count="7">
    <mergeCell ref="A1:M1"/>
    <mergeCell ref="A2:M2"/>
    <mergeCell ref="A4:A6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/>
  <headerFooter>
    <oddFooter>&amp;RFonte: Tab.1Cbis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FA3D7-5DD4-4843-B1A5-2F97FDB88E66}">
  <dimension ref="B1:AU18"/>
  <sheetViews>
    <sheetView topLeftCell="B1" workbookViewId="0">
      <selection activeCell="L7" sqref="L7"/>
    </sheetView>
  </sheetViews>
  <sheetFormatPr defaultColWidth="10.81640625" defaultRowHeight="12.5" x14ac:dyDescent="0.25"/>
  <cols>
    <col min="1" max="1" width="1" style="688" customWidth="1"/>
    <col min="2" max="2" width="20" style="688" customWidth="1"/>
    <col min="3" max="3" width="12.1796875" style="688" customWidth="1"/>
    <col min="4" max="4" width="15.36328125" style="688" customWidth="1"/>
    <col min="5" max="5" width="15.1796875" style="688" customWidth="1"/>
    <col min="6" max="6" width="16.90625" style="688" customWidth="1"/>
    <col min="7" max="7" width="12.6328125" style="688" customWidth="1"/>
    <col min="8" max="8" width="10.6328125" style="688" customWidth="1"/>
    <col min="9" max="9" width="4.6328125" style="688" customWidth="1"/>
    <col min="10" max="16384" width="10.81640625" style="688"/>
  </cols>
  <sheetData>
    <row r="1" spans="2:47" s="681" customFormat="1" ht="26" customHeight="1" x14ac:dyDescent="0.25">
      <c r="B1" s="746" t="s">
        <v>438</v>
      </c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7"/>
      <c r="S1" s="747"/>
      <c r="W1" s="747"/>
      <c r="AA1" s="747"/>
      <c r="AE1" s="747"/>
      <c r="AI1" s="747"/>
      <c r="AM1" s="747"/>
      <c r="AQ1" s="747"/>
      <c r="AU1" s="747"/>
    </row>
    <row r="2" spans="2:47" s="681" customFormat="1" ht="26" customHeight="1" x14ac:dyDescent="0.25"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7"/>
      <c r="S2" s="747"/>
      <c r="W2" s="747"/>
      <c r="AA2" s="747"/>
      <c r="AE2" s="747"/>
      <c r="AI2" s="747"/>
      <c r="AM2" s="747"/>
      <c r="AQ2" s="747"/>
      <c r="AU2" s="747"/>
    </row>
    <row r="3" spans="2:47" s="739" customFormat="1" ht="32" customHeight="1" x14ac:dyDescent="0.25">
      <c r="B3" s="711" t="s">
        <v>350</v>
      </c>
      <c r="C3" s="743" t="s">
        <v>49</v>
      </c>
      <c r="D3" s="743" t="s">
        <v>50</v>
      </c>
      <c r="E3" s="743" t="s">
        <v>51</v>
      </c>
      <c r="F3" s="743" t="s">
        <v>436</v>
      </c>
      <c r="G3" s="743" t="s">
        <v>30</v>
      </c>
      <c r="H3" s="689" t="s">
        <v>10</v>
      </c>
    </row>
    <row r="4" spans="2:47" s="739" customFormat="1" ht="32" customHeight="1" x14ac:dyDescent="0.25">
      <c r="B4" s="711"/>
      <c r="C4" s="743"/>
      <c r="D4" s="743" t="s">
        <v>10</v>
      </c>
      <c r="E4" s="743" t="s">
        <v>10</v>
      </c>
      <c r="F4" s="743" t="s">
        <v>10</v>
      </c>
      <c r="G4" s="743" t="s">
        <v>10</v>
      </c>
      <c r="H4" s="689" t="s">
        <v>10</v>
      </c>
    </row>
    <row r="5" spans="2:47" s="739" customFormat="1" ht="26.25" customHeight="1" x14ac:dyDescent="0.25">
      <c r="B5" s="742" t="s">
        <v>355</v>
      </c>
      <c r="C5" s="740">
        <v>1922</v>
      </c>
      <c r="D5" s="740">
        <v>7</v>
      </c>
      <c r="E5" s="740">
        <v>658</v>
      </c>
      <c r="F5" s="740">
        <v>322</v>
      </c>
      <c r="G5" s="740">
        <v>35</v>
      </c>
      <c r="H5" s="741">
        <v>2944</v>
      </c>
    </row>
    <row r="6" spans="2:47" s="739" customFormat="1" ht="26.25" customHeight="1" x14ac:dyDescent="0.25">
      <c r="B6" s="742" t="s">
        <v>359</v>
      </c>
      <c r="C6" s="741">
        <v>14244</v>
      </c>
      <c r="D6" s="741">
        <v>58</v>
      </c>
      <c r="E6" s="741">
        <v>3269</v>
      </c>
      <c r="F6" s="741">
        <v>3510</v>
      </c>
      <c r="G6" s="741">
        <v>17</v>
      </c>
      <c r="H6" s="741">
        <v>21098</v>
      </c>
    </row>
    <row r="7" spans="2:47" s="739" customFormat="1" ht="26.25" customHeight="1" x14ac:dyDescent="0.25">
      <c r="B7" s="742" t="s">
        <v>363</v>
      </c>
      <c r="C7" s="740">
        <v>109</v>
      </c>
      <c r="D7" s="740"/>
      <c r="E7" s="740">
        <v>77</v>
      </c>
      <c r="F7" s="740">
        <v>27</v>
      </c>
      <c r="G7" s="740"/>
      <c r="H7" s="741">
        <v>213</v>
      </c>
    </row>
    <row r="8" spans="2:47" s="739" customFormat="1" ht="26.25" customHeight="1" x14ac:dyDescent="0.25">
      <c r="B8" s="742" t="s">
        <v>365</v>
      </c>
      <c r="C8" s="741">
        <v>2947</v>
      </c>
      <c r="D8" s="741">
        <v>7</v>
      </c>
      <c r="E8" s="741">
        <v>1196</v>
      </c>
      <c r="F8" s="741">
        <v>558</v>
      </c>
      <c r="G8" s="741">
        <v>20</v>
      </c>
      <c r="H8" s="741">
        <v>4728</v>
      </c>
    </row>
    <row r="9" spans="2:47" s="739" customFormat="1" ht="26.25" customHeight="1" x14ac:dyDescent="0.25">
      <c r="B9" s="742" t="s">
        <v>369</v>
      </c>
      <c r="C9" s="740">
        <v>1632</v>
      </c>
      <c r="D9" s="740">
        <v>5</v>
      </c>
      <c r="E9" s="740">
        <v>474</v>
      </c>
      <c r="F9" s="740">
        <v>306</v>
      </c>
      <c r="G9" s="740"/>
      <c r="H9" s="741">
        <v>2417</v>
      </c>
    </row>
    <row r="10" spans="2:47" s="739" customFormat="1" ht="26.25" customHeight="1" x14ac:dyDescent="0.25">
      <c r="B10" s="742" t="s">
        <v>371</v>
      </c>
      <c r="C10" s="741">
        <v>695</v>
      </c>
      <c r="D10" s="741">
        <v>1</v>
      </c>
      <c r="E10" s="741">
        <v>175</v>
      </c>
      <c r="F10" s="741">
        <v>74</v>
      </c>
      <c r="G10" s="741">
        <v>1</v>
      </c>
      <c r="H10" s="741">
        <v>946</v>
      </c>
    </row>
    <row r="11" spans="2:47" s="739" customFormat="1" ht="26.25" customHeight="1" x14ac:dyDescent="0.25">
      <c r="B11" s="742" t="s">
        <v>373</v>
      </c>
      <c r="C11" s="740">
        <v>1121</v>
      </c>
      <c r="D11" s="740">
        <v>4</v>
      </c>
      <c r="E11" s="740">
        <v>292</v>
      </c>
      <c r="F11" s="740">
        <v>127</v>
      </c>
      <c r="G11" s="740">
        <v>8</v>
      </c>
      <c r="H11" s="741">
        <v>1552</v>
      </c>
    </row>
    <row r="12" spans="2:47" s="739" customFormat="1" ht="26.25" customHeight="1" x14ac:dyDescent="0.25">
      <c r="B12" s="742" t="s">
        <v>379</v>
      </c>
      <c r="C12" s="741">
        <v>12742</v>
      </c>
      <c r="D12" s="741">
        <v>31</v>
      </c>
      <c r="E12" s="741">
        <v>1873</v>
      </c>
      <c r="F12" s="741">
        <v>2094</v>
      </c>
      <c r="G12" s="741">
        <v>155</v>
      </c>
      <c r="H12" s="741">
        <v>16895</v>
      </c>
    </row>
    <row r="13" spans="2:47" s="739" customFormat="1" ht="26.25" customHeight="1" x14ac:dyDescent="0.25">
      <c r="B13" s="742" t="s">
        <v>383</v>
      </c>
      <c r="C13" s="740">
        <v>865</v>
      </c>
      <c r="D13" s="740">
        <v>13</v>
      </c>
      <c r="E13" s="740">
        <v>86</v>
      </c>
      <c r="F13" s="740">
        <v>99</v>
      </c>
      <c r="G13" s="740">
        <v>124</v>
      </c>
      <c r="H13" s="741">
        <v>1187</v>
      </c>
    </row>
    <row r="14" spans="2:47" s="739" customFormat="1" ht="26.25" customHeight="1" x14ac:dyDescent="0.25">
      <c r="B14" s="742" t="s">
        <v>385</v>
      </c>
      <c r="C14" s="741">
        <v>1555</v>
      </c>
      <c r="D14" s="741">
        <v>11</v>
      </c>
      <c r="E14" s="741">
        <v>226</v>
      </c>
      <c r="F14" s="741">
        <v>98</v>
      </c>
      <c r="G14" s="741">
        <v>32</v>
      </c>
      <c r="H14" s="741">
        <v>1922</v>
      </c>
    </row>
    <row r="15" spans="2:47" s="739" customFormat="1" ht="26.25" customHeight="1" x14ac:dyDescent="0.25">
      <c r="B15" s="742" t="s">
        <v>387</v>
      </c>
      <c r="C15" s="740">
        <v>4187</v>
      </c>
      <c r="D15" s="740">
        <v>30</v>
      </c>
      <c r="E15" s="740">
        <v>815</v>
      </c>
      <c r="F15" s="740">
        <v>271</v>
      </c>
      <c r="G15" s="740">
        <v>2</v>
      </c>
      <c r="H15" s="741">
        <v>5305</v>
      </c>
    </row>
    <row r="16" spans="2:47" s="739" customFormat="1" ht="26.25" customHeight="1" x14ac:dyDescent="0.25">
      <c r="B16" s="742" t="s">
        <v>393</v>
      </c>
      <c r="C16" s="741">
        <v>1983</v>
      </c>
      <c r="D16" s="741">
        <v>17</v>
      </c>
      <c r="E16" s="741">
        <v>609</v>
      </c>
      <c r="F16" s="741">
        <v>310</v>
      </c>
      <c r="G16" s="741">
        <v>41</v>
      </c>
      <c r="H16" s="741">
        <v>2960</v>
      </c>
    </row>
    <row r="17" spans="2:8" s="739" customFormat="1" ht="26.25" customHeight="1" x14ac:dyDescent="0.25">
      <c r="B17" s="749" t="s">
        <v>31</v>
      </c>
      <c r="C17" s="745">
        <v>44002</v>
      </c>
      <c r="D17" s="745">
        <v>184</v>
      </c>
      <c r="E17" s="745">
        <v>9750</v>
      </c>
      <c r="F17" s="745">
        <v>7796</v>
      </c>
      <c r="G17" s="745">
        <v>435</v>
      </c>
      <c r="H17" s="745">
        <v>62167</v>
      </c>
    </row>
    <row r="18" spans="2:8" s="739" customFormat="1" ht="38.25" customHeight="1" x14ac:dyDescent="0.25"/>
  </sheetData>
  <mergeCells count="8">
    <mergeCell ref="B1:N1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87653-A9BE-48E6-AAFE-3BB70A366630}">
  <dimension ref="A1:N31"/>
  <sheetViews>
    <sheetView workbookViewId="0">
      <selection activeCell="Q14" sqref="Q14"/>
    </sheetView>
  </sheetViews>
  <sheetFormatPr defaultColWidth="8.81640625" defaultRowHeight="12.5" x14ac:dyDescent="0.25"/>
  <cols>
    <col min="2" max="2" width="31.6328125" customWidth="1"/>
    <col min="3" max="8" width="7.36328125" customWidth="1"/>
    <col min="9" max="9" width="8.81640625" customWidth="1"/>
    <col min="10" max="10" width="7.36328125" customWidth="1"/>
    <col min="11" max="11" width="8.6328125" customWidth="1"/>
    <col min="12" max="14" width="7.36328125" customWidth="1"/>
  </cols>
  <sheetData>
    <row r="1" spans="1:14" ht="15.5" x14ac:dyDescent="0.35">
      <c r="A1" s="199"/>
      <c r="B1" s="558" t="s">
        <v>132</v>
      </c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</row>
    <row r="2" spans="1:14" ht="16" thickBot="1" x14ac:dyDescent="0.4">
      <c r="A2" s="199"/>
      <c r="B2" s="200"/>
      <c r="C2" s="2"/>
      <c r="D2" s="2"/>
      <c r="E2" s="2"/>
      <c r="F2" s="2"/>
      <c r="G2" s="2"/>
      <c r="H2" s="2"/>
      <c r="I2" s="2"/>
      <c r="J2" s="2"/>
      <c r="K2" s="2"/>
    </row>
    <row r="3" spans="1:14" ht="15.5" x14ac:dyDescent="0.35">
      <c r="A3" s="199"/>
      <c r="B3" s="559" t="s">
        <v>1</v>
      </c>
      <c r="C3" s="547" t="s">
        <v>110</v>
      </c>
      <c r="D3" s="547"/>
      <c r="E3" s="489"/>
      <c r="F3" s="547" t="s">
        <v>111</v>
      </c>
      <c r="G3" s="547"/>
      <c r="H3" s="489"/>
      <c r="I3" s="547" t="s">
        <v>130</v>
      </c>
      <c r="J3" s="547"/>
      <c r="K3" s="489"/>
      <c r="L3" s="546" t="s">
        <v>31</v>
      </c>
      <c r="M3" s="547"/>
      <c r="N3" s="489"/>
    </row>
    <row r="4" spans="1:14" ht="12.75" customHeight="1" thickBot="1" x14ac:dyDescent="0.3">
      <c r="A4" s="2"/>
      <c r="B4" s="560"/>
      <c r="C4" s="470"/>
      <c r="D4" s="470"/>
      <c r="E4" s="471"/>
      <c r="F4" s="470"/>
      <c r="G4" s="470"/>
      <c r="H4" s="471"/>
      <c r="I4" s="470"/>
      <c r="J4" s="470"/>
      <c r="K4" s="471"/>
      <c r="L4" s="477"/>
      <c r="M4" s="470"/>
      <c r="N4" s="471"/>
    </row>
    <row r="5" spans="1:14" ht="13" thickBot="1" x14ac:dyDescent="0.3">
      <c r="A5" s="2"/>
      <c r="B5" s="561"/>
      <c r="C5" s="4" t="s">
        <v>8</v>
      </c>
      <c r="D5" s="4" t="s">
        <v>9</v>
      </c>
      <c r="E5" s="5" t="s">
        <v>10</v>
      </c>
      <c r="F5" s="4" t="s">
        <v>8</v>
      </c>
      <c r="G5" s="4" t="s">
        <v>9</v>
      </c>
      <c r="H5" s="5" t="s">
        <v>10</v>
      </c>
      <c r="I5" s="4" t="s">
        <v>8</v>
      </c>
      <c r="J5" s="4" t="s">
        <v>9</v>
      </c>
      <c r="K5" s="5" t="s">
        <v>10</v>
      </c>
      <c r="L5" s="4" t="s">
        <v>8</v>
      </c>
      <c r="M5" s="4" t="s">
        <v>9</v>
      </c>
      <c r="N5" s="5" t="s">
        <v>10</v>
      </c>
    </row>
    <row r="6" spans="1:14" x14ac:dyDescent="0.25">
      <c r="A6" s="2"/>
      <c r="B6" s="201" t="s">
        <v>11</v>
      </c>
      <c r="C6" s="24">
        <v>2962</v>
      </c>
      <c r="D6" s="24">
        <v>2239</v>
      </c>
      <c r="E6" s="24">
        <v>5201</v>
      </c>
      <c r="F6" s="24">
        <v>69</v>
      </c>
      <c r="G6" s="24">
        <v>60</v>
      </c>
      <c r="H6" s="24">
        <v>129</v>
      </c>
      <c r="I6" s="24">
        <v>15403</v>
      </c>
      <c r="J6" s="24">
        <v>5366</v>
      </c>
      <c r="K6" s="202">
        <v>20769</v>
      </c>
      <c r="L6" s="203">
        <f>C6+F6+I6</f>
        <v>18434</v>
      </c>
      <c r="M6" s="203">
        <f>D6+G6+J6</f>
        <v>7665</v>
      </c>
      <c r="N6" s="204">
        <f>SUM(L6:M6)</f>
        <v>26099</v>
      </c>
    </row>
    <row r="7" spans="1:14" x14ac:dyDescent="0.25">
      <c r="A7" s="2"/>
      <c r="B7" s="201" t="s">
        <v>13</v>
      </c>
      <c r="C7" s="24">
        <v>10</v>
      </c>
      <c r="D7" s="24">
        <v>53</v>
      </c>
      <c r="E7" s="24">
        <v>63</v>
      </c>
      <c r="F7" s="24">
        <v>3</v>
      </c>
      <c r="G7" s="24">
        <v>8</v>
      </c>
      <c r="H7" s="24">
        <v>11</v>
      </c>
      <c r="I7" s="24">
        <v>191</v>
      </c>
      <c r="J7" s="24">
        <v>122</v>
      </c>
      <c r="K7" s="202">
        <v>313</v>
      </c>
      <c r="L7" s="203">
        <f t="shared" ref="L7:M25" si="0">C7+F7+I7</f>
        <v>204</v>
      </c>
      <c r="M7" s="203">
        <f t="shared" si="0"/>
        <v>183</v>
      </c>
      <c r="N7" s="204">
        <f t="shared" ref="N7:N25" si="1">SUM(L7:M7)</f>
        <v>387</v>
      </c>
    </row>
    <row r="8" spans="1:14" x14ac:dyDescent="0.25">
      <c r="A8" s="2"/>
      <c r="B8" s="201" t="s">
        <v>14</v>
      </c>
      <c r="C8" s="24">
        <v>26</v>
      </c>
      <c r="D8" s="24">
        <v>55</v>
      </c>
      <c r="E8" s="24">
        <v>81</v>
      </c>
      <c r="F8" s="24">
        <v>0</v>
      </c>
      <c r="G8" s="24">
        <v>5</v>
      </c>
      <c r="H8" s="24">
        <v>5</v>
      </c>
      <c r="I8" s="24">
        <v>29</v>
      </c>
      <c r="J8" s="24">
        <v>53</v>
      </c>
      <c r="K8" s="202">
        <v>82</v>
      </c>
      <c r="L8" s="203">
        <f t="shared" si="0"/>
        <v>55</v>
      </c>
      <c r="M8" s="203">
        <f t="shared" si="0"/>
        <v>113</v>
      </c>
      <c r="N8" s="204">
        <f t="shared" si="1"/>
        <v>168</v>
      </c>
    </row>
    <row r="9" spans="1:14" x14ac:dyDescent="0.25">
      <c r="A9" s="2"/>
      <c r="B9" s="201" t="s">
        <v>15</v>
      </c>
      <c r="C9" s="24">
        <v>94</v>
      </c>
      <c r="D9" s="24">
        <v>397</v>
      </c>
      <c r="E9" s="24">
        <v>491</v>
      </c>
      <c r="F9" s="24">
        <v>4</v>
      </c>
      <c r="G9" s="24">
        <v>10</v>
      </c>
      <c r="H9" s="24">
        <v>14</v>
      </c>
      <c r="I9" s="24">
        <v>91</v>
      </c>
      <c r="J9" s="24">
        <v>261</v>
      </c>
      <c r="K9" s="202">
        <v>352</v>
      </c>
      <c r="L9" s="203">
        <f t="shared" si="0"/>
        <v>189</v>
      </c>
      <c r="M9" s="203">
        <f t="shared" si="0"/>
        <v>668</v>
      </c>
      <c r="N9" s="204">
        <f t="shared" si="1"/>
        <v>857</v>
      </c>
    </row>
    <row r="10" spans="1:14" x14ac:dyDescent="0.25">
      <c r="A10" s="2"/>
      <c r="B10" s="201" t="s">
        <v>16</v>
      </c>
      <c r="C10" s="24">
        <v>4</v>
      </c>
      <c r="D10" s="24">
        <v>0</v>
      </c>
      <c r="E10" s="24">
        <v>4</v>
      </c>
      <c r="F10" s="24">
        <v>0</v>
      </c>
      <c r="G10" s="24">
        <v>1</v>
      </c>
      <c r="H10" s="24">
        <v>1</v>
      </c>
      <c r="I10" s="24">
        <v>2</v>
      </c>
      <c r="J10" s="24">
        <v>2</v>
      </c>
      <c r="K10" s="202">
        <v>4</v>
      </c>
      <c r="L10" s="203">
        <f t="shared" si="0"/>
        <v>6</v>
      </c>
      <c r="M10" s="203">
        <f t="shared" si="0"/>
        <v>3</v>
      </c>
      <c r="N10" s="204">
        <f t="shared" si="1"/>
        <v>9</v>
      </c>
    </row>
    <row r="11" spans="1:14" x14ac:dyDescent="0.25">
      <c r="A11" s="2"/>
      <c r="B11" s="201" t="s">
        <v>17</v>
      </c>
      <c r="C11" s="24">
        <v>10</v>
      </c>
      <c r="D11" s="24">
        <v>14</v>
      </c>
      <c r="E11" s="24">
        <v>24</v>
      </c>
      <c r="F11" s="24">
        <v>2</v>
      </c>
      <c r="G11" s="24">
        <v>1</v>
      </c>
      <c r="H11" s="24">
        <v>3</v>
      </c>
      <c r="I11" s="24">
        <v>39</v>
      </c>
      <c r="J11" s="24">
        <v>16</v>
      </c>
      <c r="K11" s="202">
        <v>55</v>
      </c>
      <c r="L11" s="203">
        <f t="shared" si="0"/>
        <v>51</v>
      </c>
      <c r="M11" s="203">
        <f t="shared" si="0"/>
        <v>31</v>
      </c>
      <c r="N11" s="204">
        <f t="shared" si="1"/>
        <v>82</v>
      </c>
    </row>
    <row r="12" spans="1:14" x14ac:dyDescent="0.25">
      <c r="A12" s="2"/>
      <c r="B12" s="201" t="s">
        <v>18</v>
      </c>
      <c r="C12" s="24">
        <v>25</v>
      </c>
      <c r="D12" s="24">
        <v>214</v>
      </c>
      <c r="E12" s="24">
        <v>239</v>
      </c>
      <c r="F12" s="24">
        <v>0</v>
      </c>
      <c r="G12" s="24">
        <v>4</v>
      </c>
      <c r="H12" s="24">
        <v>4</v>
      </c>
      <c r="I12" s="24">
        <v>102</v>
      </c>
      <c r="J12" s="24">
        <v>459</v>
      </c>
      <c r="K12" s="202">
        <v>561</v>
      </c>
      <c r="L12" s="203">
        <f t="shared" si="0"/>
        <v>127</v>
      </c>
      <c r="M12" s="203">
        <f t="shared" si="0"/>
        <v>677</v>
      </c>
      <c r="N12" s="204">
        <f t="shared" si="1"/>
        <v>804</v>
      </c>
    </row>
    <row r="13" spans="1:14" x14ac:dyDescent="0.25">
      <c r="A13" s="2"/>
      <c r="B13" s="201" t="s">
        <v>40</v>
      </c>
      <c r="C13" s="24">
        <v>96</v>
      </c>
      <c r="D13" s="24">
        <v>161</v>
      </c>
      <c r="E13" s="24">
        <v>257</v>
      </c>
      <c r="F13" s="24">
        <v>2</v>
      </c>
      <c r="G13" s="24">
        <v>2</v>
      </c>
      <c r="H13" s="24">
        <v>4</v>
      </c>
      <c r="I13" s="24">
        <v>46</v>
      </c>
      <c r="J13" s="24">
        <v>18</v>
      </c>
      <c r="K13" s="202">
        <v>64</v>
      </c>
      <c r="L13" s="203">
        <f t="shared" si="0"/>
        <v>144</v>
      </c>
      <c r="M13" s="203">
        <f t="shared" si="0"/>
        <v>181</v>
      </c>
      <c r="N13" s="204">
        <f t="shared" si="1"/>
        <v>325</v>
      </c>
    </row>
    <row r="14" spans="1:14" x14ac:dyDescent="0.25">
      <c r="A14" s="2"/>
      <c r="B14" s="201" t="s">
        <v>20</v>
      </c>
      <c r="C14" s="24">
        <v>5490</v>
      </c>
      <c r="D14" s="24">
        <v>16918</v>
      </c>
      <c r="E14" s="24">
        <v>22408</v>
      </c>
      <c r="F14" s="24">
        <v>498</v>
      </c>
      <c r="G14" s="24">
        <v>1175</v>
      </c>
      <c r="H14" s="24">
        <v>1673</v>
      </c>
      <c r="I14" s="24">
        <v>899</v>
      </c>
      <c r="J14" s="24">
        <v>1853</v>
      </c>
      <c r="K14" s="202">
        <v>2752</v>
      </c>
      <c r="L14" s="203">
        <f t="shared" si="0"/>
        <v>6887</v>
      </c>
      <c r="M14" s="203">
        <f t="shared" si="0"/>
        <v>19946</v>
      </c>
      <c r="N14" s="204">
        <f t="shared" si="1"/>
        <v>26833</v>
      </c>
    </row>
    <row r="15" spans="1:14" x14ac:dyDescent="0.25">
      <c r="A15" s="2"/>
      <c r="B15" s="201" t="s">
        <v>21</v>
      </c>
      <c r="C15" s="24">
        <v>1192</v>
      </c>
      <c r="D15" s="24">
        <v>1611</v>
      </c>
      <c r="E15" s="24">
        <v>2803</v>
      </c>
      <c r="F15" s="24">
        <v>71</v>
      </c>
      <c r="G15" s="24">
        <v>96</v>
      </c>
      <c r="H15" s="24">
        <v>167</v>
      </c>
      <c r="I15" s="24">
        <v>460</v>
      </c>
      <c r="J15" s="24">
        <v>380</v>
      </c>
      <c r="K15" s="202">
        <v>840</v>
      </c>
      <c r="L15" s="203">
        <f t="shared" si="0"/>
        <v>1723</v>
      </c>
      <c r="M15" s="203">
        <f t="shared" si="0"/>
        <v>2087</v>
      </c>
      <c r="N15" s="204">
        <f t="shared" si="1"/>
        <v>3810</v>
      </c>
    </row>
    <row r="16" spans="1:14" x14ac:dyDescent="0.25">
      <c r="A16" s="2"/>
      <c r="B16" s="201" t="s">
        <v>22</v>
      </c>
      <c r="C16" s="24">
        <v>138</v>
      </c>
      <c r="D16" s="24">
        <v>278</v>
      </c>
      <c r="E16" s="24">
        <v>416</v>
      </c>
      <c r="F16" s="24">
        <v>12</v>
      </c>
      <c r="G16" s="24">
        <v>31</v>
      </c>
      <c r="H16" s="24">
        <v>43</v>
      </c>
      <c r="I16" s="24">
        <v>16</v>
      </c>
      <c r="J16" s="24">
        <v>10</v>
      </c>
      <c r="K16" s="202">
        <v>26</v>
      </c>
      <c r="L16" s="203">
        <f t="shared" si="0"/>
        <v>166</v>
      </c>
      <c r="M16" s="203">
        <f t="shared" si="0"/>
        <v>319</v>
      </c>
      <c r="N16" s="204">
        <f t="shared" si="1"/>
        <v>485</v>
      </c>
    </row>
    <row r="17" spans="1:14" x14ac:dyDescent="0.25">
      <c r="A17" s="2"/>
      <c r="B17" s="201" t="s">
        <v>23</v>
      </c>
      <c r="C17" s="24">
        <v>1671</v>
      </c>
      <c r="D17" s="24">
        <v>3486</v>
      </c>
      <c r="E17" s="24">
        <v>5157</v>
      </c>
      <c r="F17" s="24">
        <v>101</v>
      </c>
      <c r="G17" s="24">
        <v>146</v>
      </c>
      <c r="H17" s="24">
        <v>247</v>
      </c>
      <c r="I17" s="24">
        <v>734</v>
      </c>
      <c r="J17" s="24">
        <v>934</v>
      </c>
      <c r="K17" s="202">
        <v>1668</v>
      </c>
      <c r="L17" s="203">
        <f t="shared" si="0"/>
        <v>2506</v>
      </c>
      <c r="M17" s="203">
        <f t="shared" si="0"/>
        <v>4566</v>
      </c>
      <c r="N17" s="204">
        <f t="shared" si="1"/>
        <v>7072</v>
      </c>
    </row>
    <row r="18" spans="1:14" x14ac:dyDescent="0.25">
      <c r="A18" s="2"/>
      <c r="B18" s="201" t="s">
        <v>24</v>
      </c>
      <c r="C18" s="24">
        <v>8</v>
      </c>
      <c r="D18" s="24">
        <v>8</v>
      </c>
      <c r="E18" s="24">
        <v>16</v>
      </c>
      <c r="F18" s="24">
        <v>1</v>
      </c>
      <c r="G18" s="24">
        <v>1</v>
      </c>
      <c r="H18" s="24">
        <v>2</v>
      </c>
      <c r="I18" s="24">
        <v>87</v>
      </c>
      <c r="J18" s="24">
        <v>8</v>
      </c>
      <c r="K18" s="202">
        <v>95</v>
      </c>
      <c r="L18" s="203">
        <f t="shared" si="0"/>
        <v>96</v>
      </c>
      <c r="M18" s="203">
        <f t="shared" si="0"/>
        <v>17</v>
      </c>
      <c r="N18" s="204">
        <f t="shared" si="1"/>
        <v>113</v>
      </c>
    </row>
    <row r="19" spans="1:14" x14ac:dyDescent="0.25">
      <c r="A19" s="2"/>
      <c r="B19" s="201" t="s">
        <v>25</v>
      </c>
      <c r="C19" s="24">
        <v>27</v>
      </c>
      <c r="D19" s="24">
        <v>12</v>
      </c>
      <c r="E19" s="24">
        <v>39</v>
      </c>
      <c r="F19" s="24">
        <v>6</v>
      </c>
      <c r="G19" s="24">
        <v>4</v>
      </c>
      <c r="H19" s="24">
        <v>10</v>
      </c>
      <c r="I19" s="24">
        <v>163</v>
      </c>
      <c r="J19" s="24">
        <v>55</v>
      </c>
      <c r="K19" s="202">
        <v>218</v>
      </c>
      <c r="L19" s="203">
        <f t="shared" si="0"/>
        <v>196</v>
      </c>
      <c r="M19" s="203">
        <f t="shared" si="0"/>
        <v>71</v>
      </c>
      <c r="N19" s="204">
        <f t="shared" si="1"/>
        <v>267</v>
      </c>
    </row>
    <row r="20" spans="1:14" x14ac:dyDescent="0.25">
      <c r="A20" s="2"/>
      <c r="B20" s="201" t="s">
        <v>26</v>
      </c>
      <c r="C20" s="24">
        <v>4170</v>
      </c>
      <c r="D20" s="24">
        <v>8550</v>
      </c>
      <c r="E20" s="24">
        <v>12720</v>
      </c>
      <c r="F20" s="24">
        <v>320</v>
      </c>
      <c r="G20" s="24">
        <v>732</v>
      </c>
      <c r="H20" s="24">
        <v>1052</v>
      </c>
      <c r="I20" s="24">
        <v>304</v>
      </c>
      <c r="J20" s="24">
        <v>600</v>
      </c>
      <c r="K20" s="202">
        <v>904</v>
      </c>
      <c r="L20" s="203">
        <f t="shared" si="0"/>
        <v>4794</v>
      </c>
      <c r="M20" s="203">
        <f t="shared" si="0"/>
        <v>9882</v>
      </c>
      <c r="N20" s="204">
        <f t="shared" si="1"/>
        <v>14676</v>
      </c>
    </row>
    <row r="21" spans="1:14" x14ac:dyDescent="0.25">
      <c r="A21" s="2"/>
      <c r="B21" s="201" t="s">
        <v>27</v>
      </c>
      <c r="C21" s="24">
        <v>8</v>
      </c>
      <c r="D21" s="24">
        <v>7</v>
      </c>
      <c r="E21" s="24">
        <v>15</v>
      </c>
      <c r="F21" s="24">
        <v>0</v>
      </c>
      <c r="G21" s="24">
        <v>0</v>
      </c>
      <c r="H21" s="24">
        <v>0</v>
      </c>
      <c r="I21" s="24">
        <v>5</v>
      </c>
      <c r="J21" s="24">
        <v>2</v>
      </c>
      <c r="K21" s="202">
        <v>7</v>
      </c>
      <c r="L21" s="203">
        <f t="shared" si="0"/>
        <v>13</v>
      </c>
      <c r="M21" s="203">
        <f t="shared" si="0"/>
        <v>9</v>
      </c>
      <c r="N21" s="204">
        <f t="shared" si="1"/>
        <v>22</v>
      </c>
    </row>
    <row r="22" spans="1:14" x14ac:dyDescent="0.25">
      <c r="A22" s="2"/>
      <c r="B22" s="201" t="s">
        <v>28</v>
      </c>
      <c r="C22" s="24">
        <v>2060</v>
      </c>
      <c r="D22" s="24">
        <v>5683</v>
      </c>
      <c r="E22" s="24">
        <v>7743</v>
      </c>
      <c r="F22" s="24">
        <v>79</v>
      </c>
      <c r="G22" s="24">
        <v>346</v>
      </c>
      <c r="H22" s="24">
        <v>425</v>
      </c>
      <c r="I22" s="24">
        <v>104</v>
      </c>
      <c r="J22" s="24">
        <v>162</v>
      </c>
      <c r="K22" s="202">
        <v>266</v>
      </c>
      <c r="L22" s="203">
        <f t="shared" si="0"/>
        <v>2243</v>
      </c>
      <c r="M22" s="203">
        <f t="shared" si="0"/>
        <v>6191</v>
      </c>
      <c r="N22" s="204">
        <f t="shared" si="1"/>
        <v>8434</v>
      </c>
    </row>
    <row r="23" spans="1:14" x14ac:dyDescent="0.25">
      <c r="A23" s="2"/>
      <c r="B23" s="201" t="s">
        <v>29</v>
      </c>
      <c r="C23" s="24">
        <v>196</v>
      </c>
      <c r="D23" s="24">
        <v>150</v>
      </c>
      <c r="E23" s="24">
        <v>346</v>
      </c>
      <c r="F23" s="24">
        <v>2</v>
      </c>
      <c r="G23" s="24">
        <v>3</v>
      </c>
      <c r="H23" s="24">
        <v>5</v>
      </c>
      <c r="I23" s="24">
        <v>79</v>
      </c>
      <c r="J23" s="24">
        <v>35</v>
      </c>
      <c r="K23" s="202">
        <v>114</v>
      </c>
      <c r="L23" s="203">
        <f t="shared" si="0"/>
        <v>277</v>
      </c>
      <c r="M23" s="203">
        <f t="shared" si="0"/>
        <v>188</v>
      </c>
      <c r="N23" s="204">
        <f t="shared" si="1"/>
        <v>465</v>
      </c>
    </row>
    <row r="24" spans="1:14" ht="13" thickBot="1" x14ac:dyDescent="0.3">
      <c r="A24" s="2"/>
      <c r="B24" s="205" t="s">
        <v>30</v>
      </c>
      <c r="C24" s="28">
        <v>768</v>
      </c>
      <c r="D24" s="28">
        <v>966</v>
      </c>
      <c r="E24" s="28">
        <v>1734</v>
      </c>
      <c r="F24" s="28">
        <v>46</v>
      </c>
      <c r="G24" s="28">
        <v>83</v>
      </c>
      <c r="H24" s="28">
        <v>129</v>
      </c>
      <c r="I24" s="28">
        <v>236</v>
      </c>
      <c r="J24" s="28">
        <v>254</v>
      </c>
      <c r="K24" s="206">
        <v>490</v>
      </c>
      <c r="L24" s="203">
        <f t="shared" si="0"/>
        <v>1050</v>
      </c>
      <c r="M24" s="203">
        <f t="shared" si="0"/>
        <v>1303</v>
      </c>
      <c r="N24" s="207">
        <f t="shared" si="1"/>
        <v>2353</v>
      </c>
    </row>
    <row r="25" spans="1:14" ht="13" thickBot="1" x14ac:dyDescent="0.3">
      <c r="A25" s="2"/>
      <c r="B25" s="197" t="s">
        <v>10</v>
      </c>
      <c r="C25" s="34">
        <v>18955</v>
      </c>
      <c r="D25" s="34">
        <v>40802</v>
      </c>
      <c r="E25" s="34">
        <v>59757</v>
      </c>
      <c r="F25" s="34">
        <v>1216</v>
      </c>
      <c r="G25" s="34">
        <v>2708</v>
      </c>
      <c r="H25" s="34">
        <v>3924</v>
      </c>
      <c r="I25" s="34">
        <v>18990</v>
      </c>
      <c r="J25" s="34">
        <v>10590</v>
      </c>
      <c r="K25" s="35">
        <v>29580</v>
      </c>
      <c r="L25" s="34">
        <f t="shared" si="0"/>
        <v>39161</v>
      </c>
      <c r="M25" s="34">
        <f t="shared" si="0"/>
        <v>54100</v>
      </c>
      <c r="N25" s="208">
        <f t="shared" si="1"/>
        <v>93261</v>
      </c>
    </row>
    <row r="26" spans="1:14" x14ac:dyDescent="0.25">
      <c r="B26" s="15" t="s">
        <v>131</v>
      </c>
    </row>
    <row r="31" spans="1:14" ht="15.5" x14ac:dyDescent="0.35">
      <c r="A31" s="557"/>
      <c r="B31" s="557"/>
      <c r="C31" s="557"/>
      <c r="D31" s="557"/>
      <c r="E31" s="557"/>
      <c r="F31" s="557"/>
      <c r="G31" s="557"/>
      <c r="H31" s="557"/>
    </row>
  </sheetData>
  <mergeCells count="7">
    <mergeCell ref="A31:H31"/>
    <mergeCell ref="B1:N1"/>
    <mergeCell ref="B3:B5"/>
    <mergeCell ref="C3:E4"/>
    <mergeCell ref="F3:H4"/>
    <mergeCell ref="I3:K4"/>
    <mergeCell ref="L3:N4"/>
  </mergeCells>
  <pageMargins left="0.7" right="0.7" top="0.75" bottom="0.75" header="0.3" footer="0.3"/>
  <pageSetup paperSize="9" orientation="portrait" horizontalDpi="4294967292" verticalDpi="429496729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BFE4E-13CE-496A-9108-68173FA890E3}">
  <dimension ref="A1:J27"/>
  <sheetViews>
    <sheetView workbookViewId="0">
      <selection activeCell="J7" sqref="J7"/>
    </sheetView>
  </sheetViews>
  <sheetFormatPr defaultColWidth="10.81640625" defaultRowHeight="12.5" x14ac:dyDescent="0.25"/>
  <cols>
    <col min="1" max="1" width="16.36328125" style="688" customWidth="1"/>
    <col min="2" max="2" width="10.6328125" style="688" customWidth="1"/>
    <col min="3" max="3" width="14.90625" style="688" customWidth="1"/>
    <col min="4" max="4" width="15.54296875" style="688" customWidth="1"/>
    <col min="5" max="5" width="16" style="688" customWidth="1"/>
    <col min="6" max="6" width="12.54296875" style="688" customWidth="1"/>
    <col min="7" max="7" width="10.6328125" style="688" customWidth="1"/>
    <col min="8" max="8" width="4.6328125" style="688" customWidth="1"/>
    <col min="9" max="16384" width="10.81640625" style="688"/>
  </cols>
  <sheetData>
    <row r="1" spans="1:10" s="681" customFormat="1" ht="40" customHeight="1" x14ac:dyDescent="0.2">
      <c r="A1" s="738" t="s">
        <v>435</v>
      </c>
      <c r="B1" s="738"/>
      <c r="C1" s="738"/>
      <c r="D1" s="738"/>
      <c r="E1" s="738"/>
      <c r="F1" s="738"/>
      <c r="G1" s="738"/>
      <c r="H1" s="738"/>
      <c r="I1" s="738"/>
      <c r="J1" s="738"/>
    </row>
    <row r="2" spans="1:10" s="681" customFormat="1" ht="30.5" customHeight="1" x14ac:dyDescent="0.2"/>
    <row r="3" spans="1:10" s="681" customFormat="1" ht="32" customHeight="1" x14ac:dyDescent="0.2">
      <c r="A3" s="711" t="s">
        <v>350</v>
      </c>
      <c r="B3" s="743" t="s">
        <v>49</v>
      </c>
      <c r="C3" s="743" t="s">
        <v>50</v>
      </c>
      <c r="D3" s="743" t="s">
        <v>51</v>
      </c>
      <c r="E3" s="743" t="s">
        <v>436</v>
      </c>
      <c r="F3" s="743" t="s">
        <v>30</v>
      </c>
      <c r="G3" s="689" t="s">
        <v>10</v>
      </c>
    </row>
    <row r="4" spans="1:10" s="681" customFormat="1" ht="32" customHeight="1" x14ac:dyDescent="0.2">
      <c r="A4" s="711"/>
      <c r="B4" s="743"/>
      <c r="C4" s="743" t="s">
        <v>10</v>
      </c>
      <c r="D4" s="743" t="s">
        <v>10</v>
      </c>
      <c r="E4" s="743" t="s">
        <v>10</v>
      </c>
      <c r="F4" s="743" t="s">
        <v>10</v>
      </c>
      <c r="G4" s="689" t="s">
        <v>10</v>
      </c>
    </row>
    <row r="5" spans="1:10" s="681" customFormat="1" ht="26.25" customHeight="1" x14ac:dyDescent="0.25">
      <c r="A5" s="695" t="s">
        <v>355</v>
      </c>
      <c r="B5" s="740">
        <v>4062</v>
      </c>
      <c r="C5" s="740">
        <v>17</v>
      </c>
      <c r="D5" s="740">
        <v>967</v>
      </c>
      <c r="E5" s="740">
        <v>681</v>
      </c>
      <c r="F5" s="740">
        <v>195</v>
      </c>
      <c r="G5" s="741">
        <v>5922</v>
      </c>
    </row>
    <row r="6" spans="1:10" s="681" customFormat="1" ht="26.25" customHeight="1" x14ac:dyDescent="0.25">
      <c r="A6" s="695" t="s">
        <v>357</v>
      </c>
      <c r="B6" s="741">
        <v>86</v>
      </c>
      <c r="C6" s="741"/>
      <c r="D6" s="741">
        <v>2</v>
      </c>
      <c r="E6" s="741">
        <v>7</v>
      </c>
      <c r="F6" s="741">
        <v>3</v>
      </c>
      <c r="G6" s="741">
        <v>98</v>
      </c>
    </row>
    <row r="7" spans="1:10" s="681" customFormat="1" ht="26.25" customHeight="1" x14ac:dyDescent="0.25">
      <c r="A7" s="695" t="s">
        <v>359</v>
      </c>
      <c r="B7" s="740">
        <v>16169</v>
      </c>
      <c r="C7" s="740">
        <v>34</v>
      </c>
      <c r="D7" s="740">
        <v>3915</v>
      </c>
      <c r="E7" s="740">
        <v>2601</v>
      </c>
      <c r="F7" s="740">
        <v>233</v>
      </c>
      <c r="G7" s="741">
        <v>22952</v>
      </c>
    </row>
    <row r="8" spans="1:10" s="681" customFormat="1" ht="26.25" customHeight="1" x14ac:dyDescent="0.25">
      <c r="A8" s="695" t="s">
        <v>361</v>
      </c>
      <c r="B8" s="741">
        <v>233</v>
      </c>
      <c r="C8" s="741"/>
      <c r="D8" s="741">
        <v>75</v>
      </c>
      <c r="E8" s="741">
        <v>36</v>
      </c>
      <c r="F8" s="741">
        <v>10</v>
      </c>
      <c r="G8" s="741">
        <v>354</v>
      </c>
    </row>
    <row r="9" spans="1:10" s="681" customFormat="1" ht="26.25" customHeight="1" x14ac:dyDescent="0.25">
      <c r="A9" s="695" t="s">
        <v>363</v>
      </c>
      <c r="B9" s="740">
        <v>423</v>
      </c>
      <c r="C9" s="740">
        <v>1</v>
      </c>
      <c r="D9" s="740">
        <v>237</v>
      </c>
      <c r="E9" s="740">
        <v>75</v>
      </c>
      <c r="F9" s="740">
        <v>10</v>
      </c>
      <c r="G9" s="741">
        <v>746</v>
      </c>
    </row>
    <row r="10" spans="1:10" s="681" customFormat="1" ht="26.25" customHeight="1" x14ac:dyDescent="0.25">
      <c r="A10" s="695" t="s">
        <v>365</v>
      </c>
      <c r="B10" s="741">
        <v>2614</v>
      </c>
      <c r="C10" s="741">
        <v>10</v>
      </c>
      <c r="D10" s="741">
        <v>557</v>
      </c>
      <c r="E10" s="741">
        <v>417</v>
      </c>
      <c r="F10" s="741">
        <v>114</v>
      </c>
      <c r="G10" s="741">
        <v>3712</v>
      </c>
    </row>
    <row r="11" spans="1:10" s="681" customFormat="1" ht="26.25" customHeight="1" x14ac:dyDescent="0.25">
      <c r="A11" s="695" t="s">
        <v>367</v>
      </c>
      <c r="B11" s="740">
        <v>596</v>
      </c>
      <c r="C11" s="740"/>
      <c r="D11" s="740">
        <v>138</v>
      </c>
      <c r="E11" s="740">
        <v>162</v>
      </c>
      <c r="F11" s="740"/>
      <c r="G11" s="741">
        <v>896</v>
      </c>
    </row>
    <row r="12" spans="1:10" s="681" customFormat="1" ht="26.25" customHeight="1" x14ac:dyDescent="0.25">
      <c r="A12" s="695" t="s">
        <v>369</v>
      </c>
      <c r="B12" s="741">
        <v>628</v>
      </c>
      <c r="C12" s="741">
        <v>5</v>
      </c>
      <c r="D12" s="741">
        <v>80</v>
      </c>
      <c r="E12" s="741">
        <v>68</v>
      </c>
      <c r="F12" s="741">
        <v>24</v>
      </c>
      <c r="G12" s="741">
        <v>805</v>
      </c>
    </row>
    <row r="13" spans="1:10" s="681" customFormat="1" ht="26.25" customHeight="1" x14ac:dyDescent="0.25">
      <c r="A13" s="695" t="s">
        <v>371</v>
      </c>
      <c r="B13" s="740">
        <v>6664</v>
      </c>
      <c r="C13" s="740">
        <v>7</v>
      </c>
      <c r="D13" s="740">
        <v>1072</v>
      </c>
      <c r="E13" s="740">
        <v>714</v>
      </c>
      <c r="F13" s="740">
        <v>161</v>
      </c>
      <c r="G13" s="741">
        <v>8618</v>
      </c>
    </row>
    <row r="14" spans="1:10" s="681" customFormat="1" ht="26.25" customHeight="1" x14ac:dyDescent="0.25">
      <c r="A14" s="695" t="s">
        <v>373</v>
      </c>
      <c r="B14" s="741">
        <v>2504</v>
      </c>
      <c r="C14" s="741">
        <v>5</v>
      </c>
      <c r="D14" s="741">
        <v>633</v>
      </c>
      <c r="E14" s="741">
        <v>327</v>
      </c>
      <c r="F14" s="741">
        <v>131</v>
      </c>
      <c r="G14" s="741">
        <v>3600</v>
      </c>
    </row>
    <row r="15" spans="1:10" s="681" customFormat="1" ht="26.25" customHeight="1" x14ac:dyDescent="0.25">
      <c r="A15" s="695" t="s">
        <v>375</v>
      </c>
      <c r="B15" s="740">
        <v>411</v>
      </c>
      <c r="C15" s="740">
        <v>3</v>
      </c>
      <c r="D15" s="740">
        <v>62</v>
      </c>
      <c r="E15" s="740">
        <v>58</v>
      </c>
      <c r="F15" s="740">
        <v>10</v>
      </c>
      <c r="G15" s="741">
        <v>544</v>
      </c>
    </row>
    <row r="16" spans="1:10" s="681" customFormat="1" ht="26.25" customHeight="1" x14ac:dyDescent="0.25">
      <c r="A16" s="695" t="s">
        <v>377</v>
      </c>
      <c r="B16" s="741">
        <v>1405</v>
      </c>
      <c r="C16" s="741">
        <v>12</v>
      </c>
      <c r="D16" s="741">
        <v>251</v>
      </c>
      <c r="E16" s="741">
        <v>168</v>
      </c>
      <c r="F16" s="741">
        <v>57</v>
      </c>
      <c r="G16" s="741">
        <v>1893</v>
      </c>
    </row>
    <row r="17" spans="1:7" s="681" customFormat="1" ht="26.25" customHeight="1" x14ac:dyDescent="0.25">
      <c r="A17" s="695" t="s">
        <v>379</v>
      </c>
      <c r="B17" s="740">
        <v>10890</v>
      </c>
      <c r="C17" s="740">
        <v>76</v>
      </c>
      <c r="D17" s="740">
        <v>1986</v>
      </c>
      <c r="E17" s="740">
        <v>1145</v>
      </c>
      <c r="F17" s="740">
        <v>405</v>
      </c>
      <c r="G17" s="741">
        <v>14502</v>
      </c>
    </row>
    <row r="18" spans="1:7" s="681" customFormat="1" ht="26.25" customHeight="1" x14ac:dyDescent="0.25">
      <c r="A18" s="695" t="s">
        <v>381</v>
      </c>
      <c r="B18" s="741">
        <v>1557</v>
      </c>
      <c r="C18" s="741">
        <v>6</v>
      </c>
      <c r="D18" s="741">
        <v>460</v>
      </c>
      <c r="E18" s="741">
        <v>161</v>
      </c>
      <c r="F18" s="741">
        <v>76</v>
      </c>
      <c r="G18" s="741">
        <v>2260</v>
      </c>
    </row>
    <row r="19" spans="1:7" s="681" customFormat="1" ht="26.25" customHeight="1" x14ac:dyDescent="0.25">
      <c r="A19" s="695" t="s">
        <v>383</v>
      </c>
      <c r="B19" s="740">
        <v>203</v>
      </c>
      <c r="C19" s="740">
        <v>5</v>
      </c>
      <c r="D19" s="740">
        <v>46</v>
      </c>
      <c r="E19" s="740">
        <v>26</v>
      </c>
      <c r="F19" s="740">
        <v>11</v>
      </c>
      <c r="G19" s="741">
        <v>291</v>
      </c>
    </row>
    <row r="20" spans="1:7" s="681" customFormat="1" ht="26.25" customHeight="1" x14ac:dyDescent="0.25">
      <c r="A20" s="695" t="s">
        <v>385</v>
      </c>
      <c r="B20" s="741">
        <v>7147</v>
      </c>
      <c r="C20" s="741">
        <v>80</v>
      </c>
      <c r="D20" s="741">
        <v>1366</v>
      </c>
      <c r="E20" s="741">
        <v>866</v>
      </c>
      <c r="F20" s="741">
        <v>292</v>
      </c>
      <c r="G20" s="741">
        <v>9751</v>
      </c>
    </row>
    <row r="21" spans="1:7" s="681" customFormat="1" ht="26.25" customHeight="1" x14ac:dyDescent="0.25">
      <c r="A21" s="695" t="s">
        <v>387</v>
      </c>
      <c r="B21" s="740">
        <v>3320</v>
      </c>
      <c r="C21" s="740">
        <v>43</v>
      </c>
      <c r="D21" s="740">
        <v>1184</v>
      </c>
      <c r="E21" s="740">
        <v>394</v>
      </c>
      <c r="F21" s="740">
        <v>62</v>
      </c>
      <c r="G21" s="741">
        <v>5003</v>
      </c>
    </row>
    <row r="22" spans="1:7" s="681" customFormat="1" ht="26.25" customHeight="1" x14ac:dyDescent="0.25">
      <c r="A22" s="695" t="s">
        <v>389</v>
      </c>
      <c r="B22" s="741">
        <v>118</v>
      </c>
      <c r="C22" s="741"/>
      <c r="D22" s="741">
        <v>155</v>
      </c>
      <c r="E22" s="741">
        <v>11</v>
      </c>
      <c r="F22" s="741"/>
      <c r="G22" s="741">
        <v>284</v>
      </c>
    </row>
    <row r="23" spans="1:7" s="681" customFormat="1" ht="26.25" customHeight="1" x14ac:dyDescent="0.25">
      <c r="A23" s="695" t="s">
        <v>391</v>
      </c>
      <c r="B23" s="740">
        <v>1780</v>
      </c>
      <c r="C23" s="740">
        <v>15</v>
      </c>
      <c r="D23" s="740">
        <v>311</v>
      </c>
      <c r="E23" s="740">
        <v>190</v>
      </c>
      <c r="F23" s="740">
        <v>178</v>
      </c>
      <c r="G23" s="741">
        <v>2474</v>
      </c>
    </row>
    <row r="24" spans="1:7" s="681" customFormat="1" ht="26.25" customHeight="1" x14ac:dyDescent="0.25">
      <c r="A24" s="695" t="s">
        <v>393</v>
      </c>
      <c r="B24" s="741">
        <v>5211</v>
      </c>
      <c r="C24" s="741">
        <v>53</v>
      </c>
      <c r="D24" s="741">
        <v>1072</v>
      </c>
      <c r="E24" s="741">
        <v>677</v>
      </c>
      <c r="F24" s="741">
        <v>332</v>
      </c>
      <c r="G24" s="741">
        <v>7345</v>
      </c>
    </row>
    <row r="25" spans="1:7" s="681" customFormat="1" ht="26.25" customHeight="1" x14ac:dyDescent="0.25">
      <c r="A25" s="695" t="s">
        <v>395</v>
      </c>
      <c r="B25" s="740">
        <v>910</v>
      </c>
      <c r="C25" s="740">
        <v>8</v>
      </c>
      <c r="D25" s="740">
        <v>129</v>
      </c>
      <c r="E25" s="740">
        <v>115</v>
      </c>
      <c r="F25" s="740">
        <v>49</v>
      </c>
      <c r="G25" s="741">
        <v>1211</v>
      </c>
    </row>
    <row r="26" spans="1:7" s="681" customFormat="1" ht="26.25" customHeight="1" x14ac:dyDescent="0.25">
      <c r="A26" s="744" t="s">
        <v>31</v>
      </c>
      <c r="B26" s="745">
        <v>66931</v>
      </c>
      <c r="C26" s="745">
        <v>380</v>
      </c>
      <c r="D26" s="745">
        <v>14698</v>
      </c>
      <c r="E26" s="745">
        <v>8899</v>
      </c>
      <c r="F26" s="745">
        <v>2353</v>
      </c>
      <c r="G26" s="745">
        <v>93261</v>
      </c>
    </row>
    <row r="27" spans="1:7" s="681" customFormat="1" ht="76" customHeight="1" x14ac:dyDescent="0.2"/>
  </sheetData>
  <mergeCells count="7">
    <mergeCell ref="G3:G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99F3C-A986-499C-A270-4802ADE38352}">
  <dimension ref="B1:N27"/>
  <sheetViews>
    <sheetView workbookViewId="0">
      <selection activeCell="Q14" sqref="Q14"/>
    </sheetView>
  </sheetViews>
  <sheetFormatPr defaultColWidth="8.81640625" defaultRowHeight="12.5" x14ac:dyDescent="0.25"/>
  <cols>
    <col min="2" max="2" width="29.6328125" customWidth="1"/>
    <col min="3" max="14" width="7.453125" customWidth="1"/>
  </cols>
  <sheetData>
    <row r="1" spans="2:14" ht="13" x14ac:dyDescent="0.25">
      <c r="B1" s="558" t="s">
        <v>133</v>
      </c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</row>
    <row r="2" spans="2:14" ht="13" x14ac:dyDescent="0.25"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"/>
    </row>
    <row r="3" spans="2:14" ht="13.5" thickBot="1" x14ac:dyDescent="0.3"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"/>
    </row>
    <row r="4" spans="2:14" x14ac:dyDescent="0.25">
      <c r="B4" s="559" t="s">
        <v>1</v>
      </c>
      <c r="C4" s="546" t="s">
        <v>110</v>
      </c>
      <c r="D4" s="547"/>
      <c r="E4" s="489"/>
      <c r="F4" s="546" t="s">
        <v>111</v>
      </c>
      <c r="G4" s="547"/>
      <c r="H4" s="489"/>
      <c r="I4" s="547" t="s">
        <v>130</v>
      </c>
      <c r="J4" s="547"/>
      <c r="K4" s="489"/>
      <c r="L4" s="546" t="s">
        <v>31</v>
      </c>
      <c r="M4" s="547"/>
      <c r="N4" s="489"/>
    </row>
    <row r="5" spans="2:14" ht="13" thickBot="1" x14ac:dyDescent="0.3">
      <c r="B5" s="560"/>
      <c r="C5" s="477"/>
      <c r="D5" s="470"/>
      <c r="E5" s="471"/>
      <c r="F5" s="477"/>
      <c r="G5" s="470"/>
      <c r="H5" s="471"/>
      <c r="I5" s="470"/>
      <c r="J5" s="470"/>
      <c r="K5" s="471"/>
      <c r="L5" s="477"/>
      <c r="M5" s="470"/>
      <c r="N5" s="471"/>
    </row>
    <row r="6" spans="2:14" ht="13" thickBot="1" x14ac:dyDescent="0.3">
      <c r="B6" s="561"/>
      <c r="C6" s="6" t="s">
        <v>8</v>
      </c>
      <c r="D6" s="4" t="s">
        <v>9</v>
      </c>
      <c r="E6" s="5" t="s">
        <v>10</v>
      </c>
      <c r="F6" s="6" t="s">
        <v>8</v>
      </c>
      <c r="G6" s="4" t="s">
        <v>9</v>
      </c>
      <c r="H6" s="5" t="s">
        <v>10</v>
      </c>
      <c r="I6" s="4" t="s">
        <v>8</v>
      </c>
      <c r="J6" s="4" t="s">
        <v>9</v>
      </c>
      <c r="K6" s="5" t="s">
        <v>10</v>
      </c>
      <c r="L6" s="6" t="s">
        <v>8</v>
      </c>
      <c r="M6" s="4" t="s">
        <v>9</v>
      </c>
      <c r="N6" s="5" t="s">
        <v>10</v>
      </c>
    </row>
    <row r="7" spans="2:14" x14ac:dyDescent="0.25">
      <c r="B7" s="210" t="s">
        <v>11</v>
      </c>
      <c r="C7" s="211">
        <v>40</v>
      </c>
      <c r="D7" s="24">
        <v>25</v>
      </c>
      <c r="E7" s="202">
        <v>65</v>
      </c>
      <c r="F7" s="211">
        <v>2</v>
      </c>
      <c r="G7" s="24">
        <v>2</v>
      </c>
      <c r="H7" s="202">
        <v>4</v>
      </c>
      <c r="I7" s="212">
        <v>3618</v>
      </c>
      <c r="J7" s="24">
        <v>1130</v>
      </c>
      <c r="K7" s="202">
        <v>4748</v>
      </c>
      <c r="L7" s="211">
        <f>C7+F7+I7</f>
        <v>3660</v>
      </c>
      <c r="M7" s="24">
        <f>D7+G7+J7</f>
        <v>1157</v>
      </c>
      <c r="N7" s="202">
        <f>E7+H7+K7</f>
        <v>4817</v>
      </c>
    </row>
    <row r="8" spans="2:14" x14ac:dyDescent="0.25">
      <c r="B8" s="210" t="s">
        <v>13</v>
      </c>
      <c r="C8" s="211">
        <v>0</v>
      </c>
      <c r="D8" s="24">
        <v>0</v>
      </c>
      <c r="E8" s="202">
        <v>0</v>
      </c>
      <c r="F8" s="211">
        <v>0</v>
      </c>
      <c r="G8" s="24">
        <v>1</v>
      </c>
      <c r="H8" s="202">
        <v>1</v>
      </c>
      <c r="I8" s="212">
        <v>18</v>
      </c>
      <c r="J8" s="24">
        <v>7</v>
      </c>
      <c r="K8" s="202">
        <v>25</v>
      </c>
      <c r="L8" s="211">
        <f t="shared" ref="L8:N26" si="0">C8+F8+I8</f>
        <v>18</v>
      </c>
      <c r="M8" s="24">
        <f t="shared" si="0"/>
        <v>8</v>
      </c>
      <c r="N8" s="202">
        <f t="shared" si="0"/>
        <v>26</v>
      </c>
    </row>
    <row r="9" spans="2:14" x14ac:dyDescent="0.25">
      <c r="B9" s="210" t="s">
        <v>14</v>
      </c>
      <c r="C9" s="211">
        <v>2</v>
      </c>
      <c r="D9" s="24">
        <v>6</v>
      </c>
      <c r="E9" s="202">
        <v>8</v>
      </c>
      <c r="F9" s="211">
        <v>0</v>
      </c>
      <c r="G9" s="24">
        <v>1</v>
      </c>
      <c r="H9" s="202">
        <v>1</v>
      </c>
      <c r="I9" s="212">
        <v>1</v>
      </c>
      <c r="J9" s="24">
        <v>1</v>
      </c>
      <c r="K9" s="202">
        <v>2</v>
      </c>
      <c r="L9" s="211">
        <f t="shared" si="0"/>
        <v>3</v>
      </c>
      <c r="M9" s="24">
        <f t="shared" si="0"/>
        <v>8</v>
      </c>
      <c r="N9" s="202">
        <f t="shared" si="0"/>
        <v>11</v>
      </c>
    </row>
    <row r="10" spans="2:14" x14ac:dyDescent="0.25">
      <c r="B10" s="210" t="s">
        <v>15</v>
      </c>
      <c r="C10" s="211">
        <v>1</v>
      </c>
      <c r="D10" s="24">
        <v>20</v>
      </c>
      <c r="E10" s="202">
        <v>21</v>
      </c>
      <c r="F10" s="211">
        <v>0</v>
      </c>
      <c r="G10" s="24">
        <v>1</v>
      </c>
      <c r="H10" s="202">
        <v>1</v>
      </c>
      <c r="I10" s="212">
        <v>11</v>
      </c>
      <c r="J10" s="24">
        <v>53</v>
      </c>
      <c r="K10" s="202">
        <v>64</v>
      </c>
      <c r="L10" s="211">
        <f t="shared" si="0"/>
        <v>12</v>
      </c>
      <c r="M10" s="24">
        <f t="shared" si="0"/>
        <v>74</v>
      </c>
      <c r="N10" s="202">
        <f t="shared" si="0"/>
        <v>86</v>
      </c>
    </row>
    <row r="11" spans="2:14" x14ac:dyDescent="0.25">
      <c r="B11" s="210" t="s">
        <v>16</v>
      </c>
      <c r="C11" s="211">
        <v>1</v>
      </c>
      <c r="D11" s="24">
        <v>1</v>
      </c>
      <c r="E11" s="202">
        <v>2</v>
      </c>
      <c r="F11" s="211">
        <v>0</v>
      </c>
      <c r="G11" s="24">
        <v>0</v>
      </c>
      <c r="H11" s="202">
        <v>0</v>
      </c>
      <c r="I11" s="212">
        <v>0</v>
      </c>
      <c r="J11" s="24">
        <v>0</v>
      </c>
      <c r="K11" s="202">
        <v>0</v>
      </c>
      <c r="L11" s="211">
        <f t="shared" si="0"/>
        <v>1</v>
      </c>
      <c r="M11" s="24">
        <f t="shared" si="0"/>
        <v>1</v>
      </c>
      <c r="N11" s="202">
        <f t="shared" si="0"/>
        <v>2</v>
      </c>
    </row>
    <row r="12" spans="2:14" x14ac:dyDescent="0.25">
      <c r="B12" s="210" t="s">
        <v>17</v>
      </c>
      <c r="C12" s="211">
        <v>1</v>
      </c>
      <c r="D12" s="24">
        <v>1</v>
      </c>
      <c r="E12" s="202">
        <v>2</v>
      </c>
      <c r="F12" s="211">
        <v>0</v>
      </c>
      <c r="G12" s="24">
        <v>0</v>
      </c>
      <c r="H12" s="202">
        <v>0</v>
      </c>
      <c r="I12" s="212">
        <v>4</v>
      </c>
      <c r="J12" s="24">
        <v>1</v>
      </c>
      <c r="K12" s="202">
        <v>5</v>
      </c>
      <c r="L12" s="211">
        <f t="shared" si="0"/>
        <v>5</v>
      </c>
      <c r="M12" s="24">
        <f t="shared" si="0"/>
        <v>2</v>
      </c>
      <c r="N12" s="202">
        <f t="shared" si="0"/>
        <v>7</v>
      </c>
    </row>
    <row r="13" spans="2:14" x14ac:dyDescent="0.25">
      <c r="B13" s="210" t="s">
        <v>18</v>
      </c>
      <c r="C13" s="211">
        <v>0</v>
      </c>
      <c r="D13" s="24">
        <v>0</v>
      </c>
      <c r="E13" s="202">
        <v>0</v>
      </c>
      <c r="F13" s="211">
        <v>0</v>
      </c>
      <c r="G13" s="24">
        <v>0</v>
      </c>
      <c r="H13" s="202">
        <v>0</v>
      </c>
      <c r="I13" s="212">
        <v>1</v>
      </c>
      <c r="J13" s="24">
        <v>3</v>
      </c>
      <c r="K13" s="202">
        <v>4</v>
      </c>
      <c r="L13" s="211">
        <f t="shared" si="0"/>
        <v>1</v>
      </c>
      <c r="M13" s="24">
        <f t="shared" si="0"/>
        <v>3</v>
      </c>
      <c r="N13" s="202">
        <f t="shared" si="0"/>
        <v>4</v>
      </c>
    </row>
    <row r="14" spans="2:14" x14ac:dyDescent="0.25">
      <c r="B14" s="210" t="s">
        <v>40</v>
      </c>
      <c r="C14" s="211">
        <v>2</v>
      </c>
      <c r="D14" s="24">
        <v>13</v>
      </c>
      <c r="E14" s="202">
        <v>15</v>
      </c>
      <c r="F14" s="211">
        <v>0</v>
      </c>
      <c r="G14" s="24">
        <v>0</v>
      </c>
      <c r="H14" s="202">
        <v>0</v>
      </c>
      <c r="I14" s="212">
        <v>15</v>
      </c>
      <c r="J14" s="24">
        <v>19</v>
      </c>
      <c r="K14" s="202">
        <v>34</v>
      </c>
      <c r="L14" s="211">
        <f t="shared" si="0"/>
        <v>17</v>
      </c>
      <c r="M14" s="24">
        <f t="shared" si="0"/>
        <v>32</v>
      </c>
      <c r="N14" s="202">
        <f t="shared" si="0"/>
        <v>49</v>
      </c>
    </row>
    <row r="15" spans="2:14" x14ac:dyDescent="0.25">
      <c r="B15" s="210" t="s">
        <v>20</v>
      </c>
      <c r="C15" s="211">
        <v>237</v>
      </c>
      <c r="D15" s="24">
        <v>998</v>
      </c>
      <c r="E15" s="202">
        <v>1235</v>
      </c>
      <c r="F15" s="211">
        <v>20</v>
      </c>
      <c r="G15" s="24">
        <v>59</v>
      </c>
      <c r="H15" s="202">
        <v>79</v>
      </c>
      <c r="I15" s="212">
        <v>94</v>
      </c>
      <c r="J15" s="24">
        <v>233</v>
      </c>
      <c r="K15" s="202">
        <v>327</v>
      </c>
      <c r="L15" s="211">
        <f t="shared" si="0"/>
        <v>351</v>
      </c>
      <c r="M15" s="24">
        <f t="shared" si="0"/>
        <v>1290</v>
      </c>
      <c r="N15" s="202">
        <f t="shared" si="0"/>
        <v>1641</v>
      </c>
    </row>
    <row r="16" spans="2:14" x14ac:dyDescent="0.25">
      <c r="B16" s="210" t="s">
        <v>21</v>
      </c>
      <c r="C16" s="211">
        <v>110</v>
      </c>
      <c r="D16" s="24">
        <v>94</v>
      </c>
      <c r="E16" s="202">
        <v>204</v>
      </c>
      <c r="F16" s="211">
        <v>3</v>
      </c>
      <c r="G16" s="24">
        <v>4</v>
      </c>
      <c r="H16" s="202">
        <v>7</v>
      </c>
      <c r="I16" s="212">
        <v>37</v>
      </c>
      <c r="J16" s="24">
        <v>39</v>
      </c>
      <c r="K16" s="202">
        <v>76</v>
      </c>
      <c r="L16" s="211">
        <f t="shared" si="0"/>
        <v>150</v>
      </c>
      <c r="M16" s="24">
        <f t="shared" si="0"/>
        <v>137</v>
      </c>
      <c r="N16" s="202">
        <f t="shared" si="0"/>
        <v>287</v>
      </c>
    </row>
    <row r="17" spans="2:14" x14ac:dyDescent="0.25">
      <c r="B17" s="210" t="s">
        <v>22</v>
      </c>
      <c r="C17" s="211">
        <v>4</v>
      </c>
      <c r="D17" s="24">
        <v>37</v>
      </c>
      <c r="E17" s="202">
        <v>41</v>
      </c>
      <c r="F17" s="211">
        <v>0</v>
      </c>
      <c r="G17" s="24">
        <v>3</v>
      </c>
      <c r="H17" s="202">
        <v>3</v>
      </c>
      <c r="I17" s="212">
        <v>1</v>
      </c>
      <c r="J17" s="24">
        <v>2</v>
      </c>
      <c r="K17" s="202">
        <v>3</v>
      </c>
      <c r="L17" s="211">
        <f t="shared" si="0"/>
        <v>5</v>
      </c>
      <c r="M17" s="24">
        <f t="shared" si="0"/>
        <v>42</v>
      </c>
      <c r="N17" s="202">
        <f t="shared" si="0"/>
        <v>47</v>
      </c>
    </row>
    <row r="18" spans="2:14" x14ac:dyDescent="0.25">
      <c r="B18" s="210" t="s">
        <v>23</v>
      </c>
      <c r="C18" s="211">
        <v>36</v>
      </c>
      <c r="D18" s="24">
        <v>28</v>
      </c>
      <c r="E18" s="202">
        <v>64</v>
      </c>
      <c r="F18" s="211">
        <v>0</v>
      </c>
      <c r="G18" s="24">
        <v>1</v>
      </c>
      <c r="H18" s="202">
        <v>1</v>
      </c>
      <c r="I18" s="212">
        <v>64</v>
      </c>
      <c r="J18" s="24">
        <v>61</v>
      </c>
      <c r="K18" s="202">
        <v>125</v>
      </c>
      <c r="L18" s="211">
        <f t="shared" si="0"/>
        <v>100</v>
      </c>
      <c r="M18" s="24">
        <f t="shared" si="0"/>
        <v>90</v>
      </c>
      <c r="N18" s="202">
        <f t="shared" si="0"/>
        <v>190</v>
      </c>
    </row>
    <row r="19" spans="2:14" x14ac:dyDescent="0.25">
      <c r="B19" s="210" t="s">
        <v>24</v>
      </c>
      <c r="C19" s="211">
        <v>0</v>
      </c>
      <c r="D19" s="24">
        <v>1</v>
      </c>
      <c r="E19" s="202">
        <v>1</v>
      </c>
      <c r="F19" s="211">
        <v>0</v>
      </c>
      <c r="G19" s="24">
        <v>0</v>
      </c>
      <c r="H19" s="202">
        <v>0</v>
      </c>
      <c r="I19" s="212">
        <v>14</v>
      </c>
      <c r="J19" s="24">
        <v>3</v>
      </c>
      <c r="K19" s="202">
        <v>17</v>
      </c>
      <c r="L19" s="211">
        <f t="shared" si="0"/>
        <v>14</v>
      </c>
      <c r="M19" s="24">
        <f t="shared" si="0"/>
        <v>4</v>
      </c>
      <c r="N19" s="202">
        <f t="shared" si="0"/>
        <v>18</v>
      </c>
    </row>
    <row r="20" spans="2:14" x14ac:dyDescent="0.25">
      <c r="B20" s="210" t="s">
        <v>25</v>
      </c>
      <c r="C20" s="211">
        <v>4</v>
      </c>
      <c r="D20" s="24">
        <v>5</v>
      </c>
      <c r="E20" s="202">
        <v>9</v>
      </c>
      <c r="F20" s="211">
        <v>0</v>
      </c>
      <c r="G20" s="24">
        <v>0</v>
      </c>
      <c r="H20" s="202">
        <v>0</v>
      </c>
      <c r="I20" s="212">
        <v>20</v>
      </c>
      <c r="J20" s="24">
        <v>1</v>
      </c>
      <c r="K20" s="202">
        <v>21</v>
      </c>
      <c r="L20" s="211">
        <f t="shared" si="0"/>
        <v>24</v>
      </c>
      <c r="M20" s="24">
        <f t="shared" si="0"/>
        <v>6</v>
      </c>
      <c r="N20" s="202">
        <f t="shared" si="0"/>
        <v>30</v>
      </c>
    </row>
    <row r="21" spans="2:14" x14ac:dyDescent="0.25">
      <c r="B21" s="210" t="s">
        <v>26</v>
      </c>
      <c r="C21" s="211">
        <v>145</v>
      </c>
      <c r="D21" s="24">
        <v>469</v>
      </c>
      <c r="E21" s="202">
        <v>614</v>
      </c>
      <c r="F21" s="211">
        <v>9</v>
      </c>
      <c r="G21" s="24">
        <v>35</v>
      </c>
      <c r="H21" s="202">
        <v>44</v>
      </c>
      <c r="I21" s="212">
        <v>29</v>
      </c>
      <c r="J21" s="24">
        <v>69</v>
      </c>
      <c r="K21" s="202">
        <v>98</v>
      </c>
      <c r="L21" s="211">
        <f t="shared" si="0"/>
        <v>183</v>
      </c>
      <c r="M21" s="24">
        <f t="shared" si="0"/>
        <v>573</v>
      </c>
      <c r="N21" s="202">
        <f t="shared" si="0"/>
        <v>756</v>
      </c>
    </row>
    <row r="22" spans="2:14" x14ac:dyDescent="0.25">
      <c r="B22" s="210" t="s">
        <v>27</v>
      </c>
      <c r="C22" s="211">
        <v>0</v>
      </c>
      <c r="D22" s="24">
        <v>1</v>
      </c>
      <c r="E22" s="202">
        <v>1</v>
      </c>
      <c r="F22" s="211">
        <v>0</v>
      </c>
      <c r="G22" s="24">
        <v>0</v>
      </c>
      <c r="H22" s="202">
        <v>0</v>
      </c>
      <c r="I22" s="212">
        <v>4</v>
      </c>
      <c r="J22" s="24">
        <v>0</v>
      </c>
      <c r="K22" s="202">
        <v>4</v>
      </c>
      <c r="L22" s="211">
        <f t="shared" si="0"/>
        <v>4</v>
      </c>
      <c r="M22" s="24">
        <f t="shared" si="0"/>
        <v>1</v>
      </c>
      <c r="N22" s="202">
        <f t="shared" si="0"/>
        <v>5</v>
      </c>
    </row>
    <row r="23" spans="2:14" x14ac:dyDescent="0.25">
      <c r="B23" s="210" t="s">
        <v>28</v>
      </c>
      <c r="C23" s="211">
        <v>163</v>
      </c>
      <c r="D23" s="24">
        <v>916</v>
      </c>
      <c r="E23" s="202">
        <v>1079</v>
      </c>
      <c r="F23" s="211">
        <v>14</v>
      </c>
      <c r="G23" s="24">
        <v>54</v>
      </c>
      <c r="H23" s="202">
        <v>68</v>
      </c>
      <c r="I23" s="212">
        <v>10</v>
      </c>
      <c r="J23" s="24">
        <v>17</v>
      </c>
      <c r="K23" s="202">
        <v>27</v>
      </c>
      <c r="L23" s="211">
        <f t="shared" si="0"/>
        <v>187</v>
      </c>
      <c r="M23" s="24">
        <f t="shared" si="0"/>
        <v>987</v>
      </c>
      <c r="N23" s="202">
        <f t="shared" si="0"/>
        <v>1174</v>
      </c>
    </row>
    <row r="24" spans="2:14" x14ac:dyDescent="0.25">
      <c r="B24" s="210" t="s">
        <v>29</v>
      </c>
      <c r="C24" s="211">
        <v>15</v>
      </c>
      <c r="D24" s="24">
        <v>20</v>
      </c>
      <c r="E24" s="202">
        <v>35</v>
      </c>
      <c r="F24" s="211">
        <v>0</v>
      </c>
      <c r="G24" s="24">
        <v>0</v>
      </c>
      <c r="H24" s="202">
        <v>0</v>
      </c>
      <c r="I24" s="212">
        <v>10</v>
      </c>
      <c r="J24" s="24">
        <v>11</v>
      </c>
      <c r="K24" s="202">
        <v>21</v>
      </c>
      <c r="L24" s="211">
        <f t="shared" si="0"/>
        <v>25</v>
      </c>
      <c r="M24" s="24">
        <f t="shared" si="0"/>
        <v>31</v>
      </c>
      <c r="N24" s="202">
        <f t="shared" si="0"/>
        <v>56</v>
      </c>
    </row>
    <row r="25" spans="2:14" ht="13" thickBot="1" x14ac:dyDescent="0.3">
      <c r="B25" s="213" t="s">
        <v>30</v>
      </c>
      <c r="C25" s="214">
        <v>76</v>
      </c>
      <c r="D25" s="28">
        <v>180</v>
      </c>
      <c r="E25" s="206">
        <v>256</v>
      </c>
      <c r="F25" s="214">
        <v>3</v>
      </c>
      <c r="G25" s="28">
        <v>8</v>
      </c>
      <c r="H25" s="206">
        <v>11</v>
      </c>
      <c r="I25" s="215">
        <v>18</v>
      </c>
      <c r="J25" s="28">
        <v>43</v>
      </c>
      <c r="K25" s="206">
        <v>61</v>
      </c>
      <c r="L25" s="211">
        <f t="shared" si="0"/>
        <v>97</v>
      </c>
      <c r="M25" s="24">
        <f t="shared" si="0"/>
        <v>231</v>
      </c>
      <c r="N25" s="202">
        <f t="shared" si="0"/>
        <v>328</v>
      </c>
    </row>
    <row r="26" spans="2:14" ht="13" thickBot="1" x14ac:dyDescent="0.3">
      <c r="B26" s="197" t="s">
        <v>10</v>
      </c>
      <c r="C26" s="33">
        <v>837</v>
      </c>
      <c r="D26" s="34">
        <v>2815</v>
      </c>
      <c r="E26" s="35">
        <v>3652</v>
      </c>
      <c r="F26" s="33">
        <v>51</v>
      </c>
      <c r="G26" s="34">
        <v>169</v>
      </c>
      <c r="H26" s="35">
        <v>220</v>
      </c>
      <c r="I26" s="216">
        <v>3969</v>
      </c>
      <c r="J26" s="34">
        <v>1693</v>
      </c>
      <c r="K26" s="35">
        <v>5662</v>
      </c>
      <c r="L26" s="216">
        <f t="shared" si="0"/>
        <v>4857</v>
      </c>
      <c r="M26" s="34">
        <f t="shared" si="0"/>
        <v>4677</v>
      </c>
      <c r="N26" s="35">
        <f t="shared" si="0"/>
        <v>9534</v>
      </c>
    </row>
    <row r="27" spans="2:14" x14ac:dyDescent="0.25">
      <c r="B27" s="15" t="s">
        <v>131</v>
      </c>
    </row>
  </sheetData>
  <mergeCells count="6">
    <mergeCell ref="B1:N1"/>
    <mergeCell ref="B4:B6"/>
    <mergeCell ref="C4:E5"/>
    <mergeCell ref="F4:H5"/>
    <mergeCell ref="I4:K5"/>
    <mergeCell ref="L4:N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B48DA-CB5B-4D0B-A90D-BF5104E6E017}">
  <dimension ref="A1:M32"/>
  <sheetViews>
    <sheetView workbookViewId="0">
      <selection activeCell="Q14" sqref="Q14"/>
    </sheetView>
  </sheetViews>
  <sheetFormatPr defaultColWidth="8.81640625" defaultRowHeight="12.5" x14ac:dyDescent="0.25"/>
  <cols>
    <col min="1" max="1" width="24.6328125" customWidth="1"/>
    <col min="2" max="2" width="7.6328125" bestFit="1" customWidth="1"/>
    <col min="3" max="3" width="6.81640625" bestFit="1" customWidth="1"/>
    <col min="5" max="5" width="7.6328125" bestFit="1" customWidth="1"/>
    <col min="7" max="7" width="7.6328125" bestFit="1" customWidth="1"/>
    <col min="8" max="8" width="7.6328125" style="59" customWidth="1"/>
  </cols>
  <sheetData>
    <row r="1" spans="1:13" ht="13" x14ac:dyDescent="0.3">
      <c r="A1" s="1" t="s">
        <v>41</v>
      </c>
      <c r="B1" s="2"/>
    </row>
    <row r="3" spans="1:13" x14ac:dyDescent="0.25">
      <c r="A3" s="3"/>
      <c r="B3" s="3"/>
    </row>
    <row r="4" spans="1:13" ht="13" thickBot="1" x14ac:dyDescent="0.3">
      <c r="A4" s="2"/>
      <c r="B4" s="2"/>
    </row>
    <row r="5" spans="1:13" ht="13.5" customHeight="1" x14ac:dyDescent="0.25">
      <c r="A5" s="490" t="s">
        <v>1</v>
      </c>
      <c r="B5" s="492" t="s">
        <v>42</v>
      </c>
      <c r="C5" s="492" t="s">
        <v>43</v>
      </c>
      <c r="D5" s="494" t="s">
        <v>44</v>
      </c>
      <c r="E5" s="496" t="s">
        <v>45</v>
      </c>
      <c r="F5" s="498" t="s">
        <v>46</v>
      </c>
      <c r="G5" s="492" t="s">
        <v>31</v>
      </c>
      <c r="H5" s="61"/>
      <c r="I5" s="500" t="s">
        <v>42</v>
      </c>
      <c r="J5" s="502" t="s">
        <v>43</v>
      </c>
      <c r="K5" s="503" t="s">
        <v>44</v>
      </c>
      <c r="L5" s="502" t="s">
        <v>45</v>
      </c>
      <c r="M5" s="489" t="s">
        <v>31</v>
      </c>
    </row>
    <row r="6" spans="1:13" ht="29.25" customHeight="1" thickBot="1" x14ac:dyDescent="0.3">
      <c r="A6" s="491"/>
      <c r="B6" s="493"/>
      <c r="C6" s="493"/>
      <c r="D6" s="495"/>
      <c r="E6" s="497"/>
      <c r="F6" s="499"/>
      <c r="G6" s="493"/>
      <c r="H6" s="61"/>
      <c r="I6" s="501"/>
      <c r="J6" s="478"/>
      <c r="K6" s="504"/>
      <c r="L6" s="478"/>
      <c r="M6" s="471"/>
    </row>
    <row r="7" spans="1:13" ht="13" customHeight="1" x14ac:dyDescent="0.25">
      <c r="A7" s="40" t="s">
        <v>11</v>
      </c>
      <c r="B7" s="41">
        <v>23751</v>
      </c>
      <c r="C7" s="41">
        <v>12170</v>
      </c>
      <c r="D7" s="41">
        <v>4064</v>
      </c>
      <c r="E7" s="41">
        <v>66459</v>
      </c>
      <c r="F7" s="42">
        <v>47362</v>
      </c>
      <c r="G7" s="41">
        <f>SUM(B7:E7)</f>
        <v>106444</v>
      </c>
      <c r="H7" s="62"/>
      <c r="I7" s="43">
        <v>22.31314118221788</v>
      </c>
      <c r="J7" s="43">
        <v>11.433241892450491</v>
      </c>
      <c r="K7" s="43">
        <v>3.8179700124008868</v>
      </c>
      <c r="L7" s="44">
        <v>62.435646912930743</v>
      </c>
      <c r="M7" s="45">
        <v>44.494757806921946</v>
      </c>
    </row>
    <row r="8" spans="1:13" x14ac:dyDescent="0.25">
      <c r="A8" s="40" t="s">
        <v>12</v>
      </c>
      <c r="B8" s="41">
        <v>1</v>
      </c>
      <c r="C8" s="41"/>
      <c r="D8" s="41">
        <v>4</v>
      </c>
      <c r="E8" s="41">
        <v>4542</v>
      </c>
      <c r="F8" s="42"/>
      <c r="G8" s="41">
        <f t="shared" ref="G8:G27" si="0">SUM(B8:E8)</f>
        <v>4547</v>
      </c>
      <c r="H8" s="62"/>
      <c r="I8" s="43">
        <v>2.1992522542335604E-2</v>
      </c>
      <c r="J8" s="43">
        <v>0</v>
      </c>
      <c r="K8" s="43">
        <v>8.7970090169342416E-2</v>
      </c>
      <c r="L8" s="44">
        <v>99.890037387288316</v>
      </c>
      <c r="M8" s="45">
        <v>0</v>
      </c>
    </row>
    <row r="9" spans="1:13" x14ac:dyDescent="0.25">
      <c r="A9" s="40" t="s">
        <v>13</v>
      </c>
      <c r="B9" s="41">
        <v>24</v>
      </c>
      <c r="C9" s="41">
        <v>12</v>
      </c>
      <c r="D9" s="41">
        <v>15</v>
      </c>
      <c r="E9" s="41">
        <v>59</v>
      </c>
      <c r="F9" s="42">
        <v>38</v>
      </c>
      <c r="G9" s="41">
        <f t="shared" si="0"/>
        <v>110</v>
      </c>
      <c r="H9" s="62"/>
      <c r="I9" s="43">
        <v>21.818181818181817</v>
      </c>
      <c r="J9" s="43">
        <v>10.909090909090908</v>
      </c>
      <c r="K9" s="43">
        <v>13.636363636363635</v>
      </c>
      <c r="L9" s="44">
        <v>53.63636363636364</v>
      </c>
      <c r="M9" s="45">
        <v>34.545454545454547</v>
      </c>
    </row>
    <row r="10" spans="1:13" x14ac:dyDescent="0.25">
      <c r="A10" s="40" t="s">
        <v>14</v>
      </c>
      <c r="B10" s="41">
        <v>425</v>
      </c>
      <c r="C10" s="41">
        <v>296</v>
      </c>
      <c r="D10" s="41">
        <v>103</v>
      </c>
      <c r="E10" s="41">
        <v>2118</v>
      </c>
      <c r="F10" s="42">
        <v>950</v>
      </c>
      <c r="G10" s="41">
        <f t="shared" si="0"/>
        <v>2942</v>
      </c>
      <c r="H10" s="62"/>
      <c r="I10" s="43">
        <v>14.445955132562883</v>
      </c>
      <c r="J10" s="43">
        <v>10.061182868796736</v>
      </c>
      <c r="K10" s="43">
        <v>3.5010197144799458</v>
      </c>
      <c r="L10" s="44">
        <v>71.991842284160441</v>
      </c>
      <c r="M10" s="45">
        <v>32.290958531611146</v>
      </c>
    </row>
    <row r="11" spans="1:13" x14ac:dyDescent="0.25">
      <c r="A11" s="40" t="s">
        <v>15</v>
      </c>
      <c r="B11" s="41">
        <v>797</v>
      </c>
      <c r="C11" s="41">
        <v>565</v>
      </c>
      <c r="D11" s="41">
        <v>472</v>
      </c>
      <c r="E11" s="41">
        <v>1679</v>
      </c>
      <c r="F11" s="42">
        <v>1274</v>
      </c>
      <c r="G11" s="41">
        <f t="shared" si="0"/>
        <v>3513</v>
      </c>
      <c r="H11" s="62"/>
      <c r="I11" s="43">
        <v>22.687161969826359</v>
      </c>
      <c r="J11" s="43">
        <v>16.083119840592087</v>
      </c>
      <c r="K11" s="43">
        <v>13.435809849131797</v>
      </c>
      <c r="L11" s="44">
        <v>47.793908340449761</v>
      </c>
      <c r="M11" s="45">
        <v>36.265300313122687</v>
      </c>
    </row>
    <row r="12" spans="1:13" x14ac:dyDescent="0.25">
      <c r="A12" s="40" t="s">
        <v>16</v>
      </c>
      <c r="B12" s="41">
        <v>25</v>
      </c>
      <c r="C12" s="41">
        <v>15</v>
      </c>
      <c r="D12" s="41">
        <v>16</v>
      </c>
      <c r="E12" s="41">
        <v>136</v>
      </c>
      <c r="F12" s="42">
        <v>43</v>
      </c>
      <c r="G12" s="41">
        <f t="shared" si="0"/>
        <v>192</v>
      </c>
      <c r="H12" s="62"/>
      <c r="I12" s="43">
        <v>13.020833333333334</v>
      </c>
      <c r="J12" s="43">
        <v>7.8125</v>
      </c>
      <c r="K12" s="43">
        <v>8.3333333333333321</v>
      </c>
      <c r="L12" s="44">
        <v>70.833333333333343</v>
      </c>
      <c r="M12" s="45">
        <v>22.395833333333336</v>
      </c>
    </row>
    <row r="13" spans="1:13" x14ac:dyDescent="0.25">
      <c r="A13" s="40" t="s">
        <v>17</v>
      </c>
      <c r="B13" s="41">
        <v>160</v>
      </c>
      <c r="C13" s="41">
        <v>127</v>
      </c>
      <c r="D13" s="41">
        <v>63</v>
      </c>
      <c r="E13" s="41">
        <v>298</v>
      </c>
      <c r="F13" s="42">
        <v>215</v>
      </c>
      <c r="G13" s="41">
        <f t="shared" si="0"/>
        <v>648</v>
      </c>
      <c r="H13" s="62"/>
      <c r="I13" s="43">
        <v>24.691358024691358</v>
      </c>
      <c r="J13" s="43">
        <v>19.598765432098766</v>
      </c>
      <c r="K13" s="43">
        <v>9.7222222222222232</v>
      </c>
      <c r="L13" s="44">
        <v>45.987654320987652</v>
      </c>
      <c r="M13" s="45">
        <v>33.179012345679013</v>
      </c>
    </row>
    <row r="14" spans="1:13" x14ac:dyDescent="0.25">
      <c r="A14" s="40" t="s">
        <v>18</v>
      </c>
      <c r="B14" s="41">
        <v>751</v>
      </c>
      <c r="C14" s="41">
        <v>95</v>
      </c>
      <c r="D14" s="41">
        <v>55</v>
      </c>
      <c r="E14" s="41">
        <v>4072</v>
      </c>
      <c r="F14" s="42">
        <v>383</v>
      </c>
      <c r="G14" s="41">
        <f t="shared" si="0"/>
        <v>4973</v>
      </c>
      <c r="H14" s="62"/>
      <c r="I14" s="43">
        <v>15.101548361150211</v>
      </c>
      <c r="J14" s="43">
        <v>1.910315704805952</v>
      </c>
      <c r="K14" s="43">
        <v>1.1059722501508142</v>
      </c>
      <c r="L14" s="44">
        <v>81.882163683893026</v>
      </c>
      <c r="M14" s="45">
        <v>7.7015885783229443</v>
      </c>
    </row>
    <row r="15" spans="1:13" x14ac:dyDescent="0.25">
      <c r="A15" s="40" t="s">
        <v>40</v>
      </c>
      <c r="B15" s="41">
        <v>71</v>
      </c>
      <c r="C15" s="41">
        <v>65</v>
      </c>
      <c r="D15" s="41">
        <v>25</v>
      </c>
      <c r="E15" s="41">
        <v>309</v>
      </c>
      <c r="F15" s="42">
        <v>69</v>
      </c>
      <c r="G15" s="41">
        <f t="shared" si="0"/>
        <v>470</v>
      </c>
      <c r="H15" s="62"/>
      <c r="I15" s="43">
        <v>15.106382978723405</v>
      </c>
      <c r="J15" s="43">
        <v>13.829787234042554</v>
      </c>
      <c r="K15" s="43">
        <v>5.3191489361702127</v>
      </c>
      <c r="L15" s="44">
        <v>65.744680851063833</v>
      </c>
      <c r="M15" s="45">
        <v>14.680851063829786</v>
      </c>
    </row>
    <row r="16" spans="1:13" x14ac:dyDescent="0.25">
      <c r="A16" s="40" t="s">
        <v>20</v>
      </c>
      <c r="B16" s="41">
        <v>59640</v>
      </c>
      <c r="C16" s="41">
        <v>32658</v>
      </c>
      <c r="D16" s="41">
        <v>9487</v>
      </c>
      <c r="E16" s="41">
        <v>164922</v>
      </c>
      <c r="F16" s="42">
        <v>115157</v>
      </c>
      <c r="G16" s="41">
        <f t="shared" si="0"/>
        <v>266707</v>
      </c>
      <c r="H16" s="62"/>
      <c r="I16" s="43">
        <v>22.361617805306945</v>
      </c>
      <c r="J16" s="43">
        <v>12.244897959183673</v>
      </c>
      <c r="K16" s="43">
        <v>3.5570869905926727</v>
      </c>
      <c r="L16" s="44">
        <v>61.836397244916711</v>
      </c>
      <c r="M16" s="45">
        <v>43.177344426655466</v>
      </c>
    </row>
    <row r="17" spans="1:13" x14ac:dyDescent="0.25">
      <c r="A17" s="40" t="s">
        <v>21</v>
      </c>
      <c r="B17" s="41">
        <v>8109</v>
      </c>
      <c r="C17" s="41">
        <v>5073</v>
      </c>
      <c r="D17" s="41">
        <v>1842</v>
      </c>
      <c r="E17" s="41">
        <v>19768</v>
      </c>
      <c r="F17" s="42">
        <v>16960</v>
      </c>
      <c r="G17" s="41">
        <f t="shared" si="0"/>
        <v>34792</v>
      </c>
      <c r="H17" s="62"/>
      <c r="I17" s="43">
        <v>23.307082087836285</v>
      </c>
      <c r="J17" s="43">
        <v>14.58093814670039</v>
      </c>
      <c r="K17" s="43">
        <v>5.2943205334559673</v>
      </c>
      <c r="L17" s="44">
        <v>56.817659232007358</v>
      </c>
      <c r="M17" s="45">
        <v>48.74683835364452</v>
      </c>
    </row>
    <row r="18" spans="1:13" x14ac:dyDescent="0.25">
      <c r="A18" s="40" t="s">
        <v>22</v>
      </c>
      <c r="B18" s="41">
        <v>427</v>
      </c>
      <c r="C18" s="41">
        <v>65</v>
      </c>
      <c r="D18" s="41">
        <v>32</v>
      </c>
      <c r="E18" s="41">
        <v>8578</v>
      </c>
      <c r="F18" s="42">
        <v>416</v>
      </c>
      <c r="G18" s="41">
        <f t="shared" si="0"/>
        <v>9102</v>
      </c>
      <c r="H18" s="62"/>
      <c r="I18" s="43">
        <v>4.6912766424961543</v>
      </c>
      <c r="J18" s="43">
        <v>0.71412876290925065</v>
      </c>
      <c r="K18" s="43">
        <v>0.35157108327840036</v>
      </c>
      <c r="L18" s="44">
        <v>94.243023511316196</v>
      </c>
      <c r="M18" s="45">
        <v>4.5704240826192049</v>
      </c>
    </row>
    <row r="19" spans="1:13" x14ac:dyDescent="0.25">
      <c r="A19" s="40" t="s">
        <v>23</v>
      </c>
      <c r="B19" s="41">
        <v>3711</v>
      </c>
      <c r="C19" s="41">
        <v>991</v>
      </c>
      <c r="D19" s="41">
        <v>391</v>
      </c>
      <c r="E19" s="41">
        <v>14419</v>
      </c>
      <c r="F19" s="42">
        <v>5411</v>
      </c>
      <c r="G19" s="41">
        <f t="shared" si="0"/>
        <v>19512</v>
      </c>
      <c r="H19" s="62"/>
      <c r="I19" s="43">
        <v>19.019065190651908</v>
      </c>
      <c r="J19" s="43">
        <v>5.0789257892578927</v>
      </c>
      <c r="K19" s="43">
        <v>2.0038950389503896</v>
      </c>
      <c r="L19" s="44">
        <v>73.898113981139815</v>
      </c>
      <c r="M19" s="45">
        <v>27.731652316523164</v>
      </c>
    </row>
    <row r="20" spans="1:13" x14ac:dyDescent="0.25">
      <c r="A20" s="40" t="s">
        <v>24</v>
      </c>
      <c r="B20" s="41">
        <v>68</v>
      </c>
      <c r="C20" s="41">
        <v>32</v>
      </c>
      <c r="D20" s="41">
        <v>16</v>
      </c>
      <c r="E20" s="41">
        <v>137</v>
      </c>
      <c r="F20" s="42">
        <v>137</v>
      </c>
      <c r="G20" s="41">
        <f t="shared" si="0"/>
        <v>253</v>
      </c>
      <c r="H20" s="62"/>
      <c r="I20" s="43">
        <v>26.877470355731226</v>
      </c>
      <c r="J20" s="43">
        <v>12.648221343873518</v>
      </c>
      <c r="K20" s="43">
        <v>6.3241106719367588</v>
      </c>
      <c r="L20" s="44">
        <v>54.1501976284585</v>
      </c>
      <c r="M20" s="45">
        <v>54.1501976284585</v>
      </c>
    </row>
    <row r="21" spans="1:13" x14ac:dyDescent="0.25">
      <c r="A21" s="40" t="s">
        <v>25</v>
      </c>
      <c r="B21" s="41">
        <v>202</v>
      </c>
      <c r="C21" s="41">
        <v>111</v>
      </c>
      <c r="D21" s="41">
        <v>46</v>
      </c>
      <c r="E21" s="41">
        <v>768</v>
      </c>
      <c r="F21" s="42">
        <v>51</v>
      </c>
      <c r="G21" s="41">
        <f t="shared" si="0"/>
        <v>1127</v>
      </c>
      <c r="H21" s="62"/>
      <c r="I21" s="43">
        <v>17.923691215616682</v>
      </c>
      <c r="J21" s="43">
        <v>9.8491570541259978</v>
      </c>
      <c r="K21" s="43">
        <v>4.0816326530612246</v>
      </c>
      <c r="L21" s="44">
        <v>68.145519077196099</v>
      </c>
      <c r="M21" s="45">
        <v>4.5252883762200531</v>
      </c>
    </row>
    <row r="22" spans="1:13" x14ac:dyDescent="0.25">
      <c r="A22" s="40" t="s">
        <v>26</v>
      </c>
      <c r="B22" s="41">
        <v>23761</v>
      </c>
      <c r="C22" s="41">
        <v>12829</v>
      </c>
      <c r="D22" s="41">
        <v>4153</v>
      </c>
      <c r="E22" s="41">
        <v>69556</v>
      </c>
      <c r="F22" s="42">
        <v>40753</v>
      </c>
      <c r="G22" s="41">
        <f t="shared" si="0"/>
        <v>110299</v>
      </c>
      <c r="H22" s="62"/>
      <c r="I22" s="43">
        <v>21.542353058504609</v>
      </c>
      <c r="J22" s="43">
        <v>11.631111796117825</v>
      </c>
      <c r="K22" s="43">
        <v>3.7652199929283134</v>
      </c>
      <c r="L22" s="44">
        <v>63.061315152449247</v>
      </c>
      <c r="M22" s="45">
        <v>36.94775111288407</v>
      </c>
    </row>
    <row r="23" spans="1:13" x14ac:dyDescent="0.25">
      <c r="A23" s="40" t="s">
        <v>27</v>
      </c>
      <c r="B23" s="41">
        <v>67</v>
      </c>
      <c r="C23" s="41">
        <v>43</v>
      </c>
      <c r="D23" s="41">
        <v>46</v>
      </c>
      <c r="E23" s="41">
        <v>626</v>
      </c>
      <c r="F23" s="42">
        <v>52</v>
      </c>
      <c r="G23" s="41">
        <f t="shared" si="0"/>
        <v>782</v>
      </c>
      <c r="H23" s="62"/>
      <c r="I23" s="43">
        <v>8.5677749360613813</v>
      </c>
      <c r="J23" s="43">
        <v>5.4987212276214841</v>
      </c>
      <c r="K23" s="43">
        <v>5.8823529411764701</v>
      </c>
      <c r="L23" s="44">
        <v>80.051150895140665</v>
      </c>
      <c r="M23" s="45">
        <v>6.6496163682864458</v>
      </c>
    </row>
    <row r="24" spans="1:13" x14ac:dyDescent="0.25">
      <c r="A24" s="40" t="s">
        <v>28</v>
      </c>
      <c r="B24" s="41">
        <v>12016</v>
      </c>
      <c r="C24" s="41">
        <v>5483</v>
      </c>
      <c r="D24" s="41">
        <v>2249</v>
      </c>
      <c r="E24" s="41">
        <v>41747</v>
      </c>
      <c r="F24" s="42">
        <v>8440</v>
      </c>
      <c r="G24" s="41">
        <f t="shared" si="0"/>
        <v>61495</v>
      </c>
      <c r="H24" s="62"/>
      <c r="I24" s="43">
        <v>19.539799983738515</v>
      </c>
      <c r="J24" s="43">
        <v>8.916172046507846</v>
      </c>
      <c r="K24" s="43">
        <v>3.657207903081551</v>
      </c>
      <c r="L24" s="44">
        <v>67.886820066672087</v>
      </c>
      <c r="M24" s="45">
        <v>13.724693064476787</v>
      </c>
    </row>
    <row r="25" spans="1:13" x14ac:dyDescent="0.25">
      <c r="A25" s="40" t="s">
        <v>29</v>
      </c>
      <c r="B25" s="41">
        <v>398</v>
      </c>
      <c r="C25" s="41">
        <v>199</v>
      </c>
      <c r="D25" s="41">
        <v>89</v>
      </c>
      <c r="E25" s="41">
        <v>1498</v>
      </c>
      <c r="F25" s="42">
        <v>185</v>
      </c>
      <c r="G25" s="41">
        <f t="shared" si="0"/>
        <v>2184</v>
      </c>
      <c r="H25" s="62"/>
      <c r="I25" s="43">
        <v>18.223443223443223</v>
      </c>
      <c r="J25" s="43">
        <v>9.1117216117216113</v>
      </c>
      <c r="K25" s="43">
        <v>4.0750915750915748</v>
      </c>
      <c r="L25" s="44">
        <v>68.589743589743591</v>
      </c>
      <c r="M25" s="45">
        <v>8.4706959706959708</v>
      </c>
    </row>
    <row r="26" spans="1:13" ht="13" thickBot="1" x14ac:dyDescent="0.3">
      <c r="A26" s="40" t="s">
        <v>30</v>
      </c>
      <c r="B26" s="41">
        <v>179</v>
      </c>
      <c r="C26" s="46">
        <v>69</v>
      </c>
      <c r="D26" s="46">
        <v>63</v>
      </c>
      <c r="E26" s="46">
        <v>407</v>
      </c>
      <c r="F26" s="47">
        <v>297</v>
      </c>
      <c r="G26" s="46">
        <f t="shared" si="0"/>
        <v>718</v>
      </c>
      <c r="H26" s="62"/>
      <c r="I26" s="48">
        <v>24.930362116991645</v>
      </c>
      <c r="J26" s="48">
        <v>9.6100278551532039</v>
      </c>
      <c r="K26" s="48">
        <v>8.7743732590529238</v>
      </c>
      <c r="L26" s="44">
        <v>56.685236768802227</v>
      </c>
      <c r="M26" s="49">
        <v>41.364902506963794</v>
      </c>
    </row>
    <row r="27" spans="1:13" ht="13" thickBot="1" x14ac:dyDescent="0.3">
      <c r="A27" s="50" t="s">
        <v>31</v>
      </c>
      <c r="B27" s="51">
        <v>134583</v>
      </c>
      <c r="C27" s="51">
        <v>70898</v>
      </c>
      <c r="D27" s="51">
        <v>23231</v>
      </c>
      <c r="E27" s="51">
        <v>402098</v>
      </c>
      <c r="F27" s="52">
        <v>238193</v>
      </c>
      <c r="G27" s="51">
        <f t="shared" si="0"/>
        <v>630810</v>
      </c>
      <c r="H27" s="63"/>
      <c r="I27" s="53">
        <v>21.334950301992674</v>
      </c>
      <c r="J27" s="53">
        <v>11.239200393145321</v>
      </c>
      <c r="K27" s="53">
        <v>3.682725384822688</v>
      </c>
      <c r="L27" s="54">
        <v>63.743123920039309</v>
      </c>
      <c r="M27" s="55">
        <v>37.759864301453689</v>
      </c>
    </row>
    <row r="28" spans="1:13" x14ac:dyDescent="0.25">
      <c r="A28" s="15" t="s">
        <v>32</v>
      </c>
    </row>
    <row r="29" spans="1:13" x14ac:dyDescent="0.25">
      <c r="A29" s="15"/>
      <c r="B29" s="3"/>
      <c r="C29" s="56"/>
      <c r="G29" s="57"/>
      <c r="H29" s="60"/>
    </row>
    <row r="30" spans="1:13" x14ac:dyDescent="0.25">
      <c r="A30" s="15"/>
      <c r="B30" s="3"/>
      <c r="C30" s="56"/>
      <c r="G30" s="57"/>
      <c r="H30" s="60"/>
    </row>
    <row r="31" spans="1:13" x14ac:dyDescent="0.25">
      <c r="A31" s="15"/>
      <c r="B31" s="3"/>
      <c r="C31" s="56"/>
      <c r="G31" s="57"/>
      <c r="H31" s="60"/>
    </row>
    <row r="32" spans="1:13" x14ac:dyDescent="0.25">
      <c r="A32" s="15"/>
      <c r="B32" s="3"/>
    </row>
  </sheetData>
  <mergeCells count="12">
    <mergeCell ref="M5:M6"/>
    <mergeCell ref="A5:A6"/>
    <mergeCell ref="B5:B6"/>
    <mergeCell ref="C5:C6"/>
    <mergeCell ref="D5:D6"/>
    <mergeCell ref="E5:E6"/>
    <mergeCell ref="F5:F6"/>
    <mergeCell ref="G5:G6"/>
    <mergeCell ref="I5:I6"/>
    <mergeCell ref="J5:J6"/>
    <mergeCell ref="K5:K6"/>
    <mergeCell ref="L5:L6"/>
  </mergeCells>
  <pageMargins left="0.70866141732283472" right="0.70866141732283472" top="0.74803149606299213" bottom="0.74803149606299213" header="0.31496062992125984" footer="0.31496062992125984"/>
  <pageSetup paperSize="9" orientation="landscape" verticalDpi="0"/>
  <headerFooter>
    <oddFooter>&amp;RFonte: Tab. 1</oddFooter>
  </headerFooter>
  <rowBreaks count="1" manualBreakCount="1">
    <brk id="31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49B84-B564-4FB1-949F-B0B9CD6EB800}">
  <dimension ref="A1:M16"/>
  <sheetViews>
    <sheetView workbookViewId="0">
      <selection activeCell="E21" sqref="E21"/>
    </sheetView>
  </sheetViews>
  <sheetFormatPr defaultColWidth="10.81640625" defaultRowHeight="12.5" x14ac:dyDescent="0.25"/>
  <cols>
    <col min="1" max="1" width="16.81640625" style="688" customWidth="1"/>
    <col min="2" max="2" width="10.54296875" style="688" customWidth="1"/>
    <col min="3" max="3" width="15.1796875" style="688" customWidth="1"/>
    <col min="4" max="4" width="14.7265625" style="688" customWidth="1"/>
    <col min="5" max="5" width="16.6328125" style="688" customWidth="1"/>
    <col min="6" max="6" width="13.6328125" style="688" customWidth="1"/>
    <col min="7" max="7" width="10.6328125" style="688" customWidth="1"/>
    <col min="8" max="8" width="4.6328125" style="688" customWidth="1"/>
    <col min="9" max="16384" width="10.81640625" style="688"/>
  </cols>
  <sheetData>
    <row r="1" spans="1:13" s="681" customFormat="1" ht="24.25" customHeight="1" x14ac:dyDescent="0.2">
      <c r="A1" s="738" t="s">
        <v>437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</row>
    <row r="2" spans="1:13" s="681" customFormat="1" ht="60.5" customHeight="1" x14ac:dyDescent="0.2"/>
    <row r="3" spans="1:13" s="681" customFormat="1" ht="32" customHeight="1" x14ac:dyDescent="0.2">
      <c r="A3" s="689" t="s">
        <v>350</v>
      </c>
      <c r="B3" s="743" t="s">
        <v>49</v>
      </c>
      <c r="C3" s="743" t="s">
        <v>50</v>
      </c>
      <c r="D3" s="743" t="s">
        <v>50</v>
      </c>
      <c r="E3" s="743" t="s">
        <v>436</v>
      </c>
      <c r="F3" s="743" t="s">
        <v>30</v>
      </c>
      <c r="G3" s="689" t="s">
        <v>10</v>
      </c>
    </row>
    <row r="4" spans="1:13" s="681" customFormat="1" ht="32" customHeight="1" x14ac:dyDescent="0.2">
      <c r="A4" s="689"/>
      <c r="B4" s="743"/>
      <c r="C4" s="743" t="s">
        <v>10</v>
      </c>
      <c r="D4" s="743" t="s">
        <v>10</v>
      </c>
      <c r="E4" s="743" t="s">
        <v>10</v>
      </c>
      <c r="F4" s="743" t="s">
        <v>10</v>
      </c>
      <c r="G4" s="689" t="s">
        <v>10</v>
      </c>
    </row>
    <row r="5" spans="1:13" s="681" customFormat="1" ht="26.25" customHeight="1" x14ac:dyDescent="0.25">
      <c r="A5" s="742" t="s">
        <v>355</v>
      </c>
      <c r="B5" s="740">
        <v>460</v>
      </c>
      <c r="C5" s="740">
        <v>1</v>
      </c>
      <c r="D5" s="740">
        <v>89</v>
      </c>
      <c r="E5" s="740">
        <v>155</v>
      </c>
      <c r="F5" s="740">
        <v>23</v>
      </c>
      <c r="G5" s="741">
        <v>728</v>
      </c>
    </row>
    <row r="6" spans="1:13" s="681" customFormat="1" ht="26.25" customHeight="1" x14ac:dyDescent="0.25">
      <c r="A6" s="742" t="s">
        <v>359</v>
      </c>
      <c r="B6" s="741">
        <v>1072</v>
      </c>
      <c r="C6" s="741">
        <v>16</v>
      </c>
      <c r="D6" s="741">
        <v>114</v>
      </c>
      <c r="E6" s="741">
        <v>197</v>
      </c>
      <c r="F6" s="741">
        <v>51</v>
      </c>
      <c r="G6" s="741">
        <v>1450</v>
      </c>
    </row>
    <row r="7" spans="1:13" s="681" customFormat="1" ht="26.25" customHeight="1" x14ac:dyDescent="0.25">
      <c r="A7" s="742" t="s">
        <v>361</v>
      </c>
      <c r="B7" s="740">
        <v>253</v>
      </c>
      <c r="C7" s="740">
        <v>1</v>
      </c>
      <c r="D7" s="740">
        <v>43</v>
      </c>
      <c r="E7" s="740">
        <v>45</v>
      </c>
      <c r="F7" s="740">
        <v>12</v>
      </c>
      <c r="G7" s="741">
        <v>354</v>
      </c>
    </row>
    <row r="8" spans="1:13" s="681" customFormat="1" ht="26.25" customHeight="1" x14ac:dyDescent="0.25">
      <c r="A8" s="742" t="s">
        <v>365</v>
      </c>
      <c r="B8" s="741">
        <v>73</v>
      </c>
      <c r="C8" s="741"/>
      <c r="D8" s="741">
        <v>6</v>
      </c>
      <c r="E8" s="741">
        <v>7</v>
      </c>
      <c r="F8" s="741"/>
      <c r="G8" s="741">
        <v>86</v>
      </c>
    </row>
    <row r="9" spans="1:13" s="681" customFormat="1" ht="26.25" customHeight="1" x14ac:dyDescent="0.25">
      <c r="A9" s="742" t="s">
        <v>369</v>
      </c>
      <c r="B9" s="740">
        <v>139</v>
      </c>
      <c r="C9" s="740">
        <v>3</v>
      </c>
      <c r="D9" s="740">
        <v>19</v>
      </c>
      <c r="E9" s="740">
        <v>62</v>
      </c>
      <c r="F9" s="740">
        <v>9</v>
      </c>
      <c r="G9" s="741">
        <v>232</v>
      </c>
    </row>
    <row r="10" spans="1:13" s="681" customFormat="1" ht="26.25" customHeight="1" x14ac:dyDescent="0.25">
      <c r="A10" s="742" t="s">
        <v>371</v>
      </c>
      <c r="B10" s="741">
        <v>601</v>
      </c>
      <c r="C10" s="741">
        <v>2</v>
      </c>
      <c r="D10" s="741">
        <v>107</v>
      </c>
      <c r="E10" s="741">
        <v>49</v>
      </c>
      <c r="F10" s="741">
        <v>24</v>
      </c>
      <c r="G10" s="741">
        <v>783</v>
      </c>
    </row>
    <row r="11" spans="1:13" s="681" customFormat="1" ht="26.25" customHeight="1" x14ac:dyDescent="0.25">
      <c r="A11" s="742" t="s">
        <v>373</v>
      </c>
      <c r="B11" s="740">
        <v>656</v>
      </c>
      <c r="C11" s="740"/>
      <c r="D11" s="740">
        <v>3</v>
      </c>
      <c r="E11" s="740">
        <v>95</v>
      </c>
      <c r="F11" s="740">
        <v>22</v>
      </c>
      <c r="G11" s="741">
        <v>776</v>
      </c>
    </row>
    <row r="12" spans="1:13" s="681" customFormat="1" ht="26.25" customHeight="1" x14ac:dyDescent="0.25">
      <c r="A12" s="742" t="s">
        <v>379</v>
      </c>
      <c r="B12" s="741">
        <v>3785</v>
      </c>
      <c r="C12" s="741">
        <v>23</v>
      </c>
      <c r="D12" s="741">
        <v>351</v>
      </c>
      <c r="E12" s="741">
        <v>596</v>
      </c>
      <c r="F12" s="741">
        <v>185</v>
      </c>
      <c r="G12" s="741">
        <v>4940</v>
      </c>
    </row>
    <row r="13" spans="1:13" s="681" customFormat="1" ht="26.25" customHeight="1" x14ac:dyDescent="0.25">
      <c r="A13" s="742" t="s">
        <v>385</v>
      </c>
      <c r="B13" s="740">
        <v>111</v>
      </c>
      <c r="C13" s="740">
        <v>2</v>
      </c>
      <c r="D13" s="740">
        <v>29</v>
      </c>
      <c r="E13" s="740">
        <v>22</v>
      </c>
      <c r="F13" s="740">
        <v>2</v>
      </c>
      <c r="G13" s="741">
        <v>166</v>
      </c>
    </row>
    <row r="14" spans="1:13" s="681" customFormat="1" ht="26.25" customHeight="1" x14ac:dyDescent="0.25">
      <c r="A14" s="742" t="s">
        <v>393</v>
      </c>
      <c r="B14" s="741">
        <v>17</v>
      </c>
      <c r="C14" s="741"/>
      <c r="D14" s="741"/>
      <c r="E14" s="741">
        <v>2</v>
      </c>
      <c r="F14" s="741"/>
      <c r="G14" s="741">
        <v>19</v>
      </c>
    </row>
    <row r="15" spans="1:13" s="681" customFormat="1" ht="26.25" customHeight="1" x14ac:dyDescent="0.25">
      <c r="A15" s="744" t="s">
        <v>31</v>
      </c>
      <c r="B15" s="745">
        <v>7167</v>
      </c>
      <c r="C15" s="745">
        <v>48</v>
      </c>
      <c r="D15" s="745">
        <v>761</v>
      </c>
      <c r="E15" s="745">
        <v>1230</v>
      </c>
      <c r="F15" s="745">
        <v>328</v>
      </c>
      <c r="G15" s="745">
        <v>9534</v>
      </c>
    </row>
    <row r="16" spans="1:13" s="681" customFormat="1" ht="76" customHeight="1" x14ac:dyDescent="0.2"/>
  </sheetData>
  <mergeCells count="7">
    <mergeCell ref="G3:G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2552E-F6E1-417B-ADD2-F9127BF2B03C}">
  <dimension ref="A1:L50"/>
  <sheetViews>
    <sheetView workbookViewId="0">
      <selection activeCell="M9" sqref="M9"/>
    </sheetView>
  </sheetViews>
  <sheetFormatPr defaultColWidth="8.81640625" defaultRowHeight="12.5" x14ac:dyDescent="0.25"/>
  <cols>
    <col min="1" max="1" width="19.36328125" customWidth="1"/>
    <col min="2" max="2" width="12" customWidth="1"/>
    <col min="3" max="3" width="22" customWidth="1"/>
    <col min="4" max="10" width="10.6328125" customWidth="1"/>
  </cols>
  <sheetData>
    <row r="1" spans="1:10" ht="13" x14ac:dyDescent="0.3">
      <c r="B1" s="555" t="s">
        <v>134</v>
      </c>
      <c r="C1" s="555"/>
      <c r="D1" s="555"/>
      <c r="E1" s="555"/>
      <c r="F1" s="555"/>
      <c r="G1" s="555"/>
      <c r="H1" s="555"/>
      <c r="I1" s="555"/>
    </row>
    <row r="2" spans="1:10" ht="13" x14ac:dyDescent="0.3">
      <c r="B2" s="217"/>
      <c r="C2" s="555" t="s">
        <v>135</v>
      </c>
      <c r="D2" s="555"/>
      <c r="E2" s="555"/>
      <c r="F2" s="555"/>
      <c r="G2" s="555"/>
      <c r="H2" s="555"/>
      <c r="I2" s="217"/>
    </row>
    <row r="3" spans="1:10" ht="13.5" thickBot="1" x14ac:dyDescent="0.35">
      <c r="B3" s="217"/>
      <c r="C3" s="217"/>
      <c r="D3" s="217"/>
      <c r="E3" s="217"/>
      <c r="F3" s="217"/>
      <c r="G3" s="217"/>
      <c r="H3" s="217"/>
      <c r="I3" s="217"/>
    </row>
    <row r="4" spans="1:10" s="2" customFormat="1" ht="23.25" customHeight="1" thickBot="1" x14ac:dyDescent="0.3">
      <c r="C4" s="583" t="s">
        <v>136</v>
      </c>
      <c r="D4" s="585" t="s">
        <v>137</v>
      </c>
      <c r="E4" s="586"/>
      <c r="F4" s="587"/>
      <c r="G4" s="585" t="s">
        <v>138</v>
      </c>
      <c r="H4" s="586"/>
      <c r="I4" s="587"/>
      <c r="J4" s="581" t="s">
        <v>10</v>
      </c>
    </row>
    <row r="5" spans="1:10" s="2" customFormat="1" ht="21.75" customHeight="1" thickBot="1" x14ac:dyDescent="0.3">
      <c r="C5" s="584"/>
      <c r="D5" s="218" t="s">
        <v>10</v>
      </c>
      <c r="E5" s="219" t="s">
        <v>139</v>
      </c>
      <c r="F5" s="220" t="s">
        <v>140</v>
      </c>
      <c r="G5" s="221" t="s">
        <v>10</v>
      </c>
      <c r="H5" s="222" t="s">
        <v>139</v>
      </c>
      <c r="I5" s="223" t="s">
        <v>140</v>
      </c>
      <c r="J5" s="582"/>
    </row>
    <row r="6" spans="1:10" s="2" customFormat="1" ht="21.75" customHeight="1" x14ac:dyDescent="0.2">
      <c r="A6" s="571" t="s">
        <v>141</v>
      </c>
      <c r="B6" s="572"/>
      <c r="C6" s="224" t="s">
        <v>142</v>
      </c>
      <c r="D6" s="225">
        <v>247318</v>
      </c>
      <c r="E6" s="118">
        <v>224416</v>
      </c>
      <c r="F6" s="226">
        <v>22902</v>
      </c>
      <c r="G6" s="225">
        <v>11939</v>
      </c>
      <c r="H6" s="118">
        <v>11805</v>
      </c>
      <c r="I6" s="226">
        <v>134</v>
      </c>
      <c r="J6" s="226">
        <f>D6+G6</f>
        <v>259257</v>
      </c>
    </row>
    <row r="7" spans="1:10" s="2" customFormat="1" ht="21.75" customHeight="1" x14ac:dyDescent="0.2">
      <c r="A7" s="573"/>
      <c r="B7" s="574"/>
      <c r="C7" s="224" t="s">
        <v>143</v>
      </c>
      <c r="D7" s="225">
        <v>5304</v>
      </c>
      <c r="E7" s="118">
        <v>4532</v>
      </c>
      <c r="F7" s="226">
        <v>772</v>
      </c>
      <c r="G7" s="227">
        <v>320</v>
      </c>
      <c r="H7" s="118">
        <v>318</v>
      </c>
      <c r="I7" s="226">
        <v>2</v>
      </c>
      <c r="J7" s="226">
        <f t="shared" ref="J7:J37" si="0">D7+G7</f>
        <v>5624</v>
      </c>
    </row>
    <row r="8" spans="1:10" s="2" customFormat="1" ht="21.75" customHeight="1" x14ac:dyDescent="0.2">
      <c r="A8" s="573"/>
      <c r="B8" s="574"/>
      <c r="C8" s="224" t="s">
        <v>144</v>
      </c>
      <c r="D8" s="225">
        <v>10430</v>
      </c>
      <c r="E8" s="118">
        <v>9285</v>
      </c>
      <c r="F8" s="226">
        <v>1145</v>
      </c>
      <c r="G8" s="227">
        <v>1007</v>
      </c>
      <c r="H8" s="118">
        <v>998</v>
      </c>
      <c r="I8" s="226">
        <v>9</v>
      </c>
      <c r="J8" s="226">
        <f t="shared" si="0"/>
        <v>11437</v>
      </c>
    </row>
    <row r="9" spans="1:10" s="2" customFormat="1" ht="18.75" customHeight="1" thickBot="1" x14ac:dyDescent="0.3">
      <c r="A9" s="575"/>
      <c r="B9" s="576"/>
      <c r="C9" s="228" t="s">
        <v>10</v>
      </c>
      <c r="D9" s="229">
        <v>263052</v>
      </c>
      <c r="E9" s="230">
        <v>238233</v>
      </c>
      <c r="F9" s="231">
        <v>24819</v>
      </c>
      <c r="G9" s="229">
        <v>13266</v>
      </c>
      <c r="H9" s="230">
        <v>13121</v>
      </c>
      <c r="I9" s="231">
        <v>145</v>
      </c>
      <c r="J9" s="231">
        <f t="shared" si="0"/>
        <v>276318</v>
      </c>
    </row>
    <row r="10" spans="1:10" s="2" customFormat="1" ht="10.5" x14ac:dyDescent="0.25">
      <c r="A10" s="232"/>
      <c r="B10" s="232"/>
      <c r="C10" s="232"/>
      <c r="D10" s="233"/>
      <c r="E10" s="233"/>
      <c r="F10" s="233"/>
      <c r="G10" s="234"/>
      <c r="H10" s="233"/>
      <c r="I10" s="233"/>
      <c r="J10" s="233"/>
    </row>
    <row r="11" spans="1:10" s="2" customFormat="1" ht="11" thickBot="1" x14ac:dyDescent="0.3">
      <c r="A11" s="232"/>
      <c r="B11" s="232"/>
      <c r="C11" s="232"/>
      <c r="D11" s="233"/>
      <c r="E11" s="233"/>
      <c r="F11" s="233"/>
      <c r="G11" s="234"/>
      <c r="H11" s="233"/>
      <c r="I11" s="233"/>
      <c r="J11" s="233"/>
    </row>
    <row r="12" spans="1:10" s="2" customFormat="1" ht="26.25" customHeight="1" x14ac:dyDescent="0.2">
      <c r="A12" s="577" t="s">
        <v>145</v>
      </c>
      <c r="B12" s="578"/>
      <c r="C12" s="235" t="s">
        <v>146</v>
      </c>
      <c r="D12" s="236">
        <v>3278</v>
      </c>
      <c r="E12" s="237">
        <v>2777</v>
      </c>
      <c r="F12" s="238">
        <v>501</v>
      </c>
      <c r="G12" s="239">
        <v>132</v>
      </c>
      <c r="H12" s="237">
        <v>127</v>
      </c>
      <c r="I12" s="238">
        <v>5</v>
      </c>
      <c r="J12" s="238">
        <f t="shared" si="0"/>
        <v>3410</v>
      </c>
    </row>
    <row r="13" spans="1:10" s="2" customFormat="1" ht="26.25" customHeight="1" x14ac:dyDescent="0.2">
      <c r="A13" s="567"/>
      <c r="B13" s="579"/>
      <c r="C13" s="235" t="s">
        <v>147</v>
      </c>
      <c r="D13" s="225">
        <v>11324</v>
      </c>
      <c r="E13" s="118">
        <v>9674</v>
      </c>
      <c r="F13" s="226">
        <v>1650</v>
      </c>
      <c r="G13" s="227">
        <v>656</v>
      </c>
      <c r="H13" s="118">
        <v>648</v>
      </c>
      <c r="I13" s="226">
        <v>8</v>
      </c>
      <c r="J13" s="226">
        <f t="shared" si="0"/>
        <v>11980</v>
      </c>
    </row>
    <row r="14" spans="1:10" s="2" customFormat="1" ht="26.25" customHeight="1" x14ac:dyDescent="0.25">
      <c r="A14" s="567"/>
      <c r="B14" s="579"/>
      <c r="C14" s="235" t="s">
        <v>148</v>
      </c>
      <c r="D14" s="240">
        <v>2543</v>
      </c>
      <c r="E14" s="241">
        <v>2101</v>
      </c>
      <c r="F14" s="242">
        <v>442</v>
      </c>
      <c r="G14" s="240">
        <v>263</v>
      </c>
      <c r="H14" s="241">
        <v>259</v>
      </c>
      <c r="I14" s="242">
        <v>4</v>
      </c>
      <c r="J14" s="243">
        <f t="shared" si="0"/>
        <v>2806</v>
      </c>
    </row>
    <row r="15" spans="1:10" s="2" customFormat="1" ht="26.25" customHeight="1" x14ac:dyDescent="0.2">
      <c r="A15" s="567"/>
      <c r="B15" s="579"/>
      <c r="C15" s="235" t="s">
        <v>149</v>
      </c>
      <c r="D15" s="225">
        <v>768</v>
      </c>
      <c r="E15" s="118">
        <v>672</v>
      </c>
      <c r="F15" s="226">
        <v>96</v>
      </c>
      <c r="G15" s="227">
        <v>67</v>
      </c>
      <c r="H15" s="118">
        <v>63</v>
      </c>
      <c r="I15" s="226">
        <v>4</v>
      </c>
      <c r="J15" s="226">
        <f t="shared" si="0"/>
        <v>835</v>
      </c>
    </row>
    <row r="16" spans="1:10" s="2" customFormat="1" ht="26.25" customHeight="1" x14ac:dyDescent="0.2">
      <c r="A16" s="567"/>
      <c r="B16" s="579"/>
      <c r="C16" s="235" t="s">
        <v>150</v>
      </c>
      <c r="D16" s="225">
        <v>52</v>
      </c>
      <c r="E16" s="118">
        <v>41</v>
      </c>
      <c r="F16" s="226">
        <v>11</v>
      </c>
      <c r="G16" s="227">
        <v>2</v>
      </c>
      <c r="H16" s="118">
        <v>1</v>
      </c>
      <c r="I16" s="226">
        <v>1</v>
      </c>
      <c r="J16" s="226">
        <f t="shared" si="0"/>
        <v>54</v>
      </c>
    </row>
    <row r="17" spans="1:10" s="2" customFormat="1" ht="26.25" customHeight="1" x14ac:dyDescent="0.2">
      <c r="A17" s="567"/>
      <c r="B17" s="579"/>
      <c r="C17" s="235" t="s">
        <v>151</v>
      </c>
      <c r="D17" s="225">
        <v>4</v>
      </c>
      <c r="E17" s="118">
        <v>3</v>
      </c>
      <c r="F17" s="226">
        <v>1</v>
      </c>
      <c r="G17" s="227">
        <v>3</v>
      </c>
      <c r="H17" s="118">
        <v>2</v>
      </c>
      <c r="I17" s="226">
        <v>1</v>
      </c>
      <c r="J17" s="226">
        <f t="shared" si="0"/>
        <v>7</v>
      </c>
    </row>
    <row r="18" spans="1:10" s="2" customFormat="1" ht="26.25" customHeight="1" x14ac:dyDescent="0.2">
      <c r="A18" s="567"/>
      <c r="B18" s="579"/>
      <c r="C18" s="235" t="s">
        <v>152</v>
      </c>
      <c r="D18" s="225">
        <v>504</v>
      </c>
      <c r="E18" s="118">
        <v>442</v>
      </c>
      <c r="F18" s="226">
        <v>62</v>
      </c>
      <c r="G18" s="227">
        <v>64</v>
      </c>
      <c r="H18" s="118">
        <v>63</v>
      </c>
      <c r="I18" s="226">
        <v>1</v>
      </c>
      <c r="J18" s="226">
        <f t="shared" si="0"/>
        <v>568</v>
      </c>
    </row>
    <row r="19" spans="1:10" s="2" customFormat="1" ht="26.25" customHeight="1" x14ac:dyDescent="0.2">
      <c r="A19" s="567"/>
      <c r="B19" s="579"/>
      <c r="C19" s="235" t="s">
        <v>153</v>
      </c>
      <c r="D19" s="225">
        <v>155</v>
      </c>
      <c r="E19" s="118">
        <v>106</v>
      </c>
      <c r="F19" s="226">
        <v>49</v>
      </c>
      <c r="G19" s="227">
        <v>48</v>
      </c>
      <c r="H19" s="118">
        <v>42</v>
      </c>
      <c r="I19" s="226">
        <v>6</v>
      </c>
      <c r="J19" s="226">
        <f t="shared" si="0"/>
        <v>203</v>
      </c>
    </row>
    <row r="20" spans="1:10" s="2" customFormat="1" ht="18" customHeight="1" thickBot="1" x14ac:dyDescent="0.3">
      <c r="A20" s="569"/>
      <c r="B20" s="580"/>
      <c r="C20" s="244" t="s">
        <v>10</v>
      </c>
      <c r="D20" s="229">
        <v>18628</v>
      </c>
      <c r="E20" s="229">
        <v>15816</v>
      </c>
      <c r="F20" s="229">
        <v>2812</v>
      </c>
      <c r="G20" s="229">
        <v>1235</v>
      </c>
      <c r="H20" s="229">
        <v>1205</v>
      </c>
      <c r="I20" s="229">
        <v>30</v>
      </c>
      <c r="J20" s="231">
        <f t="shared" si="0"/>
        <v>19863</v>
      </c>
    </row>
    <row r="21" spans="1:10" s="2" customFormat="1" ht="10.5" x14ac:dyDescent="0.25">
      <c r="A21" s="232"/>
      <c r="B21" s="232"/>
      <c r="C21" s="232"/>
      <c r="D21" s="233"/>
      <c r="E21" s="233"/>
      <c r="F21" s="233"/>
      <c r="G21" s="234"/>
      <c r="H21" s="233"/>
      <c r="I21" s="233"/>
      <c r="J21" s="233"/>
    </row>
    <row r="22" spans="1:10" s="2" customFormat="1" ht="11" thickBot="1" x14ac:dyDescent="0.3">
      <c r="A22" s="232"/>
      <c r="B22" s="232"/>
      <c r="C22" s="232"/>
      <c r="D22" s="233"/>
      <c r="E22" s="233"/>
      <c r="F22" s="233"/>
      <c r="G22" s="234"/>
      <c r="H22" s="233"/>
      <c r="I22" s="233"/>
      <c r="J22" s="233"/>
    </row>
    <row r="23" spans="1:10" s="2" customFormat="1" ht="21.75" customHeight="1" x14ac:dyDescent="0.2">
      <c r="A23" s="565" t="s">
        <v>154</v>
      </c>
      <c r="B23" s="565" t="s">
        <v>155</v>
      </c>
      <c r="C23" s="245" t="s">
        <v>156</v>
      </c>
      <c r="D23" s="236">
        <v>1188</v>
      </c>
      <c r="E23" s="237">
        <v>1043</v>
      </c>
      <c r="F23" s="238">
        <v>145</v>
      </c>
      <c r="G23" s="239">
        <v>107</v>
      </c>
      <c r="H23" s="237">
        <v>103</v>
      </c>
      <c r="I23" s="238">
        <v>4</v>
      </c>
      <c r="J23" s="246">
        <f t="shared" si="0"/>
        <v>1295</v>
      </c>
    </row>
    <row r="24" spans="1:10" s="2" customFormat="1" ht="21.75" customHeight="1" x14ac:dyDescent="0.2">
      <c r="A24" s="567"/>
      <c r="B24" s="567"/>
      <c r="C24" s="247" t="s">
        <v>157</v>
      </c>
      <c r="D24" s="225">
        <v>52</v>
      </c>
      <c r="E24" s="118">
        <v>44</v>
      </c>
      <c r="F24" s="226">
        <v>8</v>
      </c>
      <c r="G24" s="227">
        <v>14</v>
      </c>
      <c r="H24" s="118">
        <v>12</v>
      </c>
      <c r="I24" s="226">
        <v>2</v>
      </c>
      <c r="J24" s="248">
        <f t="shared" si="0"/>
        <v>66</v>
      </c>
    </row>
    <row r="25" spans="1:10" s="2" customFormat="1" ht="21.75" customHeight="1" x14ac:dyDescent="0.2">
      <c r="A25" s="567"/>
      <c r="B25" s="567"/>
      <c r="C25" s="247" t="s">
        <v>158</v>
      </c>
      <c r="D25" s="225">
        <v>24</v>
      </c>
      <c r="E25" s="118">
        <v>20</v>
      </c>
      <c r="F25" s="226">
        <v>4</v>
      </c>
      <c r="G25" s="227">
        <v>0</v>
      </c>
      <c r="H25" s="118">
        <v>0</v>
      </c>
      <c r="I25" s="226">
        <v>0</v>
      </c>
      <c r="J25" s="249">
        <f t="shared" si="0"/>
        <v>24</v>
      </c>
    </row>
    <row r="26" spans="1:10" s="2" customFormat="1" ht="21.75" customHeight="1" x14ac:dyDescent="0.2">
      <c r="A26" s="567"/>
      <c r="B26" s="567"/>
      <c r="C26" s="247" t="s">
        <v>159</v>
      </c>
      <c r="D26" s="225">
        <v>503</v>
      </c>
      <c r="E26" s="118">
        <v>471</v>
      </c>
      <c r="F26" s="226">
        <v>32</v>
      </c>
      <c r="G26" s="227">
        <v>69</v>
      </c>
      <c r="H26" s="118">
        <v>66</v>
      </c>
      <c r="I26" s="226">
        <v>3</v>
      </c>
      <c r="J26" s="248">
        <f t="shared" si="0"/>
        <v>572</v>
      </c>
    </row>
    <row r="27" spans="1:10" s="2" customFormat="1" ht="21.75" customHeight="1" x14ac:dyDescent="0.2">
      <c r="A27" s="567"/>
      <c r="B27" s="567"/>
      <c r="C27" s="247" t="s">
        <v>160</v>
      </c>
      <c r="D27" s="225">
        <v>5</v>
      </c>
      <c r="E27" s="118">
        <v>5</v>
      </c>
      <c r="F27" s="226">
        <v>0</v>
      </c>
      <c r="G27" s="227">
        <v>1</v>
      </c>
      <c r="H27" s="118">
        <v>1</v>
      </c>
      <c r="I27" s="226">
        <v>0</v>
      </c>
      <c r="J27" s="248">
        <f t="shared" si="0"/>
        <v>6</v>
      </c>
    </row>
    <row r="28" spans="1:10" s="2" customFormat="1" ht="16.5" customHeight="1" thickBot="1" x14ac:dyDescent="0.3">
      <c r="A28" s="567"/>
      <c r="B28" s="569"/>
      <c r="C28" s="244" t="s">
        <v>10</v>
      </c>
      <c r="D28" s="229">
        <f t="shared" ref="D28:I28" si="1">SUM(D23:D27)</f>
        <v>1772</v>
      </c>
      <c r="E28" s="230">
        <f t="shared" si="1"/>
        <v>1583</v>
      </c>
      <c r="F28" s="231">
        <f t="shared" si="1"/>
        <v>189</v>
      </c>
      <c r="G28" s="229">
        <f t="shared" si="1"/>
        <v>191</v>
      </c>
      <c r="H28" s="230">
        <f t="shared" si="1"/>
        <v>182</v>
      </c>
      <c r="I28" s="231">
        <f t="shared" si="1"/>
        <v>9</v>
      </c>
      <c r="J28" s="250">
        <f t="shared" si="0"/>
        <v>1963</v>
      </c>
    </row>
    <row r="29" spans="1:10" s="2" customFormat="1" ht="21.75" customHeight="1" x14ac:dyDescent="0.2">
      <c r="A29" s="567"/>
      <c r="B29" s="565" t="s">
        <v>161</v>
      </c>
      <c r="C29" s="251" t="s">
        <v>162</v>
      </c>
      <c r="D29" s="252">
        <v>463</v>
      </c>
      <c r="E29" s="253">
        <v>416</v>
      </c>
      <c r="F29" s="253">
        <v>47</v>
      </c>
      <c r="G29" s="254">
        <v>54</v>
      </c>
      <c r="H29" s="253">
        <v>54</v>
      </c>
      <c r="I29" s="255">
        <v>0</v>
      </c>
      <c r="J29" s="246">
        <f t="shared" si="0"/>
        <v>517</v>
      </c>
    </row>
    <row r="30" spans="1:10" s="2" customFormat="1" ht="21.75" customHeight="1" x14ac:dyDescent="0.2">
      <c r="A30" s="567"/>
      <c r="B30" s="567"/>
      <c r="C30" s="256" t="s">
        <v>163</v>
      </c>
      <c r="D30" s="257">
        <v>15993</v>
      </c>
      <c r="E30" s="258">
        <v>14684</v>
      </c>
      <c r="F30" s="258">
        <v>1309</v>
      </c>
      <c r="G30" s="259">
        <v>781</v>
      </c>
      <c r="H30" s="258">
        <v>776</v>
      </c>
      <c r="I30" s="260">
        <v>5</v>
      </c>
      <c r="J30" s="248">
        <f t="shared" si="0"/>
        <v>16774</v>
      </c>
    </row>
    <row r="31" spans="1:10" s="2" customFormat="1" ht="21.75" customHeight="1" x14ac:dyDescent="0.2">
      <c r="A31" s="567"/>
      <c r="B31" s="567"/>
      <c r="C31" s="256" t="s">
        <v>164</v>
      </c>
      <c r="D31" s="257">
        <v>1119</v>
      </c>
      <c r="E31" s="258">
        <v>1038</v>
      </c>
      <c r="F31" s="258">
        <v>81</v>
      </c>
      <c r="G31" s="259">
        <v>93</v>
      </c>
      <c r="H31" s="258">
        <v>89</v>
      </c>
      <c r="I31" s="260">
        <v>4</v>
      </c>
      <c r="J31" s="249">
        <f t="shared" si="0"/>
        <v>1212</v>
      </c>
    </row>
    <row r="32" spans="1:10" s="2" customFormat="1" ht="21.75" customHeight="1" x14ac:dyDescent="0.2">
      <c r="A32" s="567"/>
      <c r="B32" s="567"/>
      <c r="C32" s="256" t="s">
        <v>165</v>
      </c>
      <c r="D32" s="257">
        <v>15259</v>
      </c>
      <c r="E32" s="258">
        <v>14397</v>
      </c>
      <c r="F32" s="258">
        <v>862</v>
      </c>
      <c r="G32" s="259">
        <v>731</v>
      </c>
      <c r="H32" s="258">
        <v>731</v>
      </c>
      <c r="I32" s="260">
        <v>0</v>
      </c>
      <c r="J32" s="248">
        <f t="shared" si="0"/>
        <v>15990</v>
      </c>
    </row>
    <row r="33" spans="1:10" s="2" customFormat="1" ht="14.25" customHeight="1" thickBot="1" x14ac:dyDescent="0.3">
      <c r="A33" s="567"/>
      <c r="B33" s="569"/>
      <c r="C33" s="228" t="s">
        <v>10</v>
      </c>
      <c r="D33" s="229">
        <f t="shared" ref="D33:I33" si="2">SUM(D29:D32)</f>
        <v>32834</v>
      </c>
      <c r="E33" s="230">
        <f t="shared" si="2"/>
        <v>30535</v>
      </c>
      <c r="F33" s="231">
        <f t="shared" si="2"/>
        <v>2299</v>
      </c>
      <c r="G33" s="229">
        <f t="shared" si="2"/>
        <v>1659</v>
      </c>
      <c r="H33" s="230">
        <f t="shared" si="2"/>
        <v>1650</v>
      </c>
      <c r="I33" s="231">
        <f t="shared" si="2"/>
        <v>9</v>
      </c>
      <c r="J33" s="250">
        <f t="shared" si="0"/>
        <v>34493</v>
      </c>
    </row>
    <row r="34" spans="1:10" s="2" customFormat="1" ht="21.75" customHeight="1" x14ac:dyDescent="0.2">
      <c r="A34" s="567"/>
      <c r="B34" s="565" t="s">
        <v>166</v>
      </c>
      <c r="C34" s="245" t="s">
        <v>167</v>
      </c>
      <c r="D34" s="236">
        <v>2551</v>
      </c>
      <c r="E34" s="237">
        <v>2055</v>
      </c>
      <c r="F34" s="238">
        <v>496</v>
      </c>
      <c r="G34" s="261">
        <v>206</v>
      </c>
      <c r="H34" s="116">
        <v>205</v>
      </c>
      <c r="I34" s="262">
        <v>1</v>
      </c>
      <c r="J34" s="263">
        <f t="shared" si="0"/>
        <v>2757</v>
      </c>
    </row>
    <row r="35" spans="1:10" s="2" customFormat="1" ht="21.75" customHeight="1" x14ac:dyDescent="0.2">
      <c r="A35" s="567"/>
      <c r="B35" s="567"/>
      <c r="C35" s="247" t="s">
        <v>168</v>
      </c>
      <c r="D35" s="225">
        <v>6762</v>
      </c>
      <c r="E35" s="118">
        <v>6481</v>
      </c>
      <c r="F35" s="226">
        <v>281</v>
      </c>
      <c r="G35" s="227">
        <v>259</v>
      </c>
      <c r="H35" s="118">
        <v>257</v>
      </c>
      <c r="I35" s="226">
        <v>2</v>
      </c>
      <c r="J35" s="263">
        <f t="shared" si="0"/>
        <v>7021</v>
      </c>
    </row>
    <row r="36" spans="1:10" s="2" customFormat="1" ht="18" customHeight="1" thickBot="1" x14ac:dyDescent="0.3">
      <c r="A36" s="567"/>
      <c r="B36" s="569"/>
      <c r="C36" s="244" t="s">
        <v>10</v>
      </c>
      <c r="D36" s="229">
        <f t="shared" ref="D36:I36" si="3">SUM(D34:D35)</f>
        <v>9313</v>
      </c>
      <c r="E36" s="230">
        <f t="shared" si="3"/>
        <v>8536</v>
      </c>
      <c r="F36" s="231">
        <f t="shared" si="3"/>
        <v>777</v>
      </c>
      <c r="G36" s="229">
        <f t="shared" si="3"/>
        <v>465</v>
      </c>
      <c r="H36" s="230">
        <f t="shared" si="3"/>
        <v>462</v>
      </c>
      <c r="I36" s="231">
        <f t="shared" si="3"/>
        <v>3</v>
      </c>
      <c r="J36" s="250">
        <f t="shared" si="0"/>
        <v>9778</v>
      </c>
    </row>
    <row r="37" spans="1:10" s="2" customFormat="1" ht="11" thickBot="1" x14ac:dyDescent="0.3">
      <c r="A37" s="562" t="s">
        <v>10</v>
      </c>
      <c r="B37" s="563"/>
      <c r="C37" s="564"/>
      <c r="D37" s="229">
        <f t="shared" ref="D37:I37" si="4">D28+D33+D36</f>
        <v>43919</v>
      </c>
      <c r="E37" s="229">
        <f t="shared" si="4"/>
        <v>40654</v>
      </c>
      <c r="F37" s="229">
        <f t="shared" si="4"/>
        <v>3265</v>
      </c>
      <c r="G37" s="229">
        <f t="shared" si="4"/>
        <v>2315</v>
      </c>
      <c r="H37" s="229">
        <f t="shared" si="4"/>
        <v>2294</v>
      </c>
      <c r="I37" s="229">
        <f t="shared" si="4"/>
        <v>21</v>
      </c>
      <c r="J37" s="229">
        <f t="shared" si="0"/>
        <v>46234</v>
      </c>
    </row>
    <row r="38" spans="1:10" s="2" customFormat="1" ht="10.5" x14ac:dyDescent="0.25">
      <c r="A38" s="232"/>
      <c r="B38" s="232"/>
      <c r="C38" s="232"/>
      <c r="D38" s="233"/>
      <c r="E38" s="233"/>
      <c r="F38" s="233"/>
      <c r="G38" s="234"/>
      <c r="H38" s="233"/>
      <c r="I38" s="233"/>
      <c r="J38" s="233"/>
    </row>
    <row r="39" spans="1:10" s="2" customFormat="1" ht="11" thickBot="1" x14ac:dyDescent="0.3">
      <c r="A39" s="232"/>
      <c r="B39" s="232"/>
      <c r="C39" s="232"/>
      <c r="D39" s="233"/>
      <c r="E39" s="233"/>
      <c r="F39" s="233"/>
      <c r="G39" s="234"/>
      <c r="H39" s="233"/>
      <c r="I39" s="233"/>
      <c r="J39" s="233"/>
    </row>
    <row r="40" spans="1:10" s="2" customFormat="1" ht="25.5" customHeight="1" x14ac:dyDescent="0.2">
      <c r="A40" s="565" t="s">
        <v>169</v>
      </c>
      <c r="B40" s="566"/>
      <c r="C40" s="264" t="s">
        <v>170</v>
      </c>
      <c r="D40" s="236">
        <v>951</v>
      </c>
      <c r="E40" s="237">
        <v>886</v>
      </c>
      <c r="F40" s="238">
        <v>65</v>
      </c>
      <c r="G40" s="239">
        <v>0</v>
      </c>
      <c r="H40" s="237">
        <v>0</v>
      </c>
      <c r="I40" s="238">
        <v>0</v>
      </c>
      <c r="J40" s="238">
        <f t="shared" ref="J40:J48" si="5">D40+G40</f>
        <v>951</v>
      </c>
    </row>
    <row r="41" spans="1:10" s="2" customFormat="1" ht="25.5" customHeight="1" x14ac:dyDescent="0.25">
      <c r="A41" s="567"/>
      <c r="B41" s="568"/>
      <c r="C41" s="265" t="s">
        <v>171</v>
      </c>
      <c r="D41" s="266">
        <v>27</v>
      </c>
      <c r="E41" s="267">
        <v>27</v>
      </c>
      <c r="F41" s="243">
        <v>0</v>
      </c>
      <c r="G41" s="266">
        <v>1</v>
      </c>
      <c r="H41" s="267">
        <v>1</v>
      </c>
      <c r="I41" s="243">
        <v>0</v>
      </c>
      <c r="J41" s="242">
        <f t="shared" si="5"/>
        <v>28</v>
      </c>
    </row>
    <row r="42" spans="1:10" s="2" customFormat="1" ht="25.5" customHeight="1" x14ac:dyDescent="0.2">
      <c r="A42" s="567"/>
      <c r="B42" s="568"/>
      <c r="C42" s="265" t="s">
        <v>172</v>
      </c>
      <c r="D42" s="225">
        <v>146</v>
      </c>
      <c r="E42" s="118">
        <v>109</v>
      </c>
      <c r="F42" s="226">
        <v>37</v>
      </c>
      <c r="G42" s="227">
        <v>0</v>
      </c>
      <c r="H42" s="118">
        <v>0</v>
      </c>
      <c r="I42" s="226">
        <v>0</v>
      </c>
      <c r="J42" s="226">
        <f t="shared" si="5"/>
        <v>146</v>
      </c>
    </row>
    <row r="43" spans="1:10" s="2" customFormat="1" ht="25.5" customHeight="1" x14ac:dyDescent="0.25">
      <c r="A43" s="567"/>
      <c r="B43" s="568"/>
      <c r="C43" s="265" t="s">
        <v>173</v>
      </c>
      <c r="D43" s="266">
        <v>236</v>
      </c>
      <c r="E43" s="267">
        <v>222</v>
      </c>
      <c r="F43" s="243">
        <v>14</v>
      </c>
      <c r="G43" s="266">
        <v>0</v>
      </c>
      <c r="H43" s="267">
        <v>0</v>
      </c>
      <c r="I43" s="243">
        <v>0</v>
      </c>
      <c r="J43" s="242">
        <f t="shared" si="5"/>
        <v>236</v>
      </c>
    </row>
    <row r="44" spans="1:10" s="2" customFormat="1" ht="17.25" customHeight="1" x14ac:dyDescent="0.2">
      <c r="A44" s="567"/>
      <c r="B44" s="568"/>
      <c r="C44" s="265" t="s">
        <v>174</v>
      </c>
      <c r="D44" s="225">
        <v>81</v>
      </c>
      <c r="E44" s="118">
        <v>75</v>
      </c>
      <c r="F44" s="226">
        <v>6</v>
      </c>
      <c r="G44" s="227">
        <v>0</v>
      </c>
      <c r="H44" s="118">
        <v>0</v>
      </c>
      <c r="I44" s="226">
        <v>0</v>
      </c>
      <c r="J44" s="226">
        <f t="shared" si="5"/>
        <v>81</v>
      </c>
    </row>
    <row r="45" spans="1:10" s="2" customFormat="1" ht="17.25" customHeight="1" x14ac:dyDescent="0.25">
      <c r="A45" s="567"/>
      <c r="B45" s="568"/>
      <c r="C45" s="265" t="s">
        <v>175</v>
      </c>
      <c r="D45" s="266">
        <v>3</v>
      </c>
      <c r="E45" s="267">
        <v>2</v>
      </c>
      <c r="F45" s="243">
        <v>1</v>
      </c>
      <c r="G45" s="266">
        <v>0</v>
      </c>
      <c r="H45" s="267">
        <v>0</v>
      </c>
      <c r="I45" s="243">
        <v>0</v>
      </c>
      <c r="J45" s="243">
        <f t="shared" si="5"/>
        <v>3</v>
      </c>
    </row>
    <row r="46" spans="1:10" s="2" customFormat="1" ht="21" customHeight="1" x14ac:dyDescent="0.2">
      <c r="A46" s="567"/>
      <c r="B46" s="568"/>
      <c r="C46" s="265" t="s">
        <v>176</v>
      </c>
      <c r="D46" s="225">
        <v>723</v>
      </c>
      <c r="E46" s="118">
        <v>601</v>
      </c>
      <c r="F46" s="226">
        <v>122</v>
      </c>
      <c r="G46" s="227">
        <v>8</v>
      </c>
      <c r="H46" s="118">
        <v>8</v>
      </c>
      <c r="I46" s="226">
        <v>0</v>
      </c>
      <c r="J46" s="226">
        <f t="shared" si="5"/>
        <v>731</v>
      </c>
    </row>
    <row r="47" spans="1:10" s="2" customFormat="1" ht="25.5" customHeight="1" x14ac:dyDescent="0.2">
      <c r="A47" s="567"/>
      <c r="B47" s="568"/>
      <c r="C47" s="265" t="s">
        <v>177</v>
      </c>
      <c r="D47" s="225">
        <v>375</v>
      </c>
      <c r="E47" s="118">
        <v>351</v>
      </c>
      <c r="F47" s="226">
        <v>24</v>
      </c>
      <c r="G47" s="227">
        <v>135</v>
      </c>
      <c r="H47" s="118">
        <v>134</v>
      </c>
      <c r="I47" s="226">
        <v>1</v>
      </c>
      <c r="J47" s="226">
        <f t="shared" si="5"/>
        <v>510</v>
      </c>
    </row>
    <row r="48" spans="1:10" s="2" customFormat="1" ht="13.5" customHeight="1" thickBot="1" x14ac:dyDescent="0.3">
      <c r="A48" s="569"/>
      <c r="B48" s="570"/>
      <c r="C48" s="268" t="s">
        <v>10</v>
      </c>
      <c r="D48" s="229">
        <v>2542</v>
      </c>
      <c r="E48" s="229">
        <v>2273</v>
      </c>
      <c r="F48" s="229">
        <v>269</v>
      </c>
      <c r="G48" s="229">
        <v>144</v>
      </c>
      <c r="H48" s="229">
        <v>143</v>
      </c>
      <c r="I48" s="229">
        <v>1</v>
      </c>
      <c r="J48" s="250">
        <f t="shared" si="5"/>
        <v>2686</v>
      </c>
    </row>
    <row r="49" spans="1:12" x14ac:dyDescent="0.25">
      <c r="A49" s="89" t="s">
        <v>178</v>
      </c>
    </row>
    <row r="50" spans="1:12" x14ac:dyDescent="0.25">
      <c r="A50" s="15" t="s">
        <v>33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</sheetData>
  <mergeCells count="14">
    <mergeCell ref="J4:J5"/>
    <mergeCell ref="B1:I1"/>
    <mergeCell ref="C2:H2"/>
    <mergeCell ref="C4:C5"/>
    <mergeCell ref="D4:F4"/>
    <mergeCell ref="G4:I4"/>
    <mergeCell ref="A37:C37"/>
    <mergeCell ref="A40:B48"/>
    <mergeCell ref="A6:B9"/>
    <mergeCell ref="A12:B20"/>
    <mergeCell ref="A23:A36"/>
    <mergeCell ref="B23:B28"/>
    <mergeCell ref="B29:B33"/>
    <mergeCell ref="B34:B36"/>
  </mergeCells>
  <pageMargins left="0.51181102362204722" right="0.51181102362204722" top="0.78740157480314965" bottom="0" header="0.31496062992125984" footer="0.31496062992125984"/>
  <pageSetup paperSize="8" orientation="portrait"/>
  <headerFooter>
    <oddFooter>&amp;RFonte: Tab.1A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E4518-EE16-4B6C-913C-2E3EA40B0D45}">
  <dimension ref="A1:H44"/>
  <sheetViews>
    <sheetView workbookViewId="0">
      <selection activeCell="J18" sqref="J18"/>
    </sheetView>
  </sheetViews>
  <sheetFormatPr defaultColWidth="8.81640625" defaultRowHeight="12.5" x14ac:dyDescent="0.25"/>
  <cols>
    <col min="1" max="1" width="19.36328125" customWidth="1"/>
    <col min="2" max="2" width="12" customWidth="1"/>
    <col min="3" max="3" width="22" customWidth="1"/>
    <col min="4" max="4" width="12.6328125" customWidth="1"/>
    <col min="5" max="7" width="10.6328125" customWidth="1"/>
  </cols>
  <sheetData>
    <row r="1" spans="1:8" ht="12.75" customHeight="1" x14ac:dyDescent="0.3">
      <c r="B1" s="555" t="s">
        <v>134</v>
      </c>
      <c r="C1" s="555"/>
      <c r="D1" s="555"/>
      <c r="E1" s="555"/>
      <c r="F1" s="555"/>
      <c r="G1" s="555"/>
      <c r="H1" s="555"/>
    </row>
    <row r="2" spans="1:8" ht="12.75" customHeight="1" x14ac:dyDescent="0.3">
      <c r="B2" s="217"/>
      <c r="C2" s="555" t="s">
        <v>135</v>
      </c>
      <c r="D2" s="555"/>
      <c r="E2" s="555"/>
      <c r="F2" s="555"/>
      <c r="G2" s="555"/>
    </row>
    <row r="3" spans="1:8" ht="13.5" thickBot="1" x14ac:dyDescent="0.35">
      <c r="B3" s="217"/>
      <c r="C3" s="217"/>
      <c r="D3" s="217"/>
      <c r="E3" s="217"/>
      <c r="G3" s="217"/>
    </row>
    <row r="4" spans="1:8" s="2" customFormat="1" ht="23.25" customHeight="1" x14ac:dyDescent="0.25">
      <c r="C4" s="619" t="s">
        <v>136</v>
      </c>
      <c r="D4" s="621" t="s">
        <v>137</v>
      </c>
      <c r="E4" s="621" t="s">
        <v>138</v>
      </c>
      <c r="F4" s="621" t="s">
        <v>184</v>
      </c>
      <c r="G4" s="623" t="s">
        <v>10</v>
      </c>
    </row>
    <row r="5" spans="1:8" s="2" customFormat="1" ht="9" customHeight="1" thickBot="1" x14ac:dyDescent="0.3">
      <c r="C5" s="620"/>
      <c r="D5" s="622"/>
      <c r="E5" s="622"/>
      <c r="F5" s="622"/>
      <c r="G5" s="624"/>
    </row>
    <row r="6" spans="1:8" s="2" customFormat="1" ht="9" x14ac:dyDescent="0.2">
      <c r="A6" s="571" t="s">
        <v>141</v>
      </c>
      <c r="B6" s="572"/>
      <c r="C6" s="286" t="s">
        <v>142</v>
      </c>
      <c r="D6" s="287">
        <v>40843</v>
      </c>
      <c r="E6" s="287">
        <v>2896</v>
      </c>
      <c r="F6" s="287">
        <v>3497</v>
      </c>
      <c r="G6" s="288">
        <v>47236</v>
      </c>
    </row>
    <row r="7" spans="1:8" s="2" customFormat="1" ht="9" x14ac:dyDescent="0.2">
      <c r="A7" s="573"/>
      <c r="B7" s="574"/>
      <c r="C7" s="224" t="s">
        <v>143</v>
      </c>
      <c r="D7" s="289">
        <v>400</v>
      </c>
      <c r="E7" s="290">
        <v>27</v>
      </c>
      <c r="F7" s="290">
        <v>25</v>
      </c>
      <c r="G7" s="288">
        <v>452</v>
      </c>
    </row>
    <row r="8" spans="1:8" s="2" customFormat="1" ht="9" x14ac:dyDescent="0.2">
      <c r="A8" s="573"/>
      <c r="B8" s="574"/>
      <c r="C8" s="224" t="s">
        <v>144</v>
      </c>
      <c r="D8" s="289">
        <v>1198</v>
      </c>
      <c r="E8" s="290">
        <v>124</v>
      </c>
      <c r="F8" s="290">
        <v>133</v>
      </c>
      <c r="G8" s="288">
        <v>1455</v>
      </c>
    </row>
    <row r="9" spans="1:8" s="2" customFormat="1" ht="15" customHeight="1" thickBot="1" x14ac:dyDescent="0.3">
      <c r="A9" s="575"/>
      <c r="B9" s="576"/>
      <c r="C9" s="228" t="s">
        <v>10</v>
      </c>
      <c r="D9" s="291">
        <v>42441</v>
      </c>
      <c r="E9" s="291">
        <v>3047</v>
      </c>
      <c r="F9" s="291">
        <v>3655</v>
      </c>
      <c r="G9" s="292">
        <v>49143</v>
      </c>
    </row>
    <row r="10" spans="1:8" s="2" customFormat="1" ht="9" x14ac:dyDescent="0.2">
      <c r="A10" s="577" t="s">
        <v>145</v>
      </c>
      <c r="B10" s="578"/>
      <c r="C10" s="235" t="s">
        <v>146</v>
      </c>
      <c r="D10" s="293">
        <v>371</v>
      </c>
      <c r="E10" s="294">
        <v>12</v>
      </c>
      <c r="F10" s="294">
        <v>22</v>
      </c>
      <c r="G10" s="295">
        <v>405</v>
      </c>
    </row>
    <row r="11" spans="1:8" s="2" customFormat="1" ht="9" x14ac:dyDescent="0.2">
      <c r="A11" s="573"/>
      <c r="B11" s="574"/>
      <c r="C11" s="235" t="s">
        <v>147</v>
      </c>
      <c r="D11" s="289">
        <v>6163</v>
      </c>
      <c r="E11" s="290">
        <v>342</v>
      </c>
      <c r="F11" s="290">
        <v>1712</v>
      </c>
      <c r="G11" s="296">
        <v>8217</v>
      </c>
    </row>
    <row r="12" spans="1:8" s="2" customFormat="1" ht="9" x14ac:dyDescent="0.25">
      <c r="A12" s="573"/>
      <c r="B12" s="574"/>
      <c r="C12" s="235" t="s">
        <v>148</v>
      </c>
      <c r="D12" s="297">
        <v>624</v>
      </c>
      <c r="E12" s="297">
        <v>40</v>
      </c>
      <c r="F12" s="297">
        <v>233</v>
      </c>
      <c r="G12" s="298">
        <v>897</v>
      </c>
    </row>
    <row r="13" spans="1:8" s="2" customFormat="1" ht="9" x14ac:dyDescent="0.2">
      <c r="A13" s="573"/>
      <c r="B13" s="574"/>
      <c r="C13" s="235" t="s">
        <v>149</v>
      </c>
      <c r="D13" s="289">
        <v>111</v>
      </c>
      <c r="E13" s="290">
        <v>7</v>
      </c>
      <c r="F13" s="290">
        <v>178</v>
      </c>
      <c r="G13" s="296">
        <v>296</v>
      </c>
    </row>
    <row r="14" spans="1:8" s="2" customFormat="1" ht="9" x14ac:dyDescent="0.2">
      <c r="A14" s="573"/>
      <c r="B14" s="574"/>
      <c r="C14" s="235" t="s">
        <v>150</v>
      </c>
      <c r="D14" s="289">
        <v>5</v>
      </c>
      <c r="E14" s="290">
        <v>0</v>
      </c>
      <c r="F14" s="290">
        <v>36</v>
      </c>
      <c r="G14" s="296">
        <v>41</v>
      </c>
    </row>
    <row r="15" spans="1:8" s="2" customFormat="1" ht="16" x14ac:dyDescent="0.2">
      <c r="A15" s="573"/>
      <c r="B15" s="574"/>
      <c r="C15" s="235" t="s">
        <v>151</v>
      </c>
      <c r="D15" s="289">
        <v>24</v>
      </c>
      <c r="E15" s="290">
        <v>0</v>
      </c>
      <c r="F15" s="290">
        <v>36</v>
      </c>
      <c r="G15" s="296">
        <v>60</v>
      </c>
    </row>
    <row r="16" spans="1:8" s="2" customFormat="1" ht="16" x14ac:dyDescent="0.2">
      <c r="A16" s="573"/>
      <c r="B16" s="574"/>
      <c r="C16" s="235" t="s">
        <v>152</v>
      </c>
      <c r="D16" s="289">
        <v>158</v>
      </c>
      <c r="E16" s="290">
        <v>20</v>
      </c>
      <c r="F16" s="290">
        <v>71</v>
      </c>
      <c r="G16" s="296">
        <v>249</v>
      </c>
    </row>
    <row r="17" spans="1:7" s="2" customFormat="1" ht="9" x14ac:dyDescent="0.2">
      <c r="A17" s="573"/>
      <c r="B17" s="574"/>
      <c r="C17" s="235" t="s">
        <v>153</v>
      </c>
      <c r="D17" s="289">
        <v>242</v>
      </c>
      <c r="E17" s="290">
        <v>27</v>
      </c>
      <c r="F17" s="290">
        <v>71</v>
      </c>
      <c r="G17" s="296">
        <v>340</v>
      </c>
    </row>
    <row r="18" spans="1:7" s="2" customFormat="1" ht="13.5" customHeight="1" thickBot="1" x14ac:dyDescent="0.3">
      <c r="A18" s="575"/>
      <c r="B18" s="576"/>
      <c r="C18" s="244" t="s">
        <v>10</v>
      </c>
      <c r="D18" s="291">
        <v>7698</v>
      </c>
      <c r="E18" s="291">
        <v>448</v>
      </c>
      <c r="F18" s="291">
        <v>2359</v>
      </c>
      <c r="G18" s="292">
        <v>10505</v>
      </c>
    </row>
    <row r="19" spans="1:7" s="2" customFormat="1" ht="9" x14ac:dyDescent="0.2">
      <c r="A19" s="571" t="s">
        <v>154</v>
      </c>
      <c r="B19" s="571" t="s">
        <v>155</v>
      </c>
      <c r="C19" s="245" t="s">
        <v>156</v>
      </c>
      <c r="D19" s="293">
        <v>167</v>
      </c>
      <c r="E19" s="294">
        <v>7</v>
      </c>
      <c r="F19" s="294">
        <v>115</v>
      </c>
      <c r="G19" s="299">
        <v>289</v>
      </c>
    </row>
    <row r="20" spans="1:7" s="2" customFormat="1" ht="9" x14ac:dyDescent="0.2">
      <c r="A20" s="573"/>
      <c r="B20" s="573"/>
      <c r="C20" s="247" t="s">
        <v>157</v>
      </c>
      <c r="D20" s="289">
        <v>8</v>
      </c>
      <c r="E20" s="290">
        <v>0</v>
      </c>
      <c r="F20" s="290">
        <v>60</v>
      </c>
      <c r="G20" s="300">
        <v>68</v>
      </c>
    </row>
    <row r="21" spans="1:7" s="2" customFormat="1" ht="9" x14ac:dyDescent="0.2">
      <c r="A21" s="573"/>
      <c r="B21" s="573"/>
      <c r="C21" s="247" t="s">
        <v>158</v>
      </c>
      <c r="D21" s="289">
        <v>1</v>
      </c>
      <c r="E21" s="290">
        <v>0</v>
      </c>
      <c r="F21" s="290">
        <v>7</v>
      </c>
      <c r="G21" s="300">
        <v>8</v>
      </c>
    </row>
    <row r="22" spans="1:7" s="2" customFormat="1" ht="9" x14ac:dyDescent="0.2">
      <c r="A22" s="573"/>
      <c r="B22" s="573"/>
      <c r="C22" s="247" t="s">
        <v>159</v>
      </c>
      <c r="D22" s="289">
        <v>188</v>
      </c>
      <c r="E22" s="290">
        <v>20</v>
      </c>
      <c r="F22" s="290">
        <v>29</v>
      </c>
      <c r="G22" s="300">
        <v>237</v>
      </c>
    </row>
    <row r="23" spans="1:7" s="2" customFormat="1" ht="9" x14ac:dyDescent="0.2">
      <c r="A23" s="573"/>
      <c r="B23" s="573"/>
      <c r="C23" s="247" t="s">
        <v>160</v>
      </c>
      <c r="D23" s="289">
        <v>8</v>
      </c>
      <c r="E23" s="290">
        <v>0</v>
      </c>
      <c r="F23" s="290">
        <v>6</v>
      </c>
      <c r="G23" s="300">
        <v>14</v>
      </c>
    </row>
    <row r="24" spans="1:7" s="2" customFormat="1" ht="16.5" customHeight="1" thickBot="1" x14ac:dyDescent="0.3">
      <c r="A24" s="573"/>
      <c r="B24" s="575"/>
      <c r="C24" s="244" t="s">
        <v>10</v>
      </c>
      <c r="D24" s="291">
        <f>SUM(D19:D23)</f>
        <v>372</v>
      </c>
      <c r="E24" s="291">
        <f>SUM(E19:E23)</f>
        <v>27</v>
      </c>
      <c r="F24" s="291">
        <f>SUM(F19:F23)</f>
        <v>217</v>
      </c>
      <c r="G24" s="301">
        <f>SUM(D24:F24)</f>
        <v>616</v>
      </c>
    </row>
    <row r="25" spans="1:7" s="2" customFormat="1" ht="9" x14ac:dyDescent="0.2">
      <c r="A25" s="573"/>
      <c r="B25" s="571" t="s">
        <v>161</v>
      </c>
      <c r="C25" s="251" t="s">
        <v>162</v>
      </c>
      <c r="D25" s="293">
        <v>45</v>
      </c>
      <c r="E25" s="302">
        <v>2</v>
      </c>
      <c r="F25" s="302">
        <v>20</v>
      </c>
      <c r="G25" s="299">
        <v>67</v>
      </c>
    </row>
    <row r="26" spans="1:7" s="2" customFormat="1" ht="9" x14ac:dyDescent="0.2">
      <c r="A26" s="573"/>
      <c r="B26" s="573"/>
      <c r="C26" s="256" t="s">
        <v>163</v>
      </c>
      <c r="D26" s="289">
        <v>2233</v>
      </c>
      <c r="E26" s="303">
        <v>153</v>
      </c>
      <c r="F26" s="303">
        <v>207</v>
      </c>
      <c r="G26" s="300">
        <v>2593</v>
      </c>
    </row>
    <row r="27" spans="1:7" s="2" customFormat="1" ht="9" x14ac:dyDescent="0.2">
      <c r="A27" s="573"/>
      <c r="B27" s="573"/>
      <c r="C27" s="256" t="s">
        <v>164</v>
      </c>
      <c r="D27" s="289">
        <v>228</v>
      </c>
      <c r="E27" s="303">
        <v>20</v>
      </c>
      <c r="F27" s="303">
        <v>74</v>
      </c>
      <c r="G27" s="300">
        <v>322</v>
      </c>
    </row>
    <row r="28" spans="1:7" s="2" customFormat="1" ht="9" x14ac:dyDescent="0.2">
      <c r="A28" s="573"/>
      <c r="B28" s="573"/>
      <c r="C28" s="256" t="s">
        <v>165</v>
      </c>
      <c r="D28" s="289">
        <v>2810</v>
      </c>
      <c r="E28" s="303">
        <v>137</v>
      </c>
      <c r="F28" s="303">
        <v>738</v>
      </c>
      <c r="G28" s="300">
        <v>3685</v>
      </c>
    </row>
    <row r="29" spans="1:7" s="2" customFormat="1" ht="14.25" customHeight="1" thickBot="1" x14ac:dyDescent="0.3">
      <c r="A29" s="573"/>
      <c r="B29" s="575"/>
      <c r="C29" s="228" t="s">
        <v>10</v>
      </c>
      <c r="D29" s="291">
        <f>SUM(D25:D28)</f>
        <v>5316</v>
      </c>
      <c r="E29" s="291">
        <f>SUM(E25:E28)</f>
        <v>312</v>
      </c>
      <c r="F29" s="291">
        <f>SUM(F25:F28)</f>
        <v>1039</v>
      </c>
      <c r="G29" s="301">
        <f>SUM(D29:F29)</f>
        <v>6667</v>
      </c>
    </row>
    <row r="30" spans="1:7" s="2" customFormat="1" ht="9" x14ac:dyDescent="0.2">
      <c r="A30" s="573"/>
      <c r="B30" s="571" t="s">
        <v>166</v>
      </c>
      <c r="C30" s="245" t="s">
        <v>167</v>
      </c>
      <c r="D30" s="293">
        <v>477</v>
      </c>
      <c r="E30" s="304">
        <v>77</v>
      </c>
      <c r="F30" s="304">
        <v>42</v>
      </c>
      <c r="G30" s="305">
        <v>596</v>
      </c>
    </row>
    <row r="31" spans="1:7" s="2" customFormat="1" ht="9" x14ac:dyDescent="0.2">
      <c r="A31" s="573"/>
      <c r="B31" s="573"/>
      <c r="C31" s="247" t="s">
        <v>168</v>
      </c>
      <c r="D31" s="289">
        <v>45</v>
      </c>
      <c r="E31" s="290">
        <v>1</v>
      </c>
      <c r="F31" s="290">
        <v>12</v>
      </c>
      <c r="G31" s="305">
        <v>58</v>
      </c>
    </row>
    <row r="32" spans="1:7" s="2" customFormat="1" ht="18" customHeight="1" thickBot="1" x14ac:dyDescent="0.3">
      <c r="A32" s="573"/>
      <c r="B32" s="575"/>
      <c r="C32" s="244" t="s">
        <v>10</v>
      </c>
      <c r="D32" s="291">
        <f>SUM(D30:D31)</f>
        <v>522</v>
      </c>
      <c r="E32" s="291">
        <f>SUM(E30:E31)</f>
        <v>78</v>
      </c>
      <c r="F32" s="291">
        <f>SUM(F30:F31)</f>
        <v>54</v>
      </c>
      <c r="G32" s="301">
        <f>SUM(D32:F32)</f>
        <v>654</v>
      </c>
    </row>
    <row r="33" spans="1:7" s="2" customFormat="1" ht="11" thickBot="1" x14ac:dyDescent="0.3">
      <c r="A33" s="562" t="s">
        <v>10</v>
      </c>
      <c r="B33" s="563"/>
      <c r="C33" s="564"/>
      <c r="D33" s="291">
        <f>D24+D29+D32</f>
        <v>6210</v>
      </c>
      <c r="E33" s="291">
        <f>E24+E29+E32</f>
        <v>417</v>
      </c>
      <c r="F33" s="306">
        <f>F24+F29+F32</f>
        <v>1310</v>
      </c>
      <c r="G33" s="291">
        <f>SUM(D33:F33)</f>
        <v>7937</v>
      </c>
    </row>
    <row r="34" spans="1:7" s="2" customFormat="1" ht="9" x14ac:dyDescent="0.2">
      <c r="A34" s="571" t="s">
        <v>169</v>
      </c>
      <c r="B34" s="566"/>
      <c r="C34" s="307" t="s">
        <v>170</v>
      </c>
      <c r="D34" s="293">
        <v>736</v>
      </c>
      <c r="E34" s="294">
        <v>39</v>
      </c>
      <c r="F34" s="308">
        <v>26</v>
      </c>
      <c r="G34" s="295">
        <v>801</v>
      </c>
    </row>
    <row r="35" spans="1:7" s="2" customFormat="1" ht="16" x14ac:dyDescent="0.25">
      <c r="A35" s="573"/>
      <c r="B35" s="568"/>
      <c r="C35" s="309" t="s">
        <v>171</v>
      </c>
      <c r="D35" s="297">
        <v>22</v>
      </c>
      <c r="E35" s="297">
        <v>4</v>
      </c>
      <c r="F35" s="310">
        <v>0</v>
      </c>
      <c r="G35" s="311">
        <v>26</v>
      </c>
    </row>
    <row r="36" spans="1:7" s="2" customFormat="1" ht="16" x14ac:dyDescent="0.2">
      <c r="A36" s="573"/>
      <c r="B36" s="568"/>
      <c r="C36" s="309" t="s">
        <v>172</v>
      </c>
      <c r="D36" s="289">
        <v>109</v>
      </c>
      <c r="E36" s="290">
        <v>1</v>
      </c>
      <c r="F36" s="312">
        <v>14</v>
      </c>
      <c r="G36" s="296">
        <v>124</v>
      </c>
    </row>
    <row r="37" spans="1:7" s="2" customFormat="1" ht="9" x14ac:dyDescent="0.25">
      <c r="A37" s="573"/>
      <c r="B37" s="568"/>
      <c r="C37" s="309" t="s">
        <v>173</v>
      </c>
      <c r="D37" s="297">
        <v>14</v>
      </c>
      <c r="E37" s="297">
        <v>0</v>
      </c>
      <c r="F37" s="310">
        <v>3</v>
      </c>
      <c r="G37" s="311">
        <v>17</v>
      </c>
    </row>
    <row r="38" spans="1:7" s="2" customFormat="1" ht="9" x14ac:dyDescent="0.2">
      <c r="A38" s="573"/>
      <c r="B38" s="568"/>
      <c r="C38" s="309" t="s">
        <v>174</v>
      </c>
      <c r="D38" s="289">
        <v>4</v>
      </c>
      <c r="E38" s="290">
        <v>0</v>
      </c>
      <c r="F38" s="312">
        <v>3</v>
      </c>
      <c r="G38" s="296">
        <v>7</v>
      </c>
    </row>
    <row r="39" spans="1:7" s="2" customFormat="1" ht="9" x14ac:dyDescent="0.25">
      <c r="A39" s="573"/>
      <c r="B39" s="568"/>
      <c r="C39" s="309" t="s">
        <v>175</v>
      </c>
      <c r="D39" s="297">
        <v>3</v>
      </c>
      <c r="E39" s="297">
        <v>0</v>
      </c>
      <c r="F39" s="310">
        <v>16</v>
      </c>
      <c r="G39" s="311">
        <v>19</v>
      </c>
    </row>
    <row r="40" spans="1:7" s="2" customFormat="1" ht="9" x14ac:dyDescent="0.2">
      <c r="A40" s="573"/>
      <c r="B40" s="568"/>
      <c r="C40" s="309" t="s">
        <v>176</v>
      </c>
      <c r="D40" s="289">
        <v>174</v>
      </c>
      <c r="E40" s="290">
        <v>0</v>
      </c>
      <c r="F40" s="312">
        <v>6</v>
      </c>
      <c r="G40" s="296">
        <v>180</v>
      </c>
    </row>
    <row r="41" spans="1:7" s="2" customFormat="1" ht="16.5" thickBot="1" x14ac:dyDescent="0.25">
      <c r="A41" s="573"/>
      <c r="B41" s="568"/>
      <c r="C41" s="309" t="s">
        <v>177</v>
      </c>
      <c r="D41" s="313">
        <v>54</v>
      </c>
      <c r="E41" s="314">
        <v>11</v>
      </c>
      <c r="F41" s="315">
        <v>27</v>
      </c>
      <c r="G41" s="316">
        <v>92</v>
      </c>
    </row>
    <row r="42" spans="1:7" s="2" customFormat="1" ht="13.5" customHeight="1" thickBot="1" x14ac:dyDescent="0.3">
      <c r="A42" s="575"/>
      <c r="B42" s="570"/>
      <c r="C42" s="268" t="s">
        <v>10</v>
      </c>
      <c r="D42" s="317">
        <v>1116</v>
      </c>
      <c r="E42" s="317">
        <v>55</v>
      </c>
      <c r="F42" s="306">
        <v>95</v>
      </c>
      <c r="G42" s="317">
        <v>1266</v>
      </c>
    </row>
    <row r="43" spans="1:7" s="2" customFormat="1" ht="11.5" x14ac:dyDescent="0.25">
      <c r="A43" s="89" t="s">
        <v>185</v>
      </c>
    </row>
    <row r="44" spans="1:7" x14ac:dyDescent="0.25">
      <c r="A44" s="318" t="s">
        <v>186</v>
      </c>
    </row>
  </sheetData>
  <mergeCells count="15">
    <mergeCell ref="B1:H1"/>
    <mergeCell ref="C2:G2"/>
    <mergeCell ref="C4:C5"/>
    <mergeCell ref="D4:D5"/>
    <mergeCell ref="E4:E5"/>
    <mergeCell ref="F4:F5"/>
    <mergeCell ref="G4:G5"/>
    <mergeCell ref="A33:C33"/>
    <mergeCell ref="A34:B42"/>
    <mergeCell ref="A6:B9"/>
    <mergeCell ref="A10:B18"/>
    <mergeCell ref="A19:A32"/>
    <mergeCell ref="B19:B24"/>
    <mergeCell ref="B25:B29"/>
    <mergeCell ref="B30:B32"/>
  </mergeCells>
  <pageMargins left="0.51181102362204722" right="0.51181102362204722" top="0.78740157480314965" bottom="0" header="0.31496062992125984" footer="0.31496062992125984"/>
  <pageSetup paperSize="8" orientation="portrait"/>
  <headerFooter>
    <oddFooter>&amp;RFonte: Tab.1A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58FEC-491A-4740-ADEF-2D4C42D34219}">
  <dimension ref="A1:H40"/>
  <sheetViews>
    <sheetView workbookViewId="0">
      <selection activeCell="L8" sqref="L8"/>
    </sheetView>
  </sheetViews>
  <sheetFormatPr defaultColWidth="8.81640625" defaultRowHeight="12.5" x14ac:dyDescent="0.25"/>
  <cols>
    <col min="1" max="1" width="13.81640625" customWidth="1"/>
    <col min="2" max="2" width="18.1796875" customWidth="1"/>
    <col min="3" max="3" width="10.1796875" customWidth="1"/>
    <col min="4" max="4" width="12" customWidth="1"/>
    <col min="5" max="5" width="12.6328125" customWidth="1"/>
    <col min="6" max="6" width="12" customWidth="1"/>
    <col min="7" max="7" width="10.1796875" customWidth="1"/>
    <col min="8" max="8" width="11.36328125" style="285" customWidth="1"/>
  </cols>
  <sheetData>
    <row r="1" spans="1:8" ht="12.75" customHeight="1" x14ac:dyDescent="0.3">
      <c r="A1" s="555" t="s">
        <v>179</v>
      </c>
      <c r="B1" s="555"/>
      <c r="C1" s="555"/>
      <c r="D1" s="555"/>
      <c r="E1" s="555"/>
      <c r="F1" s="555"/>
      <c r="G1" s="555"/>
      <c r="H1" s="555"/>
    </row>
    <row r="2" spans="1:8" ht="13.5" customHeight="1" x14ac:dyDescent="0.3">
      <c r="A2" s="217"/>
      <c r="B2" s="555" t="s">
        <v>135</v>
      </c>
      <c r="C2" s="555"/>
      <c r="D2" s="555"/>
      <c r="E2" s="555"/>
      <c r="F2" s="555"/>
      <c r="G2" s="555"/>
      <c r="H2" s="555"/>
    </row>
    <row r="3" spans="1:8" ht="18.75" customHeight="1" thickBot="1" x14ac:dyDescent="0.35">
      <c r="A3" s="217"/>
      <c r="B3" s="217"/>
      <c r="C3" s="217"/>
      <c r="D3" s="217"/>
      <c r="E3" s="217"/>
      <c r="F3" s="217"/>
      <c r="G3" s="217"/>
      <c r="H3" s="269"/>
    </row>
    <row r="4" spans="1:8" s="2" customFormat="1" ht="14.25" customHeight="1" x14ac:dyDescent="0.25">
      <c r="B4" s="593" t="s">
        <v>136</v>
      </c>
      <c r="C4" s="595" t="s">
        <v>180</v>
      </c>
      <c r="D4" s="596"/>
      <c r="E4" s="596"/>
      <c r="F4" s="597"/>
      <c r="G4" s="530" t="s">
        <v>31</v>
      </c>
      <c r="H4" s="598" t="s">
        <v>114</v>
      </c>
    </row>
    <row r="5" spans="1:8" s="2" customFormat="1" ht="58.5" customHeight="1" thickBot="1" x14ac:dyDescent="0.3">
      <c r="A5" s="270"/>
      <c r="B5" s="594"/>
      <c r="C5" s="271" t="s">
        <v>70</v>
      </c>
      <c r="D5" s="272" t="s">
        <v>181</v>
      </c>
      <c r="E5" s="272" t="s">
        <v>182</v>
      </c>
      <c r="F5" s="273" t="s">
        <v>183</v>
      </c>
      <c r="G5" s="531"/>
      <c r="H5" s="599"/>
    </row>
    <row r="6" spans="1:8" s="2" customFormat="1" ht="22.5" customHeight="1" x14ac:dyDescent="0.2">
      <c r="A6" s="588" t="s">
        <v>141</v>
      </c>
      <c r="B6" s="274" t="s">
        <v>142</v>
      </c>
      <c r="C6" s="125">
        <v>57810</v>
      </c>
      <c r="D6" s="125">
        <v>31722</v>
      </c>
      <c r="E6" s="125">
        <v>8374</v>
      </c>
      <c r="F6" s="125">
        <v>161351</v>
      </c>
      <c r="G6" s="125">
        <f>SUM(C6:F6)</f>
        <v>259257</v>
      </c>
      <c r="H6" s="275">
        <v>114749</v>
      </c>
    </row>
    <row r="7" spans="1:8" s="2" customFormat="1" ht="22.5" customHeight="1" x14ac:dyDescent="0.2">
      <c r="A7" s="589"/>
      <c r="B7" s="276" t="s">
        <v>143</v>
      </c>
      <c r="C7" s="128">
        <v>1461</v>
      </c>
      <c r="D7" s="128">
        <v>1088</v>
      </c>
      <c r="E7" s="128">
        <v>1044</v>
      </c>
      <c r="F7" s="128">
        <v>2031</v>
      </c>
      <c r="G7" s="128">
        <f t="shared" ref="G7:G39" si="0">SUM(C7:F7)</f>
        <v>5624</v>
      </c>
      <c r="H7" s="277">
        <v>1444</v>
      </c>
    </row>
    <row r="8" spans="1:8" s="2" customFormat="1" ht="22.5" customHeight="1" x14ac:dyDescent="0.2">
      <c r="A8" s="589"/>
      <c r="B8" s="276" t="s">
        <v>144</v>
      </c>
      <c r="C8" s="128">
        <v>2535</v>
      </c>
      <c r="D8" s="128">
        <v>1184</v>
      </c>
      <c r="E8" s="128">
        <v>317</v>
      </c>
      <c r="F8" s="128">
        <v>7401</v>
      </c>
      <c r="G8" s="128">
        <f t="shared" si="0"/>
        <v>11437</v>
      </c>
      <c r="H8" s="277">
        <v>5254</v>
      </c>
    </row>
    <row r="9" spans="1:8" s="2" customFormat="1" ht="18.75" customHeight="1" x14ac:dyDescent="0.25">
      <c r="A9" s="590"/>
      <c r="B9" s="278" t="s">
        <v>10</v>
      </c>
      <c r="C9" s="279">
        <v>61806</v>
      </c>
      <c r="D9" s="279">
        <v>33994</v>
      </c>
      <c r="E9" s="279">
        <v>9735</v>
      </c>
      <c r="F9" s="279">
        <v>170783</v>
      </c>
      <c r="G9" s="279">
        <f t="shared" si="0"/>
        <v>276318</v>
      </c>
      <c r="H9" s="280">
        <v>121447</v>
      </c>
    </row>
    <row r="10" spans="1:8" s="2" customFormat="1" ht="26.25" customHeight="1" x14ac:dyDescent="0.2">
      <c r="A10" s="588" t="s">
        <v>145</v>
      </c>
      <c r="B10" s="276" t="s">
        <v>146</v>
      </c>
      <c r="C10" s="128">
        <v>775</v>
      </c>
      <c r="D10" s="128">
        <v>1</v>
      </c>
      <c r="E10" s="128">
        <v>6</v>
      </c>
      <c r="F10" s="128">
        <v>2628</v>
      </c>
      <c r="G10" s="128">
        <f t="shared" si="0"/>
        <v>3410</v>
      </c>
      <c r="H10" s="277">
        <v>115</v>
      </c>
    </row>
    <row r="11" spans="1:8" s="2" customFormat="1" ht="26.25" customHeight="1" x14ac:dyDescent="0.2">
      <c r="A11" s="589"/>
      <c r="B11" s="276" t="s">
        <v>147</v>
      </c>
      <c r="C11" s="128">
        <v>2081</v>
      </c>
      <c r="D11" s="128">
        <v>811</v>
      </c>
      <c r="E11" s="128">
        <v>306</v>
      </c>
      <c r="F11" s="128">
        <v>8782</v>
      </c>
      <c r="G11" s="128">
        <f t="shared" si="0"/>
        <v>11980</v>
      </c>
      <c r="H11" s="277">
        <v>4186</v>
      </c>
    </row>
    <row r="12" spans="1:8" s="2" customFormat="1" ht="26.25" customHeight="1" x14ac:dyDescent="0.2">
      <c r="A12" s="589"/>
      <c r="B12" s="276" t="s">
        <v>148</v>
      </c>
      <c r="C12" s="128">
        <v>446</v>
      </c>
      <c r="D12" s="128">
        <v>105</v>
      </c>
      <c r="E12" s="128">
        <v>86</v>
      </c>
      <c r="F12" s="128">
        <v>2169</v>
      </c>
      <c r="G12" s="128">
        <f t="shared" si="0"/>
        <v>2806</v>
      </c>
      <c r="H12" s="277">
        <v>596</v>
      </c>
    </row>
    <row r="13" spans="1:8" s="2" customFormat="1" ht="26.25" customHeight="1" x14ac:dyDescent="0.2">
      <c r="A13" s="589"/>
      <c r="B13" s="276" t="s">
        <v>149</v>
      </c>
      <c r="C13" s="128">
        <v>186</v>
      </c>
      <c r="D13" s="128">
        <v>72</v>
      </c>
      <c r="E13" s="128">
        <v>22</v>
      </c>
      <c r="F13" s="128">
        <v>555</v>
      </c>
      <c r="G13" s="128">
        <f t="shared" si="0"/>
        <v>835</v>
      </c>
      <c r="H13" s="277">
        <v>425</v>
      </c>
    </row>
    <row r="14" spans="1:8" s="2" customFormat="1" ht="26.25" customHeight="1" x14ac:dyDescent="0.2">
      <c r="A14" s="589"/>
      <c r="B14" s="276" t="s">
        <v>150</v>
      </c>
      <c r="C14" s="128">
        <v>8</v>
      </c>
      <c r="D14" s="128">
        <v>7</v>
      </c>
      <c r="E14" s="128">
        <v>2</v>
      </c>
      <c r="F14" s="128">
        <v>37</v>
      </c>
      <c r="G14" s="128">
        <f>SUM(C14:F14)</f>
        <v>54</v>
      </c>
      <c r="H14" s="277">
        <v>24</v>
      </c>
    </row>
    <row r="15" spans="1:8" s="2" customFormat="1" ht="26.25" customHeight="1" x14ac:dyDescent="0.2">
      <c r="A15" s="589"/>
      <c r="B15" s="276" t="s">
        <v>151</v>
      </c>
      <c r="C15" s="128"/>
      <c r="D15" s="128"/>
      <c r="E15" s="128"/>
      <c r="F15" s="128">
        <v>7</v>
      </c>
      <c r="G15" s="128">
        <f t="shared" si="0"/>
        <v>7</v>
      </c>
      <c r="H15" s="277">
        <v>7</v>
      </c>
    </row>
    <row r="16" spans="1:8" s="2" customFormat="1" ht="26.25" customHeight="1" x14ac:dyDescent="0.2">
      <c r="A16" s="589"/>
      <c r="B16" s="276" t="s">
        <v>152</v>
      </c>
      <c r="C16" s="128">
        <v>224</v>
      </c>
      <c r="D16" s="128">
        <v>17</v>
      </c>
      <c r="E16" s="128">
        <v>23</v>
      </c>
      <c r="F16" s="128">
        <v>304</v>
      </c>
      <c r="G16" s="128">
        <f t="shared" si="0"/>
        <v>568</v>
      </c>
      <c r="H16" s="277">
        <v>29</v>
      </c>
    </row>
    <row r="17" spans="1:8" s="2" customFormat="1" ht="26.25" customHeight="1" x14ac:dyDescent="0.2">
      <c r="A17" s="589"/>
      <c r="B17" s="276" t="s">
        <v>153</v>
      </c>
      <c r="C17" s="128">
        <v>28</v>
      </c>
      <c r="D17" s="128">
        <v>4</v>
      </c>
      <c r="E17" s="128">
        <v>11</v>
      </c>
      <c r="F17" s="128">
        <v>160</v>
      </c>
      <c r="G17" s="128">
        <f t="shared" si="0"/>
        <v>203</v>
      </c>
      <c r="H17" s="277">
        <v>131</v>
      </c>
    </row>
    <row r="18" spans="1:8" s="2" customFormat="1" ht="20.25" customHeight="1" x14ac:dyDescent="0.25">
      <c r="A18" s="590"/>
      <c r="B18" s="278" t="s">
        <v>10</v>
      </c>
      <c r="C18" s="279">
        <v>3748</v>
      </c>
      <c r="D18" s="279">
        <v>1017</v>
      </c>
      <c r="E18" s="279">
        <v>456</v>
      </c>
      <c r="F18" s="279">
        <v>14642</v>
      </c>
      <c r="G18" s="279">
        <f t="shared" si="0"/>
        <v>19863</v>
      </c>
      <c r="H18" s="280">
        <v>5513</v>
      </c>
    </row>
    <row r="19" spans="1:8" s="2" customFormat="1" ht="23.25" customHeight="1" x14ac:dyDescent="0.2">
      <c r="A19" s="588" t="s">
        <v>154</v>
      </c>
      <c r="B19" s="276" t="s">
        <v>167</v>
      </c>
      <c r="C19" s="128">
        <v>377</v>
      </c>
      <c r="D19" s="128">
        <v>36</v>
      </c>
      <c r="E19" s="128">
        <v>65</v>
      </c>
      <c r="F19" s="128">
        <v>2279</v>
      </c>
      <c r="G19" s="128">
        <f t="shared" si="0"/>
        <v>2757</v>
      </c>
      <c r="H19" s="277">
        <v>253</v>
      </c>
    </row>
    <row r="20" spans="1:8" s="2" customFormat="1" ht="23.25" customHeight="1" x14ac:dyDescent="0.2">
      <c r="A20" s="589"/>
      <c r="B20" s="276" t="s">
        <v>156</v>
      </c>
      <c r="C20" s="128">
        <v>277</v>
      </c>
      <c r="D20" s="128">
        <v>148</v>
      </c>
      <c r="E20" s="128">
        <v>36</v>
      </c>
      <c r="F20" s="128">
        <v>834</v>
      </c>
      <c r="G20" s="128">
        <f t="shared" si="0"/>
        <v>1295</v>
      </c>
      <c r="H20" s="277">
        <v>516</v>
      </c>
    </row>
    <row r="21" spans="1:8" s="2" customFormat="1" ht="23.25" customHeight="1" x14ac:dyDescent="0.2">
      <c r="A21" s="589"/>
      <c r="B21" s="276" t="s">
        <v>157</v>
      </c>
      <c r="C21" s="128">
        <v>3</v>
      </c>
      <c r="D21" s="128">
        <v>10</v>
      </c>
      <c r="E21" s="128">
        <v>1</v>
      </c>
      <c r="F21" s="128">
        <v>52</v>
      </c>
      <c r="G21" s="128">
        <f t="shared" si="0"/>
        <v>66</v>
      </c>
      <c r="H21" s="277">
        <v>22</v>
      </c>
    </row>
    <row r="22" spans="1:8" s="2" customFormat="1" ht="23.25" customHeight="1" x14ac:dyDescent="0.2">
      <c r="A22" s="589"/>
      <c r="B22" s="276" t="s">
        <v>162</v>
      </c>
      <c r="C22" s="128">
        <v>124</v>
      </c>
      <c r="D22" s="128">
        <v>54</v>
      </c>
      <c r="E22" s="128">
        <v>43</v>
      </c>
      <c r="F22" s="128">
        <v>296</v>
      </c>
      <c r="G22" s="128">
        <f t="shared" si="0"/>
        <v>517</v>
      </c>
      <c r="H22" s="277">
        <v>247</v>
      </c>
    </row>
    <row r="23" spans="1:8" s="2" customFormat="1" ht="23.25" customHeight="1" x14ac:dyDescent="0.2">
      <c r="A23" s="589"/>
      <c r="B23" s="276" t="s">
        <v>158</v>
      </c>
      <c r="C23" s="128">
        <v>11</v>
      </c>
      <c r="D23" s="128">
        <v>1</v>
      </c>
      <c r="E23" s="128">
        <v>2</v>
      </c>
      <c r="F23" s="128">
        <v>10</v>
      </c>
      <c r="G23" s="128">
        <f t="shared" si="0"/>
        <v>24</v>
      </c>
      <c r="H23" s="277">
        <v>5</v>
      </c>
    </row>
    <row r="24" spans="1:8" s="2" customFormat="1" ht="30" customHeight="1" x14ac:dyDescent="0.2">
      <c r="A24" s="589"/>
      <c r="B24" s="276" t="s">
        <v>159</v>
      </c>
      <c r="C24" s="128">
        <v>181</v>
      </c>
      <c r="D24" s="128">
        <v>187</v>
      </c>
      <c r="E24" s="128">
        <v>27</v>
      </c>
      <c r="F24" s="128">
        <v>177</v>
      </c>
      <c r="G24" s="128">
        <f t="shared" si="0"/>
        <v>572</v>
      </c>
      <c r="H24" s="277">
        <v>156</v>
      </c>
    </row>
    <row r="25" spans="1:8" s="2" customFormat="1" ht="30" customHeight="1" x14ac:dyDescent="0.2">
      <c r="A25" s="589"/>
      <c r="B25" s="276" t="s">
        <v>163</v>
      </c>
      <c r="C25" s="128">
        <v>4229</v>
      </c>
      <c r="D25" s="128">
        <v>2568</v>
      </c>
      <c r="E25" s="128">
        <v>937</v>
      </c>
      <c r="F25" s="128">
        <v>9040</v>
      </c>
      <c r="G25" s="128">
        <f t="shared" si="0"/>
        <v>16774</v>
      </c>
      <c r="H25" s="277">
        <v>8024</v>
      </c>
    </row>
    <row r="26" spans="1:8" s="2" customFormat="1" ht="27.75" customHeight="1" x14ac:dyDescent="0.2">
      <c r="A26" s="589"/>
      <c r="B26" s="276" t="s">
        <v>164</v>
      </c>
      <c r="C26" s="128">
        <v>287</v>
      </c>
      <c r="D26" s="128">
        <v>192</v>
      </c>
      <c r="E26" s="128">
        <v>67</v>
      </c>
      <c r="F26" s="128">
        <v>666</v>
      </c>
      <c r="G26" s="128">
        <f t="shared" si="0"/>
        <v>1212</v>
      </c>
      <c r="H26" s="277">
        <v>547</v>
      </c>
    </row>
    <row r="27" spans="1:8" s="2" customFormat="1" ht="26.25" customHeight="1" x14ac:dyDescent="0.2">
      <c r="A27" s="589"/>
      <c r="B27" s="276" t="s">
        <v>160</v>
      </c>
      <c r="C27" s="128">
        <v>3</v>
      </c>
      <c r="D27" s="128">
        <v>1</v>
      </c>
      <c r="E27" s="128"/>
      <c r="F27" s="128">
        <v>2</v>
      </c>
      <c r="G27" s="128">
        <f t="shared" si="0"/>
        <v>6</v>
      </c>
      <c r="H27" s="277"/>
    </row>
    <row r="28" spans="1:8" s="2" customFormat="1" ht="23.25" customHeight="1" x14ac:dyDescent="0.2">
      <c r="A28" s="589"/>
      <c r="B28" s="276" t="s">
        <v>168</v>
      </c>
      <c r="C28" s="128">
        <v>75</v>
      </c>
      <c r="D28" s="128">
        <v>37</v>
      </c>
      <c r="E28" s="128">
        <v>9</v>
      </c>
      <c r="F28" s="128">
        <v>6900</v>
      </c>
      <c r="G28" s="128">
        <f t="shared" si="0"/>
        <v>7021</v>
      </c>
      <c r="H28" s="277">
        <v>212</v>
      </c>
    </row>
    <row r="29" spans="1:8" s="2" customFormat="1" ht="23.25" customHeight="1" x14ac:dyDescent="0.2">
      <c r="A29" s="589"/>
      <c r="B29" s="276" t="s">
        <v>165</v>
      </c>
      <c r="C29" s="128">
        <v>3516</v>
      </c>
      <c r="D29" s="128">
        <v>2209</v>
      </c>
      <c r="E29" s="128">
        <v>796</v>
      </c>
      <c r="F29" s="128">
        <v>9469</v>
      </c>
      <c r="G29" s="128">
        <f t="shared" si="0"/>
        <v>15990</v>
      </c>
      <c r="H29" s="277">
        <v>8306</v>
      </c>
    </row>
    <row r="30" spans="1:8" s="2" customFormat="1" ht="18" customHeight="1" x14ac:dyDescent="0.25">
      <c r="A30" s="591"/>
      <c r="B30" s="278" t="s">
        <v>10</v>
      </c>
      <c r="C30" s="279">
        <v>9083</v>
      </c>
      <c r="D30" s="279">
        <v>5443</v>
      </c>
      <c r="E30" s="279">
        <v>1983</v>
      </c>
      <c r="F30" s="279">
        <v>29725</v>
      </c>
      <c r="G30" s="279">
        <f t="shared" si="0"/>
        <v>46234</v>
      </c>
      <c r="H30" s="280">
        <v>18288</v>
      </c>
    </row>
    <row r="31" spans="1:8" s="2" customFormat="1" ht="26.25" customHeight="1" x14ac:dyDescent="0.2">
      <c r="A31" s="592" t="s">
        <v>169</v>
      </c>
      <c r="B31" s="276" t="s">
        <v>170</v>
      </c>
      <c r="C31" s="128">
        <v>118</v>
      </c>
      <c r="D31" s="128">
        <v>167</v>
      </c>
      <c r="E31" s="128">
        <v>48</v>
      </c>
      <c r="F31" s="128">
        <v>618</v>
      </c>
      <c r="G31" s="128">
        <f t="shared" si="0"/>
        <v>951</v>
      </c>
      <c r="H31" s="277">
        <v>407</v>
      </c>
    </row>
    <row r="32" spans="1:8" s="2" customFormat="1" ht="26.25" customHeight="1" x14ac:dyDescent="0.2">
      <c r="A32" s="589"/>
      <c r="B32" s="276" t="s">
        <v>171</v>
      </c>
      <c r="C32" s="128">
        <v>4</v>
      </c>
      <c r="D32" s="128"/>
      <c r="E32" s="128">
        <v>2</v>
      </c>
      <c r="F32" s="128">
        <v>22</v>
      </c>
      <c r="G32" s="128">
        <f t="shared" si="0"/>
        <v>28</v>
      </c>
      <c r="H32" s="277">
        <v>4</v>
      </c>
    </row>
    <row r="33" spans="1:8" s="2" customFormat="1" ht="26.25" customHeight="1" x14ac:dyDescent="0.2">
      <c r="A33" s="589"/>
      <c r="B33" s="276" t="s">
        <v>172</v>
      </c>
      <c r="C33" s="128">
        <v>25</v>
      </c>
      <c r="D33" s="128">
        <v>8</v>
      </c>
      <c r="E33" s="128"/>
      <c r="F33" s="128">
        <v>113</v>
      </c>
      <c r="G33" s="128">
        <f t="shared" si="0"/>
        <v>146</v>
      </c>
      <c r="H33" s="277">
        <v>64</v>
      </c>
    </row>
    <row r="34" spans="1:8" s="2" customFormat="1" ht="26.25" customHeight="1" x14ac:dyDescent="0.2">
      <c r="A34" s="589"/>
      <c r="B34" s="276" t="s">
        <v>173</v>
      </c>
      <c r="C34" s="128">
        <v>83</v>
      </c>
      <c r="D34" s="128">
        <v>14</v>
      </c>
      <c r="E34" s="128">
        <v>3</v>
      </c>
      <c r="F34" s="128">
        <v>136</v>
      </c>
      <c r="G34" s="128">
        <f t="shared" si="0"/>
        <v>236</v>
      </c>
      <c r="H34" s="277">
        <v>84</v>
      </c>
    </row>
    <row r="35" spans="1:8" s="2" customFormat="1" ht="26.25" customHeight="1" x14ac:dyDescent="0.2">
      <c r="A35" s="589"/>
      <c r="B35" s="276" t="s">
        <v>174</v>
      </c>
      <c r="C35" s="128">
        <v>9</v>
      </c>
      <c r="D35" s="128">
        <v>31</v>
      </c>
      <c r="E35" s="128">
        <v>3</v>
      </c>
      <c r="F35" s="128">
        <v>38</v>
      </c>
      <c r="G35" s="128">
        <f t="shared" si="0"/>
        <v>81</v>
      </c>
      <c r="H35" s="277">
        <v>21</v>
      </c>
    </row>
    <row r="36" spans="1:8" s="2" customFormat="1" ht="26.25" customHeight="1" x14ac:dyDescent="0.2">
      <c r="A36" s="589"/>
      <c r="B36" s="276" t="s">
        <v>175</v>
      </c>
      <c r="C36" s="128">
        <v>2</v>
      </c>
      <c r="D36" s="128"/>
      <c r="E36" s="128"/>
      <c r="F36" s="128">
        <v>1</v>
      </c>
      <c r="G36" s="128">
        <f t="shared" si="0"/>
        <v>3</v>
      </c>
      <c r="H36" s="277">
        <v>1</v>
      </c>
    </row>
    <row r="37" spans="1:8" s="2" customFormat="1" ht="26.25" customHeight="1" x14ac:dyDescent="0.2">
      <c r="A37" s="589"/>
      <c r="B37" s="276" t="s">
        <v>176</v>
      </c>
      <c r="C37" s="128">
        <v>229</v>
      </c>
      <c r="D37" s="128">
        <v>63</v>
      </c>
      <c r="E37" s="128">
        <v>63</v>
      </c>
      <c r="F37" s="128">
        <v>376</v>
      </c>
      <c r="G37" s="128">
        <f t="shared" si="0"/>
        <v>731</v>
      </c>
      <c r="H37" s="277">
        <v>225</v>
      </c>
    </row>
    <row r="38" spans="1:8" s="2" customFormat="1" ht="38.25" customHeight="1" x14ac:dyDescent="0.2">
      <c r="A38" s="589"/>
      <c r="B38" s="276" t="s">
        <v>177</v>
      </c>
      <c r="C38" s="128">
        <v>73</v>
      </c>
      <c r="D38" s="128">
        <v>7</v>
      </c>
      <c r="E38" s="128"/>
      <c r="F38" s="128">
        <v>430</v>
      </c>
      <c r="G38" s="128">
        <f t="shared" si="0"/>
        <v>510</v>
      </c>
      <c r="H38" s="277">
        <v>41</v>
      </c>
    </row>
    <row r="39" spans="1:8" s="2" customFormat="1" ht="18" customHeight="1" thickBot="1" x14ac:dyDescent="0.3">
      <c r="A39" s="591"/>
      <c r="B39" s="281" t="s">
        <v>10</v>
      </c>
      <c r="C39" s="282">
        <v>543</v>
      </c>
      <c r="D39" s="282">
        <v>290</v>
      </c>
      <c r="E39" s="282">
        <v>119</v>
      </c>
      <c r="F39" s="282">
        <v>1734</v>
      </c>
      <c r="G39" s="282">
        <f t="shared" si="0"/>
        <v>2686</v>
      </c>
      <c r="H39" s="283">
        <v>847</v>
      </c>
    </row>
    <row r="40" spans="1:8" s="2" customFormat="1" ht="12.75" customHeight="1" x14ac:dyDescent="0.25">
      <c r="A40" s="89" t="s">
        <v>178</v>
      </c>
      <c r="H40" s="284"/>
    </row>
  </sheetData>
  <mergeCells count="10">
    <mergeCell ref="A6:A9"/>
    <mergeCell ref="A10:A18"/>
    <mergeCell ref="A19:A30"/>
    <mergeCell ref="A31:A39"/>
    <mergeCell ref="A1:H1"/>
    <mergeCell ref="B2:H2"/>
    <mergeCell ref="B4:B5"/>
    <mergeCell ref="C4:F4"/>
    <mergeCell ref="G4:G5"/>
    <mergeCell ref="H4:H5"/>
  </mergeCells>
  <pageMargins left="0.70866141732283472" right="0.70866141732283472" top="1.1417322834645669" bottom="0.74803149606299213" header="0.31496062992125984" footer="0.31496062992125984"/>
  <pageSetup paperSize="8" orientation="portrait"/>
  <headerFooter>
    <oddFooter>&amp;RFonte: Tab.1A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3F278-201B-4961-992E-086B4C0C79B8}">
  <dimension ref="A1:J41"/>
  <sheetViews>
    <sheetView workbookViewId="0">
      <selection activeCell="M14" sqref="M14"/>
    </sheetView>
  </sheetViews>
  <sheetFormatPr defaultColWidth="8.81640625" defaultRowHeight="12.5" x14ac:dyDescent="0.25"/>
  <cols>
    <col min="1" max="1" width="13.81640625" customWidth="1"/>
    <col min="2" max="2" width="18.1796875" customWidth="1"/>
    <col min="3" max="3" width="9.453125" bestFit="1" customWidth="1"/>
    <col min="4" max="4" width="13" customWidth="1"/>
    <col min="5" max="5" width="11.1796875" customWidth="1"/>
    <col min="6" max="6" width="10.81640625" customWidth="1"/>
    <col min="7" max="7" width="11" customWidth="1"/>
    <col min="8" max="8" width="12.36328125" customWidth="1"/>
    <col min="9" max="9" width="7.453125" customWidth="1"/>
    <col min="10" max="10" width="8.1796875" customWidth="1"/>
  </cols>
  <sheetData>
    <row r="1" spans="1:10" ht="13" x14ac:dyDescent="0.3">
      <c r="A1" s="555" t="s">
        <v>187</v>
      </c>
      <c r="B1" s="555"/>
      <c r="C1" s="555"/>
      <c r="D1" s="555"/>
      <c r="E1" s="555"/>
      <c r="F1" s="555"/>
      <c r="G1" s="555"/>
      <c r="H1" s="555"/>
      <c r="I1" s="555"/>
      <c r="J1" s="555"/>
    </row>
    <row r="2" spans="1:10" ht="13.5" customHeight="1" x14ac:dyDescent="0.3">
      <c r="A2" s="217"/>
      <c r="B2" s="555" t="s">
        <v>135</v>
      </c>
      <c r="C2" s="555"/>
      <c r="D2" s="555"/>
      <c r="E2" s="555"/>
      <c r="F2" s="555"/>
      <c r="G2" s="555"/>
      <c r="H2" s="555"/>
      <c r="I2" s="555"/>
      <c r="J2" s="555"/>
    </row>
    <row r="3" spans="1:10" ht="18.75" customHeight="1" thickBot="1" x14ac:dyDescent="0.35">
      <c r="A3" s="217"/>
      <c r="B3" s="217"/>
      <c r="C3" s="217"/>
      <c r="D3" s="217"/>
      <c r="E3" s="217"/>
      <c r="F3" s="217"/>
      <c r="G3" s="217"/>
      <c r="H3" s="217"/>
      <c r="I3" s="217"/>
      <c r="J3" s="217"/>
    </row>
    <row r="4" spans="1:10" s="2" customFormat="1" ht="14.25" customHeight="1" x14ac:dyDescent="0.25">
      <c r="B4" s="603" t="s">
        <v>136</v>
      </c>
      <c r="C4" s="606" t="s">
        <v>180</v>
      </c>
      <c r="D4" s="607"/>
      <c r="E4" s="607"/>
      <c r="F4" s="607"/>
      <c r="G4" s="607"/>
      <c r="H4" s="607"/>
      <c r="I4" s="608"/>
      <c r="J4" s="566" t="s">
        <v>31</v>
      </c>
    </row>
    <row r="5" spans="1:10" s="2" customFormat="1" ht="12.75" customHeight="1" x14ac:dyDescent="0.25">
      <c r="B5" s="604"/>
      <c r="C5" s="609" t="s">
        <v>188</v>
      </c>
      <c r="D5" s="611" t="s">
        <v>189</v>
      </c>
      <c r="E5" s="613" t="s">
        <v>190</v>
      </c>
      <c r="F5" s="615" t="s">
        <v>191</v>
      </c>
      <c r="G5" s="616"/>
      <c r="H5" s="611" t="s">
        <v>192</v>
      </c>
      <c r="I5" s="617" t="s">
        <v>193</v>
      </c>
      <c r="J5" s="568"/>
    </row>
    <row r="6" spans="1:10" s="2" customFormat="1" ht="39" customHeight="1" thickBot="1" x14ac:dyDescent="0.3">
      <c r="A6" s="270"/>
      <c r="B6" s="605"/>
      <c r="C6" s="610"/>
      <c r="D6" s="612"/>
      <c r="E6" s="614"/>
      <c r="F6" s="319" t="s">
        <v>194</v>
      </c>
      <c r="G6" s="320" t="s">
        <v>195</v>
      </c>
      <c r="H6" s="612"/>
      <c r="I6" s="618"/>
      <c r="J6" s="570"/>
    </row>
    <row r="7" spans="1:10" s="2" customFormat="1" ht="9" x14ac:dyDescent="0.2">
      <c r="A7" s="588" t="s">
        <v>141</v>
      </c>
      <c r="B7" s="321" t="s">
        <v>142</v>
      </c>
      <c r="C7" s="322">
        <v>2354</v>
      </c>
      <c r="D7" s="322">
        <v>9573</v>
      </c>
      <c r="E7" s="323">
        <v>6396</v>
      </c>
      <c r="F7" s="324">
        <v>24961</v>
      </c>
      <c r="G7" s="325">
        <v>1558</v>
      </c>
      <c r="H7" s="326">
        <v>2084</v>
      </c>
      <c r="I7" s="322">
        <v>463</v>
      </c>
      <c r="J7" s="322">
        <v>47389</v>
      </c>
    </row>
    <row r="8" spans="1:10" s="2" customFormat="1" ht="9" x14ac:dyDescent="0.2">
      <c r="A8" s="589"/>
      <c r="B8" s="327" t="s">
        <v>143</v>
      </c>
      <c r="C8" s="328">
        <v>27</v>
      </c>
      <c r="D8" s="328">
        <v>36</v>
      </c>
      <c r="E8" s="329">
        <v>133</v>
      </c>
      <c r="F8" s="330">
        <v>214</v>
      </c>
      <c r="G8" s="331">
        <v>5</v>
      </c>
      <c r="H8" s="332"/>
      <c r="I8" s="328">
        <v>8</v>
      </c>
      <c r="J8" s="322">
        <v>423</v>
      </c>
    </row>
    <row r="9" spans="1:10" s="2" customFormat="1" ht="9" x14ac:dyDescent="0.2">
      <c r="A9" s="589"/>
      <c r="B9" s="327" t="s">
        <v>144</v>
      </c>
      <c r="C9" s="328">
        <v>113</v>
      </c>
      <c r="D9" s="328">
        <v>77</v>
      </c>
      <c r="E9" s="329">
        <v>371</v>
      </c>
      <c r="F9" s="330">
        <v>770</v>
      </c>
      <c r="G9" s="331">
        <v>43</v>
      </c>
      <c r="H9" s="332">
        <v>80</v>
      </c>
      <c r="I9" s="328">
        <v>3</v>
      </c>
      <c r="J9" s="322">
        <v>1457</v>
      </c>
    </row>
    <row r="10" spans="1:10" s="2" customFormat="1" ht="10" x14ac:dyDescent="0.2">
      <c r="A10" s="590"/>
      <c r="B10" s="333" t="s">
        <v>10</v>
      </c>
      <c r="C10" s="334">
        <v>2494</v>
      </c>
      <c r="D10" s="334">
        <v>9686</v>
      </c>
      <c r="E10" s="335">
        <v>6900</v>
      </c>
      <c r="F10" s="336">
        <v>25945</v>
      </c>
      <c r="G10" s="337">
        <v>1606</v>
      </c>
      <c r="H10" s="338">
        <v>2164</v>
      </c>
      <c r="I10" s="334">
        <v>474</v>
      </c>
      <c r="J10" s="334">
        <v>49269</v>
      </c>
    </row>
    <row r="11" spans="1:10" s="2" customFormat="1" ht="9" x14ac:dyDescent="0.2">
      <c r="A11" s="588" t="s">
        <v>145</v>
      </c>
      <c r="B11" s="327" t="s">
        <v>146</v>
      </c>
      <c r="C11" s="328"/>
      <c r="D11" s="328">
        <v>198</v>
      </c>
      <c r="E11" s="329">
        <v>14</v>
      </c>
      <c r="F11" s="330">
        <v>179</v>
      </c>
      <c r="G11" s="331">
        <v>0</v>
      </c>
      <c r="H11" s="332">
        <v>25</v>
      </c>
      <c r="I11" s="328"/>
      <c r="J11" s="328">
        <v>416</v>
      </c>
    </row>
    <row r="12" spans="1:10" s="2" customFormat="1" ht="9" x14ac:dyDescent="0.2">
      <c r="A12" s="589"/>
      <c r="B12" s="327" t="s">
        <v>147</v>
      </c>
      <c r="C12" s="328">
        <v>66</v>
      </c>
      <c r="D12" s="328">
        <v>1321</v>
      </c>
      <c r="E12" s="329">
        <v>442</v>
      </c>
      <c r="F12" s="330">
        <v>5661</v>
      </c>
      <c r="G12" s="331">
        <v>189</v>
      </c>
      <c r="H12" s="332">
        <v>385</v>
      </c>
      <c r="I12" s="328">
        <v>13</v>
      </c>
      <c r="J12" s="328">
        <v>8077</v>
      </c>
    </row>
    <row r="13" spans="1:10" s="2" customFormat="1" ht="9" x14ac:dyDescent="0.2">
      <c r="A13" s="589"/>
      <c r="B13" s="327" t="s">
        <v>148</v>
      </c>
      <c r="C13" s="328">
        <v>10</v>
      </c>
      <c r="D13" s="328">
        <v>247</v>
      </c>
      <c r="E13" s="329">
        <v>37</v>
      </c>
      <c r="F13" s="330">
        <v>474</v>
      </c>
      <c r="G13" s="331">
        <v>6</v>
      </c>
      <c r="H13" s="332">
        <v>73</v>
      </c>
      <c r="I13" s="328"/>
      <c r="J13" s="328">
        <v>847</v>
      </c>
    </row>
    <row r="14" spans="1:10" s="2" customFormat="1" ht="9" x14ac:dyDescent="0.2">
      <c r="A14" s="589"/>
      <c r="B14" s="327" t="s">
        <v>149</v>
      </c>
      <c r="C14" s="328">
        <v>9</v>
      </c>
      <c r="D14" s="328">
        <v>51</v>
      </c>
      <c r="E14" s="329">
        <v>35</v>
      </c>
      <c r="F14" s="330">
        <v>150</v>
      </c>
      <c r="G14" s="331">
        <v>22</v>
      </c>
      <c r="H14" s="332">
        <v>13</v>
      </c>
      <c r="I14" s="328"/>
      <c r="J14" s="328">
        <v>280</v>
      </c>
    </row>
    <row r="15" spans="1:10" s="2" customFormat="1" ht="9" x14ac:dyDescent="0.2">
      <c r="A15" s="589"/>
      <c r="B15" s="327" t="s">
        <v>150</v>
      </c>
      <c r="C15" s="328"/>
      <c r="D15" s="328">
        <v>9</v>
      </c>
      <c r="E15" s="329">
        <v>1</v>
      </c>
      <c r="F15" s="330">
        <v>27</v>
      </c>
      <c r="G15" s="331">
        <v>1</v>
      </c>
      <c r="H15" s="332">
        <v>5</v>
      </c>
      <c r="I15" s="328"/>
      <c r="J15" s="328">
        <v>43</v>
      </c>
    </row>
    <row r="16" spans="1:10" s="2" customFormat="1" ht="16" x14ac:dyDescent="0.2">
      <c r="A16" s="589"/>
      <c r="B16" s="327" t="s">
        <v>151</v>
      </c>
      <c r="C16" s="328"/>
      <c r="D16" s="328">
        <v>0</v>
      </c>
      <c r="E16" s="329">
        <v>3</v>
      </c>
      <c r="F16" s="330">
        <v>50</v>
      </c>
      <c r="G16" s="331">
        <v>0</v>
      </c>
      <c r="H16" s="332"/>
      <c r="I16" s="328"/>
      <c r="J16" s="328">
        <v>53</v>
      </c>
    </row>
    <row r="17" spans="1:10" s="2" customFormat="1" ht="24" x14ac:dyDescent="0.2">
      <c r="A17" s="589"/>
      <c r="B17" s="327" t="s">
        <v>152</v>
      </c>
      <c r="C17" s="328"/>
      <c r="D17" s="328">
        <v>96</v>
      </c>
      <c r="E17" s="329">
        <v>2</v>
      </c>
      <c r="F17" s="330">
        <v>98</v>
      </c>
      <c r="G17" s="331">
        <v>0</v>
      </c>
      <c r="H17" s="332"/>
      <c r="I17" s="328"/>
      <c r="J17" s="328">
        <v>196</v>
      </c>
    </row>
    <row r="18" spans="1:10" s="2" customFormat="1" ht="9" x14ac:dyDescent="0.2">
      <c r="A18" s="589"/>
      <c r="B18" s="327" t="s">
        <v>153</v>
      </c>
      <c r="C18" s="328">
        <v>4</v>
      </c>
      <c r="D18" s="328">
        <v>61</v>
      </c>
      <c r="E18" s="329">
        <v>23</v>
      </c>
      <c r="F18" s="330">
        <v>212</v>
      </c>
      <c r="G18" s="331">
        <v>4</v>
      </c>
      <c r="H18" s="332">
        <v>19</v>
      </c>
      <c r="I18" s="328"/>
      <c r="J18" s="328">
        <v>323</v>
      </c>
    </row>
    <row r="19" spans="1:10" s="2" customFormat="1" ht="10" x14ac:dyDescent="0.2">
      <c r="A19" s="590"/>
      <c r="B19" s="333" t="s">
        <v>10</v>
      </c>
      <c r="C19" s="334">
        <v>89</v>
      </c>
      <c r="D19" s="334">
        <v>1983</v>
      </c>
      <c r="E19" s="335">
        <v>557</v>
      </c>
      <c r="F19" s="336">
        <v>6851</v>
      </c>
      <c r="G19" s="337">
        <v>222</v>
      </c>
      <c r="H19" s="338">
        <v>520</v>
      </c>
      <c r="I19" s="334">
        <v>13</v>
      </c>
      <c r="J19" s="334">
        <v>10235</v>
      </c>
    </row>
    <row r="20" spans="1:10" s="2" customFormat="1" ht="9" x14ac:dyDescent="0.2">
      <c r="A20" s="588" t="s">
        <v>154</v>
      </c>
      <c r="B20" s="327" t="s">
        <v>167</v>
      </c>
      <c r="C20" s="328">
        <v>1</v>
      </c>
      <c r="D20" s="328">
        <v>4</v>
      </c>
      <c r="E20" s="329">
        <v>5</v>
      </c>
      <c r="F20" s="330">
        <v>480</v>
      </c>
      <c r="G20" s="331">
        <v>69</v>
      </c>
      <c r="H20" s="332"/>
      <c r="I20" s="328"/>
      <c r="J20" s="328">
        <v>559</v>
      </c>
    </row>
    <row r="21" spans="1:10" s="2" customFormat="1" ht="9" x14ac:dyDescent="0.2">
      <c r="A21" s="589"/>
      <c r="B21" s="327" t="s">
        <v>156</v>
      </c>
      <c r="C21" s="328">
        <v>11</v>
      </c>
      <c r="D21" s="328">
        <v>78</v>
      </c>
      <c r="E21" s="329">
        <v>21</v>
      </c>
      <c r="F21" s="330">
        <v>139</v>
      </c>
      <c r="G21" s="331">
        <v>8</v>
      </c>
      <c r="H21" s="332">
        <v>13</v>
      </c>
      <c r="I21" s="328"/>
      <c r="J21" s="328">
        <v>270</v>
      </c>
    </row>
    <row r="22" spans="1:10" s="2" customFormat="1" ht="9" x14ac:dyDescent="0.2">
      <c r="A22" s="589"/>
      <c r="B22" s="327" t="s">
        <v>157</v>
      </c>
      <c r="C22" s="328"/>
      <c r="D22" s="328">
        <v>3</v>
      </c>
      <c r="E22" s="329">
        <v>5</v>
      </c>
      <c r="F22" s="330">
        <v>46</v>
      </c>
      <c r="G22" s="331">
        <v>5</v>
      </c>
      <c r="H22" s="332"/>
      <c r="I22" s="328"/>
      <c r="J22" s="328">
        <v>59</v>
      </c>
    </row>
    <row r="23" spans="1:10" s="2" customFormat="1" ht="9" x14ac:dyDescent="0.2">
      <c r="A23" s="589"/>
      <c r="B23" s="327" t="s">
        <v>162</v>
      </c>
      <c r="C23" s="328">
        <v>6</v>
      </c>
      <c r="D23" s="328">
        <v>21</v>
      </c>
      <c r="E23" s="329">
        <v>13</v>
      </c>
      <c r="F23" s="330">
        <v>25</v>
      </c>
      <c r="G23" s="331">
        <v>4</v>
      </c>
      <c r="H23" s="332">
        <v>2</v>
      </c>
      <c r="I23" s="328"/>
      <c r="J23" s="328">
        <v>71</v>
      </c>
    </row>
    <row r="24" spans="1:10" s="2" customFormat="1" ht="9" x14ac:dyDescent="0.2">
      <c r="A24" s="589"/>
      <c r="B24" s="327" t="s">
        <v>158</v>
      </c>
      <c r="C24" s="328"/>
      <c r="D24" s="328">
        <v>0</v>
      </c>
      <c r="E24" s="329">
        <v>1</v>
      </c>
      <c r="F24" s="330">
        <v>0</v>
      </c>
      <c r="G24" s="331">
        <v>0</v>
      </c>
      <c r="H24" s="332"/>
      <c r="I24" s="328"/>
      <c r="J24" s="328">
        <v>1</v>
      </c>
    </row>
    <row r="25" spans="1:10" s="2" customFormat="1" ht="16" x14ac:dyDescent="0.2">
      <c r="A25" s="589"/>
      <c r="B25" s="327" t="s">
        <v>159</v>
      </c>
      <c r="C25" s="328">
        <v>23</v>
      </c>
      <c r="D25" s="328">
        <v>72</v>
      </c>
      <c r="E25" s="329">
        <v>12</v>
      </c>
      <c r="F25" s="330">
        <v>80</v>
      </c>
      <c r="G25" s="331">
        <v>2</v>
      </c>
      <c r="H25" s="332">
        <v>11</v>
      </c>
      <c r="I25" s="328">
        <v>19</v>
      </c>
      <c r="J25" s="328">
        <v>219</v>
      </c>
    </row>
    <row r="26" spans="1:10" s="2" customFormat="1" ht="16" x14ac:dyDescent="0.2">
      <c r="A26" s="589"/>
      <c r="B26" s="327" t="s">
        <v>163</v>
      </c>
      <c r="C26" s="328">
        <v>179</v>
      </c>
      <c r="D26" s="328">
        <v>968</v>
      </c>
      <c r="E26" s="329">
        <v>434</v>
      </c>
      <c r="F26" s="330">
        <v>805</v>
      </c>
      <c r="G26" s="331">
        <v>59</v>
      </c>
      <c r="H26" s="332">
        <v>87</v>
      </c>
      <c r="I26" s="328">
        <v>20</v>
      </c>
      <c r="J26" s="328">
        <v>2552</v>
      </c>
    </row>
    <row r="27" spans="1:10" s="2" customFormat="1" ht="16" x14ac:dyDescent="0.2">
      <c r="A27" s="589"/>
      <c r="B27" s="327" t="s">
        <v>164</v>
      </c>
      <c r="C27" s="328">
        <v>17</v>
      </c>
      <c r="D27" s="328">
        <v>155</v>
      </c>
      <c r="E27" s="329">
        <v>33</v>
      </c>
      <c r="F27" s="330">
        <v>107</v>
      </c>
      <c r="G27" s="331">
        <v>4</v>
      </c>
      <c r="H27" s="332">
        <v>12</v>
      </c>
      <c r="I27" s="328">
        <v>2</v>
      </c>
      <c r="J27" s="328">
        <v>330</v>
      </c>
    </row>
    <row r="28" spans="1:10" s="2" customFormat="1" ht="9" x14ac:dyDescent="0.2">
      <c r="A28" s="589"/>
      <c r="B28" s="327" t="s">
        <v>160</v>
      </c>
      <c r="C28" s="328"/>
      <c r="D28" s="328">
        <v>2</v>
      </c>
      <c r="E28" s="329">
        <v>0</v>
      </c>
      <c r="F28" s="330">
        <v>7</v>
      </c>
      <c r="G28" s="331">
        <v>0</v>
      </c>
      <c r="H28" s="332"/>
      <c r="I28" s="328"/>
      <c r="J28" s="328">
        <v>9</v>
      </c>
    </row>
    <row r="29" spans="1:10" s="2" customFormat="1" ht="9" x14ac:dyDescent="0.2">
      <c r="A29" s="589"/>
      <c r="B29" s="327" t="s">
        <v>168</v>
      </c>
      <c r="C29" s="328">
        <v>7</v>
      </c>
      <c r="D29" s="328">
        <v>16</v>
      </c>
      <c r="E29" s="329">
        <v>6</v>
      </c>
      <c r="F29" s="330">
        <v>38</v>
      </c>
      <c r="G29" s="331">
        <v>2</v>
      </c>
      <c r="H29" s="332">
        <v>3</v>
      </c>
      <c r="I29" s="328"/>
      <c r="J29" s="328">
        <v>72</v>
      </c>
    </row>
    <row r="30" spans="1:10" s="2" customFormat="1" ht="9" x14ac:dyDescent="0.2">
      <c r="A30" s="589"/>
      <c r="B30" s="327" t="s">
        <v>165</v>
      </c>
      <c r="C30" s="328">
        <v>159</v>
      </c>
      <c r="D30" s="328">
        <v>757</v>
      </c>
      <c r="E30" s="329">
        <v>447</v>
      </c>
      <c r="F30" s="330">
        <v>1905</v>
      </c>
      <c r="G30" s="331">
        <v>180</v>
      </c>
      <c r="H30" s="332">
        <v>109</v>
      </c>
      <c r="I30" s="328">
        <v>51</v>
      </c>
      <c r="J30" s="328">
        <v>3608</v>
      </c>
    </row>
    <row r="31" spans="1:10" s="2" customFormat="1" ht="10" x14ac:dyDescent="0.2">
      <c r="A31" s="591"/>
      <c r="B31" s="333" t="s">
        <v>10</v>
      </c>
      <c r="C31" s="334">
        <v>403</v>
      </c>
      <c r="D31" s="334">
        <v>2076</v>
      </c>
      <c r="E31" s="335">
        <v>977</v>
      </c>
      <c r="F31" s="336">
        <v>3632</v>
      </c>
      <c r="G31" s="337">
        <v>333</v>
      </c>
      <c r="H31" s="338">
        <v>237</v>
      </c>
      <c r="I31" s="334">
        <v>92</v>
      </c>
      <c r="J31" s="334">
        <v>7750</v>
      </c>
    </row>
    <row r="32" spans="1:10" s="2" customFormat="1" ht="9" x14ac:dyDescent="0.2">
      <c r="A32" s="600" t="s">
        <v>169</v>
      </c>
      <c r="B32" s="327" t="s">
        <v>170</v>
      </c>
      <c r="C32" s="328">
        <v>14</v>
      </c>
      <c r="D32" s="328">
        <v>79</v>
      </c>
      <c r="E32" s="329">
        <v>86</v>
      </c>
      <c r="F32" s="330">
        <v>361</v>
      </c>
      <c r="G32" s="331">
        <v>10</v>
      </c>
      <c r="H32" s="332">
        <v>14</v>
      </c>
      <c r="I32" s="328"/>
      <c r="J32" s="328">
        <v>564</v>
      </c>
    </row>
    <row r="33" spans="1:10" s="2" customFormat="1" ht="16" x14ac:dyDescent="0.2">
      <c r="A33" s="601"/>
      <c r="B33" s="327" t="s">
        <v>171</v>
      </c>
      <c r="C33" s="328"/>
      <c r="D33" s="328">
        <v>1</v>
      </c>
      <c r="E33" s="329">
        <v>0</v>
      </c>
      <c r="F33" s="330">
        <v>28</v>
      </c>
      <c r="G33" s="331">
        <v>0</v>
      </c>
      <c r="H33" s="332">
        <v>1</v>
      </c>
      <c r="I33" s="328"/>
      <c r="J33" s="328">
        <v>30</v>
      </c>
    </row>
    <row r="34" spans="1:10" s="2" customFormat="1" ht="16" x14ac:dyDescent="0.2">
      <c r="A34" s="601"/>
      <c r="B34" s="327" t="s">
        <v>172</v>
      </c>
      <c r="C34" s="328"/>
      <c r="D34" s="328">
        <v>23</v>
      </c>
      <c r="E34" s="329">
        <v>6</v>
      </c>
      <c r="F34" s="330">
        <v>89</v>
      </c>
      <c r="G34" s="331">
        <v>1</v>
      </c>
      <c r="H34" s="332">
        <v>3</v>
      </c>
      <c r="I34" s="328"/>
      <c r="J34" s="328">
        <v>122</v>
      </c>
    </row>
    <row r="35" spans="1:10" s="2" customFormat="1" ht="9" x14ac:dyDescent="0.2">
      <c r="A35" s="601"/>
      <c r="B35" s="327" t="s">
        <v>173</v>
      </c>
      <c r="C35" s="328"/>
      <c r="D35" s="328">
        <v>2</v>
      </c>
      <c r="E35" s="329">
        <v>4</v>
      </c>
      <c r="F35" s="330">
        <v>8</v>
      </c>
      <c r="G35" s="331">
        <v>0</v>
      </c>
      <c r="H35" s="332">
        <v>1</v>
      </c>
      <c r="I35" s="328"/>
      <c r="J35" s="328">
        <v>15</v>
      </c>
    </row>
    <row r="36" spans="1:10" s="2" customFormat="1" ht="9" x14ac:dyDescent="0.2">
      <c r="A36" s="601"/>
      <c r="B36" s="327" t="s">
        <v>174</v>
      </c>
      <c r="C36" s="328"/>
      <c r="D36" s="328">
        <v>3</v>
      </c>
      <c r="E36" s="329">
        <v>1</v>
      </c>
      <c r="F36" s="330">
        <v>3</v>
      </c>
      <c r="G36" s="331">
        <v>10</v>
      </c>
      <c r="H36" s="332"/>
      <c r="I36" s="328"/>
      <c r="J36" s="328">
        <v>17</v>
      </c>
    </row>
    <row r="37" spans="1:10" s="2" customFormat="1" ht="9" x14ac:dyDescent="0.2">
      <c r="A37" s="601"/>
      <c r="B37" s="327" t="s">
        <v>175</v>
      </c>
      <c r="C37" s="328"/>
      <c r="D37" s="328">
        <v>8</v>
      </c>
      <c r="E37" s="329">
        <v>0</v>
      </c>
      <c r="F37" s="330">
        <v>10</v>
      </c>
      <c r="G37" s="331">
        <v>0</v>
      </c>
      <c r="H37" s="332"/>
      <c r="I37" s="328"/>
      <c r="J37" s="328">
        <v>18</v>
      </c>
    </row>
    <row r="38" spans="1:10" s="2" customFormat="1" ht="9" x14ac:dyDescent="0.2">
      <c r="A38" s="601"/>
      <c r="B38" s="327" t="s">
        <v>176</v>
      </c>
      <c r="C38" s="328">
        <v>5</v>
      </c>
      <c r="D38" s="328">
        <v>34</v>
      </c>
      <c r="E38" s="329">
        <v>48</v>
      </c>
      <c r="F38" s="330">
        <v>121</v>
      </c>
      <c r="G38" s="331">
        <v>10</v>
      </c>
      <c r="H38" s="332">
        <v>1</v>
      </c>
      <c r="I38" s="328"/>
      <c r="J38" s="328">
        <v>219</v>
      </c>
    </row>
    <row r="39" spans="1:10" s="2" customFormat="1" ht="24" x14ac:dyDescent="0.2">
      <c r="A39" s="601"/>
      <c r="B39" s="327" t="s">
        <v>177</v>
      </c>
      <c r="C39" s="328"/>
      <c r="D39" s="328">
        <v>17</v>
      </c>
      <c r="E39" s="329">
        <v>1</v>
      </c>
      <c r="F39" s="330">
        <v>60</v>
      </c>
      <c r="G39" s="331">
        <v>0</v>
      </c>
      <c r="H39" s="332">
        <v>2</v>
      </c>
      <c r="I39" s="328"/>
      <c r="J39" s="328">
        <v>80</v>
      </c>
    </row>
    <row r="40" spans="1:10" s="2" customFormat="1" ht="10.5" thickBot="1" x14ac:dyDescent="0.25">
      <c r="A40" s="602"/>
      <c r="B40" s="339" t="s">
        <v>10</v>
      </c>
      <c r="C40" s="340">
        <v>19</v>
      </c>
      <c r="D40" s="340">
        <v>167</v>
      </c>
      <c r="E40" s="341">
        <v>146</v>
      </c>
      <c r="F40" s="342">
        <v>680</v>
      </c>
      <c r="G40" s="343">
        <v>31</v>
      </c>
      <c r="H40" s="344">
        <v>22</v>
      </c>
      <c r="I40" s="340">
        <v>0</v>
      </c>
      <c r="J40" s="340">
        <v>1065</v>
      </c>
    </row>
    <row r="41" spans="1:10" s="2" customFormat="1" ht="11.5" x14ac:dyDescent="0.25">
      <c r="A41" s="89" t="s">
        <v>185</v>
      </c>
    </row>
  </sheetData>
  <mergeCells count="15">
    <mergeCell ref="A7:A10"/>
    <mergeCell ref="A11:A19"/>
    <mergeCell ref="A20:A31"/>
    <mergeCell ref="A32:A40"/>
    <mergeCell ref="A1:J1"/>
    <mergeCell ref="B2:J2"/>
    <mergeCell ref="B4:B6"/>
    <mergeCell ref="C4:I4"/>
    <mergeCell ref="J4:J6"/>
    <mergeCell ref="C5:C6"/>
    <mergeCell ref="D5:D6"/>
    <mergeCell ref="E5:E6"/>
    <mergeCell ref="F5:G5"/>
    <mergeCell ref="H5:H6"/>
    <mergeCell ref="I5:I6"/>
  </mergeCells>
  <pageMargins left="0.70866141732283472" right="0.70866141732283472" top="1.1417322834645669" bottom="0.74803149606299213" header="0.31496062992125984" footer="0.31496062992125984"/>
  <pageSetup paperSize="8" orientation="portrait"/>
  <headerFooter>
    <oddFooter>&amp;RFonte: Tab.1A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D7CE0-8514-445A-9609-F0DB3D411FCB}">
  <dimension ref="B1:H28"/>
  <sheetViews>
    <sheetView topLeftCell="A17" workbookViewId="0">
      <selection activeCell="K28" sqref="K28"/>
    </sheetView>
  </sheetViews>
  <sheetFormatPr defaultColWidth="10.81640625" defaultRowHeight="12.5" x14ac:dyDescent="0.25"/>
  <cols>
    <col min="1" max="1" width="0.6328125" style="688" customWidth="1"/>
    <col min="2" max="2" width="17.36328125" style="688" customWidth="1"/>
    <col min="3" max="3" width="18.453125" style="688" customWidth="1"/>
    <col min="4" max="4" width="15.453125" style="688" customWidth="1"/>
    <col min="5" max="5" width="11" style="688" customWidth="1"/>
    <col min="6" max="6" width="13.36328125" style="688" customWidth="1"/>
    <col min="7" max="7" width="12.1796875" style="688" customWidth="1"/>
    <col min="8" max="8" width="14.453125" style="688" customWidth="1"/>
    <col min="9" max="16384" width="10.81640625" style="688"/>
  </cols>
  <sheetData>
    <row r="1" spans="2:8" s="662" customFormat="1" ht="12.75" customHeight="1" x14ac:dyDescent="0.3">
      <c r="B1" s="750" t="s">
        <v>439</v>
      </c>
      <c r="C1" s="750"/>
      <c r="D1" s="750"/>
      <c r="E1" s="750"/>
      <c r="F1" s="750"/>
      <c r="G1" s="750"/>
      <c r="H1" s="750"/>
    </row>
    <row r="2" spans="2:8" s="662" customFormat="1" ht="12.75" customHeight="1" x14ac:dyDescent="0.3">
      <c r="B2" s="750" t="s">
        <v>135</v>
      </c>
      <c r="C2" s="750"/>
      <c r="D2" s="750"/>
      <c r="E2" s="750"/>
      <c r="F2" s="750"/>
      <c r="G2" s="750"/>
      <c r="H2" s="750"/>
    </row>
    <row r="3" spans="2:8" s="681" customFormat="1" ht="19.25" customHeight="1" x14ac:dyDescent="0.2"/>
    <row r="4" spans="2:8" s="681" customFormat="1" ht="51.25" customHeight="1" x14ac:dyDescent="0.2">
      <c r="B4" s="752" t="s">
        <v>350</v>
      </c>
      <c r="C4" s="753" t="s">
        <v>141</v>
      </c>
      <c r="D4" s="753" t="s">
        <v>145</v>
      </c>
      <c r="E4" s="754" t="s">
        <v>154</v>
      </c>
      <c r="F4" s="754"/>
      <c r="G4" s="754"/>
      <c r="H4" s="753" t="s">
        <v>169</v>
      </c>
    </row>
    <row r="5" spans="2:8" s="681" customFormat="1" ht="51.25" customHeight="1" x14ac:dyDescent="0.2">
      <c r="B5" s="755"/>
      <c r="C5" s="756"/>
      <c r="D5" s="756"/>
      <c r="E5" s="757" t="s">
        <v>155</v>
      </c>
      <c r="F5" s="757" t="s">
        <v>166</v>
      </c>
      <c r="G5" s="757" t="s">
        <v>161</v>
      </c>
      <c r="H5" s="756"/>
    </row>
    <row r="6" spans="2:8" s="681" customFormat="1" ht="17" customHeight="1" x14ac:dyDescent="0.25">
      <c r="B6" s="695" t="s">
        <v>355</v>
      </c>
      <c r="C6" s="751">
        <v>21943</v>
      </c>
      <c r="D6" s="751">
        <v>1647</v>
      </c>
      <c r="E6" s="751">
        <v>178</v>
      </c>
      <c r="F6" s="751">
        <v>640</v>
      </c>
      <c r="G6" s="751">
        <v>2934</v>
      </c>
      <c r="H6" s="751">
        <v>267</v>
      </c>
    </row>
    <row r="7" spans="2:8" s="681" customFormat="1" ht="17" customHeight="1" x14ac:dyDescent="0.25">
      <c r="B7" s="695" t="s">
        <v>357</v>
      </c>
      <c r="C7" s="751">
        <v>647</v>
      </c>
      <c r="D7" s="751">
        <v>103</v>
      </c>
      <c r="E7" s="751">
        <v>9</v>
      </c>
      <c r="F7" s="751">
        <v>36</v>
      </c>
      <c r="G7" s="751">
        <v>132</v>
      </c>
      <c r="H7" s="751">
        <v>11</v>
      </c>
    </row>
    <row r="8" spans="2:8" s="681" customFormat="1" ht="17" customHeight="1" x14ac:dyDescent="0.25">
      <c r="B8" s="695" t="s">
        <v>359</v>
      </c>
      <c r="C8" s="751">
        <v>39551</v>
      </c>
      <c r="D8" s="751">
        <v>3282</v>
      </c>
      <c r="E8" s="751">
        <v>275</v>
      </c>
      <c r="F8" s="751">
        <v>1813</v>
      </c>
      <c r="G8" s="751">
        <v>5395</v>
      </c>
      <c r="H8" s="751">
        <v>497</v>
      </c>
    </row>
    <row r="9" spans="2:8" s="681" customFormat="1" ht="17" customHeight="1" x14ac:dyDescent="0.25">
      <c r="B9" s="695" t="s">
        <v>361</v>
      </c>
      <c r="C9" s="751">
        <v>3945</v>
      </c>
      <c r="D9" s="751">
        <v>519</v>
      </c>
      <c r="E9" s="751">
        <v>70</v>
      </c>
      <c r="F9" s="751">
        <v>197</v>
      </c>
      <c r="G9" s="751">
        <v>432</v>
      </c>
      <c r="H9" s="751">
        <v>60</v>
      </c>
    </row>
    <row r="10" spans="2:8" s="681" customFormat="1" ht="17" customHeight="1" x14ac:dyDescent="0.25">
      <c r="B10" s="695" t="s">
        <v>363</v>
      </c>
      <c r="C10" s="751">
        <v>3322</v>
      </c>
      <c r="D10" s="751">
        <v>336</v>
      </c>
      <c r="E10" s="751">
        <v>63</v>
      </c>
      <c r="F10" s="751">
        <v>163</v>
      </c>
      <c r="G10" s="751">
        <v>438</v>
      </c>
      <c r="H10" s="751">
        <v>97</v>
      </c>
    </row>
    <row r="11" spans="2:8" s="681" customFormat="1" ht="17" customHeight="1" x14ac:dyDescent="0.25">
      <c r="B11" s="695" t="s">
        <v>365</v>
      </c>
      <c r="C11" s="751">
        <v>25459</v>
      </c>
      <c r="D11" s="751">
        <v>2177</v>
      </c>
      <c r="E11" s="751">
        <v>191</v>
      </c>
      <c r="F11" s="751">
        <v>900</v>
      </c>
      <c r="G11" s="751">
        <v>2936</v>
      </c>
      <c r="H11" s="751">
        <v>56</v>
      </c>
    </row>
    <row r="12" spans="2:8" s="681" customFormat="1" ht="17" customHeight="1" x14ac:dyDescent="0.25">
      <c r="B12" s="695" t="s">
        <v>367</v>
      </c>
      <c r="C12" s="751">
        <v>7850</v>
      </c>
      <c r="D12" s="751">
        <v>664</v>
      </c>
      <c r="E12" s="751">
        <v>69</v>
      </c>
      <c r="F12" s="751">
        <v>388</v>
      </c>
      <c r="G12" s="751">
        <v>1096</v>
      </c>
      <c r="H12" s="751">
        <v>193</v>
      </c>
    </row>
    <row r="13" spans="2:8" s="681" customFormat="1" ht="17" customHeight="1" x14ac:dyDescent="0.25">
      <c r="B13" s="695" t="s">
        <v>369</v>
      </c>
      <c r="C13" s="751">
        <v>9521</v>
      </c>
      <c r="D13" s="751">
        <v>805</v>
      </c>
      <c r="E13" s="751">
        <v>45</v>
      </c>
      <c r="F13" s="751">
        <v>268</v>
      </c>
      <c r="G13" s="751">
        <v>1198</v>
      </c>
      <c r="H13" s="751">
        <v>33</v>
      </c>
    </row>
    <row r="14" spans="2:8" s="681" customFormat="1" ht="17" customHeight="1" x14ac:dyDescent="0.25">
      <c r="B14" s="695" t="s">
        <v>371</v>
      </c>
      <c r="C14" s="751">
        <v>27486</v>
      </c>
      <c r="D14" s="751">
        <v>2256</v>
      </c>
      <c r="E14" s="751">
        <v>213</v>
      </c>
      <c r="F14" s="751">
        <v>1069</v>
      </c>
      <c r="G14" s="751">
        <v>3323</v>
      </c>
      <c r="H14" s="751">
        <v>159</v>
      </c>
    </row>
    <row r="15" spans="2:8" s="681" customFormat="1" ht="17" customHeight="1" x14ac:dyDescent="0.25">
      <c r="B15" s="695" t="s">
        <v>373</v>
      </c>
      <c r="C15" s="751">
        <v>21405</v>
      </c>
      <c r="D15" s="751">
        <v>1518</v>
      </c>
      <c r="E15" s="751">
        <v>137</v>
      </c>
      <c r="F15" s="751">
        <v>953</v>
      </c>
      <c r="G15" s="751">
        <v>2888</v>
      </c>
      <c r="H15" s="751">
        <v>81</v>
      </c>
    </row>
    <row r="16" spans="2:8" s="681" customFormat="1" ht="17" customHeight="1" x14ac:dyDescent="0.25">
      <c r="B16" s="695" t="s">
        <v>375</v>
      </c>
      <c r="C16" s="751">
        <v>5289</v>
      </c>
      <c r="D16" s="751">
        <v>454</v>
      </c>
      <c r="E16" s="751">
        <v>42</v>
      </c>
      <c r="F16" s="751">
        <v>175</v>
      </c>
      <c r="G16" s="751">
        <v>681</v>
      </c>
      <c r="H16" s="751">
        <v>5</v>
      </c>
    </row>
    <row r="17" spans="2:8" s="681" customFormat="1" ht="17" customHeight="1" x14ac:dyDescent="0.25">
      <c r="B17" s="695" t="s">
        <v>377</v>
      </c>
      <c r="C17" s="751">
        <v>8955</v>
      </c>
      <c r="D17" s="751">
        <v>545</v>
      </c>
      <c r="E17" s="751">
        <v>60</v>
      </c>
      <c r="F17" s="751">
        <v>328</v>
      </c>
      <c r="G17" s="751">
        <v>1099</v>
      </c>
      <c r="H17" s="751">
        <v>8</v>
      </c>
    </row>
    <row r="18" spans="2:8" s="681" customFormat="1" ht="17" customHeight="1" x14ac:dyDescent="0.25">
      <c r="B18" s="695" t="s">
        <v>379</v>
      </c>
      <c r="C18" s="751">
        <v>21158</v>
      </c>
      <c r="D18" s="751">
        <v>1002</v>
      </c>
      <c r="E18" s="751">
        <v>140</v>
      </c>
      <c r="F18" s="751">
        <v>563</v>
      </c>
      <c r="G18" s="751">
        <v>2523</v>
      </c>
      <c r="H18" s="751">
        <v>168</v>
      </c>
    </row>
    <row r="19" spans="2:8" s="681" customFormat="1" ht="17" customHeight="1" x14ac:dyDescent="0.25">
      <c r="B19" s="695" t="s">
        <v>381</v>
      </c>
      <c r="C19" s="751">
        <v>6233</v>
      </c>
      <c r="D19" s="751">
        <v>302</v>
      </c>
      <c r="E19" s="751">
        <v>45</v>
      </c>
      <c r="F19" s="751">
        <v>178</v>
      </c>
      <c r="G19" s="751">
        <v>805</v>
      </c>
      <c r="H19" s="751">
        <v>55</v>
      </c>
    </row>
    <row r="20" spans="2:8" s="681" customFormat="1" ht="17" customHeight="1" x14ac:dyDescent="0.25">
      <c r="B20" s="695" t="s">
        <v>383</v>
      </c>
      <c r="C20" s="751">
        <v>1590</v>
      </c>
      <c r="D20" s="751">
        <v>46</v>
      </c>
      <c r="E20" s="751">
        <v>17</v>
      </c>
      <c r="F20" s="751">
        <v>29</v>
      </c>
      <c r="G20" s="751">
        <v>184</v>
      </c>
      <c r="H20" s="751">
        <v>33</v>
      </c>
    </row>
    <row r="21" spans="2:8" s="681" customFormat="1" ht="17" customHeight="1" x14ac:dyDescent="0.25">
      <c r="B21" s="695" t="s">
        <v>385</v>
      </c>
      <c r="C21" s="751">
        <v>18458</v>
      </c>
      <c r="D21" s="751">
        <v>531</v>
      </c>
      <c r="E21" s="751">
        <v>86</v>
      </c>
      <c r="F21" s="751">
        <v>392</v>
      </c>
      <c r="G21" s="751">
        <v>2048</v>
      </c>
      <c r="H21" s="751">
        <v>278</v>
      </c>
    </row>
    <row r="22" spans="2:8" s="681" customFormat="1" ht="17" customHeight="1" x14ac:dyDescent="0.25">
      <c r="B22" s="695" t="s">
        <v>387</v>
      </c>
      <c r="C22" s="751">
        <v>17467</v>
      </c>
      <c r="D22" s="751">
        <v>1504</v>
      </c>
      <c r="E22" s="751">
        <v>112</v>
      </c>
      <c r="F22" s="751">
        <v>576</v>
      </c>
      <c r="G22" s="751">
        <v>2091</v>
      </c>
      <c r="H22" s="751">
        <v>245</v>
      </c>
    </row>
    <row r="23" spans="2:8" s="681" customFormat="1" ht="17" customHeight="1" x14ac:dyDescent="0.25">
      <c r="B23" s="695" t="s">
        <v>389</v>
      </c>
      <c r="C23" s="751">
        <v>2939</v>
      </c>
      <c r="D23" s="751">
        <v>246</v>
      </c>
      <c r="E23" s="751">
        <v>32</v>
      </c>
      <c r="F23" s="751">
        <v>74</v>
      </c>
      <c r="G23" s="751">
        <v>336</v>
      </c>
      <c r="H23" s="751">
        <v>8</v>
      </c>
    </row>
    <row r="24" spans="2:8" s="681" customFormat="1" ht="17" customHeight="1" x14ac:dyDescent="0.25">
      <c r="B24" s="695" t="s">
        <v>391</v>
      </c>
      <c r="C24" s="751">
        <v>6614</v>
      </c>
      <c r="D24" s="751">
        <v>442</v>
      </c>
      <c r="E24" s="751">
        <v>61</v>
      </c>
      <c r="F24" s="751">
        <v>174</v>
      </c>
      <c r="G24" s="751">
        <v>768</v>
      </c>
      <c r="H24" s="751">
        <v>129</v>
      </c>
    </row>
    <row r="25" spans="2:8" s="681" customFormat="1" ht="17" customHeight="1" x14ac:dyDescent="0.25">
      <c r="B25" s="695" t="s">
        <v>393</v>
      </c>
      <c r="C25" s="751">
        <v>17690</v>
      </c>
      <c r="D25" s="751">
        <v>891</v>
      </c>
      <c r="E25" s="751">
        <v>73</v>
      </c>
      <c r="F25" s="751">
        <v>442</v>
      </c>
      <c r="G25" s="751">
        <v>2036</v>
      </c>
      <c r="H25" s="751">
        <v>268</v>
      </c>
    </row>
    <row r="26" spans="2:8" s="681" customFormat="1" ht="17" customHeight="1" x14ac:dyDescent="0.25">
      <c r="B26" s="695" t="s">
        <v>395</v>
      </c>
      <c r="C26" s="751">
        <v>8796</v>
      </c>
      <c r="D26" s="751">
        <v>593</v>
      </c>
      <c r="E26" s="751">
        <v>45</v>
      </c>
      <c r="F26" s="751">
        <v>420</v>
      </c>
      <c r="G26" s="751">
        <v>1150</v>
      </c>
      <c r="H26" s="751">
        <v>35</v>
      </c>
    </row>
    <row r="27" spans="2:8" s="681" customFormat="1" ht="24.25" customHeight="1" x14ac:dyDescent="0.25">
      <c r="B27" s="709" t="s">
        <v>31</v>
      </c>
      <c r="C27" s="457">
        <v>276318</v>
      </c>
      <c r="D27" s="457">
        <v>19863</v>
      </c>
      <c r="E27" s="457">
        <v>1963</v>
      </c>
      <c r="F27" s="457">
        <v>9778</v>
      </c>
      <c r="G27" s="457">
        <v>34493</v>
      </c>
      <c r="H27" s="457">
        <v>2686</v>
      </c>
    </row>
    <row r="28" spans="2:8" s="681" customFormat="1" ht="108" customHeight="1" x14ac:dyDescent="0.2"/>
  </sheetData>
  <mergeCells count="7">
    <mergeCell ref="B1:H1"/>
    <mergeCell ref="B2:H2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613ED-7CCA-4C20-A669-4CFFBD9D423D}">
  <dimension ref="A1:G28"/>
  <sheetViews>
    <sheetView workbookViewId="0">
      <selection activeCell="J5" sqref="J5"/>
    </sheetView>
  </sheetViews>
  <sheetFormatPr defaultColWidth="10.81640625" defaultRowHeight="12.5" x14ac:dyDescent="0.25"/>
  <cols>
    <col min="1" max="1" width="17.36328125" style="688" customWidth="1"/>
    <col min="2" max="2" width="18.6328125" style="688" customWidth="1"/>
    <col min="3" max="3" width="13" style="688" customWidth="1"/>
    <col min="4" max="4" width="14.36328125" style="688" customWidth="1"/>
    <col min="5" max="5" width="15.6328125" style="688" customWidth="1"/>
    <col min="6" max="6" width="14" style="688" customWidth="1"/>
    <col min="7" max="7" width="16.81640625" style="688" customWidth="1"/>
    <col min="8" max="8" width="4.6328125" style="688" customWidth="1"/>
    <col min="9" max="16384" width="10.81640625" style="688"/>
  </cols>
  <sheetData>
    <row r="1" spans="1:7" s="444" customFormat="1" ht="27" customHeight="1" x14ac:dyDescent="0.3">
      <c r="A1" s="750" t="s">
        <v>440</v>
      </c>
      <c r="B1" s="750"/>
      <c r="C1" s="750"/>
      <c r="D1" s="750"/>
      <c r="E1" s="750"/>
      <c r="F1" s="750"/>
      <c r="G1" s="750"/>
    </row>
    <row r="2" spans="1:7" s="444" customFormat="1" ht="25" customHeight="1" x14ac:dyDescent="0.3">
      <c r="A2" s="758"/>
      <c r="B2" s="750" t="s">
        <v>135</v>
      </c>
      <c r="C2" s="750"/>
      <c r="D2" s="750"/>
      <c r="E2" s="750"/>
    </row>
    <row r="3" spans="1:7" s="681" customFormat="1" ht="29" customHeight="1" x14ac:dyDescent="0.2"/>
    <row r="4" spans="1:7" s="681" customFormat="1" ht="32" customHeight="1" x14ac:dyDescent="0.2">
      <c r="A4" s="755" t="s">
        <v>350</v>
      </c>
      <c r="B4" s="759" t="s">
        <v>141</v>
      </c>
      <c r="C4" s="759" t="s">
        <v>145</v>
      </c>
      <c r="D4" s="760" t="s">
        <v>154</v>
      </c>
      <c r="E4" s="760"/>
      <c r="F4" s="760"/>
      <c r="G4" s="760" t="s">
        <v>169</v>
      </c>
    </row>
    <row r="5" spans="1:7" s="681" customFormat="1" ht="32" customHeight="1" x14ac:dyDescent="0.2">
      <c r="A5" s="755"/>
      <c r="B5" s="759"/>
      <c r="C5" s="759"/>
      <c r="D5" s="760"/>
      <c r="E5" s="760"/>
      <c r="F5" s="760"/>
      <c r="G5" s="760"/>
    </row>
    <row r="6" spans="1:7" s="681" customFormat="1" ht="32" customHeight="1" x14ac:dyDescent="0.2">
      <c r="A6" s="755"/>
      <c r="B6" s="759"/>
      <c r="C6" s="759"/>
      <c r="D6" s="757" t="s">
        <v>155</v>
      </c>
      <c r="E6" s="757" t="s">
        <v>166</v>
      </c>
      <c r="F6" s="757" t="s">
        <v>161</v>
      </c>
      <c r="G6" s="760"/>
    </row>
    <row r="7" spans="1:7" s="681" customFormat="1" ht="17" customHeight="1" x14ac:dyDescent="0.25">
      <c r="A7" s="695" t="s">
        <v>355</v>
      </c>
      <c r="B7" s="751">
        <v>2577</v>
      </c>
      <c r="C7" s="751">
        <v>836</v>
      </c>
      <c r="D7" s="751">
        <v>44</v>
      </c>
      <c r="E7" s="751">
        <v>48</v>
      </c>
      <c r="F7" s="751">
        <v>324</v>
      </c>
      <c r="G7" s="751">
        <v>121</v>
      </c>
    </row>
    <row r="8" spans="1:7" s="681" customFormat="1" ht="17" customHeight="1" x14ac:dyDescent="0.25">
      <c r="A8" s="695" t="s">
        <v>357</v>
      </c>
      <c r="B8" s="751">
        <v>25</v>
      </c>
      <c r="C8" s="751">
        <v>13</v>
      </c>
      <c r="D8" s="751"/>
      <c r="E8" s="751">
        <v>17</v>
      </c>
      <c r="F8" s="751">
        <v>2</v>
      </c>
      <c r="G8" s="751"/>
    </row>
    <row r="9" spans="1:7" s="681" customFormat="1" ht="17" customHeight="1" x14ac:dyDescent="0.25">
      <c r="A9" s="695" t="s">
        <v>359</v>
      </c>
      <c r="B9" s="751">
        <v>12822</v>
      </c>
      <c r="C9" s="751">
        <v>2629</v>
      </c>
      <c r="D9" s="751">
        <v>173</v>
      </c>
      <c r="E9" s="751">
        <v>113</v>
      </c>
      <c r="F9" s="751">
        <v>2034</v>
      </c>
      <c r="G9" s="751">
        <v>432</v>
      </c>
    </row>
    <row r="10" spans="1:7" s="681" customFormat="1" ht="17" customHeight="1" x14ac:dyDescent="0.25">
      <c r="A10" s="695" t="s">
        <v>361</v>
      </c>
      <c r="B10" s="751">
        <v>200</v>
      </c>
      <c r="C10" s="751">
        <v>54</v>
      </c>
      <c r="D10" s="751"/>
      <c r="E10" s="751"/>
      <c r="F10" s="751">
        <v>18</v>
      </c>
      <c r="G10" s="751">
        <v>2</v>
      </c>
    </row>
    <row r="11" spans="1:7" s="681" customFormat="1" ht="17" customHeight="1" x14ac:dyDescent="0.25">
      <c r="A11" s="695" t="s">
        <v>363</v>
      </c>
      <c r="B11" s="751">
        <v>276</v>
      </c>
      <c r="C11" s="751">
        <v>67</v>
      </c>
      <c r="D11" s="751">
        <v>3</v>
      </c>
      <c r="E11" s="751"/>
      <c r="F11" s="751">
        <v>14</v>
      </c>
      <c r="G11" s="751">
        <v>2</v>
      </c>
    </row>
    <row r="12" spans="1:7" s="681" customFormat="1" ht="17" customHeight="1" x14ac:dyDescent="0.25">
      <c r="A12" s="695" t="s">
        <v>365</v>
      </c>
      <c r="B12" s="751">
        <v>2731</v>
      </c>
      <c r="C12" s="751">
        <v>564</v>
      </c>
      <c r="D12" s="751">
        <v>28</v>
      </c>
      <c r="E12" s="751">
        <v>2</v>
      </c>
      <c r="F12" s="751">
        <v>357</v>
      </c>
      <c r="G12" s="751">
        <v>57</v>
      </c>
    </row>
    <row r="13" spans="1:7" s="681" customFormat="1" ht="17" customHeight="1" x14ac:dyDescent="0.25">
      <c r="A13" s="695" t="s">
        <v>367</v>
      </c>
      <c r="B13" s="751">
        <v>190</v>
      </c>
      <c r="C13" s="751">
        <v>80</v>
      </c>
      <c r="D13" s="751"/>
      <c r="E13" s="751"/>
      <c r="F13" s="751">
        <v>32</v>
      </c>
      <c r="G13" s="751"/>
    </row>
    <row r="14" spans="1:7" s="681" customFormat="1" ht="17" customHeight="1" x14ac:dyDescent="0.25">
      <c r="A14" s="695" t="s">
        <v>369</v>
      </c>
      <c r="B14" s="751">
        <v>1186</v>
      </c>
      <c r="C14" s="751">
        <v>176</v>
      </c>
      <c r="D14" s="751">
        <v>12</v>
      </c>
      <c r="E14" s="751">
        <v>4</v>
      </c>
      <c r="F14" s="751">
        <v>240</v>
      </c>
      <c r="G14" s="751">
        <v>7</v>
      </c>
    </row>
    <row r="15" spans="1:7" s="681" customFormat="1" ht="17" customHeight="1" x14ac:dyDescent="0.25">
      <c r="A15" s="695" t="s">
        <v>371</v>
      </c>
      <c r="B15" s="751">
        <v>3058</v>
      </c>
      <c r="C15" s="751">
        <v>573</v>
      </c>
      <c r="D15" s="751">
        <v>39</v>
      </c>
      <c r="E15" s="751">
        <v>105</v>
      </c>
      <c r="F15" s="751">
        <v>329</v>
      </c>
      <c r="G15" s="751">
        <v>93</v>
      </c>
    </row>
    <row r="16" spans="1:7" s="681" customFormat="1" ht="17" customHeight="1" x14ac:dyDescent="0.25">
      <c r="A16" s="695" t="s">
        <v>373</v>
      </c>
      <c r="B16" s="751">
        <v>1534</v>
      </c>
      <c r="C16" s="751">
        <v>484</v>
      </c>
      <c r="D16" s="751">
        <v>17</v>
      </c>
      <c r="E16" s="751">
        <v>14</v>
      </c>
      <c r="F16" s="751">
        <v>152</v>
      </c>
      <c r="G16" s="751">
        <v>33</v>
      </c>
    </row>
    <row r="17" spans="1:7" s="681" customFormat="1" ht="17" customHeight="1" x14ac:dyDescent="0.25">
      <c r="A17" s="695" t="s">
        <v>375</v>
      </c>
      <c r="B17" s="751">
        <v>124</v>
      </c>
      <c r="C17" s="751">
        <v>25</v>
      </c>
      <c r="D17" s="751">
        <v>5</v>
      </c>
      <c r="E17" s="751">
        <v>7</v>
      </c>
      <c r="F17" s="751">
        <v>14</v>
      </c>
      <c r="G17" s="751">
        <v>4</v>
      </c>
    </row>
    <row r="18" spans="1:7" s="681" customFormat="1" ht="17" customHeight="1" x14ac:dyDescent="0.25">
      <c r="A18" s="695" t="s">
        <v>377</v>
      </c>
      <c r="B18" s="751">
        <v>503</v>
      </c>
      <c r="C18" s="751">
        <v>136</v>
      </c>
      <c r="D18" s="751">
        <v>6</v>
      </c>
      <c r="E18" s="751">
        <v>24</v>
      </c>
      <c r="F18" s="751">
        <v>66</v>
      </c>
      <c r="G18" s="751">
        <v>31</v>
      </c>
    </row>
    <row r="19" spans="1:7" s="681" customFormat="1" ht="17" customHeight="1" x14ac:dyDescent="0.25">
      <c r="A19" s="695" t="s">
        <v>379</v>
      </c>
      <c r="B19" s="751">
        <v>11263</v>
      </c>
      <c r="C19" s="751">
        <v>2598</v>
      </c>
      <c r="D19" s="751">
        <v>158</v>
      </c>
      <c r="E19" s="751">
        <v>91</v>
      </c>
      <c r="F19" s="751">
        <v>1519</v>
      </c>
      <c r="G19" s="751">
        <v>90</v>
      </c>
    </row>
    <row r="20" spans="1:7" s="681" customFormat="1" ht="17" customHeight="1" x14ac:dyDescent="0.25">
      <c r="A20" s="695" t="s">
        <v>381</v>
      </c>
      <c r="B20" s="751">
        <v>719</v>
      </c>
      <c r="C20" s="751">
        <v>187</v>
      </c>
      <c r="D20" s="751">
        <v>6</v>
      </c>
      <c r="E20" s="751">
        <v>1</v>
      </c>
      <c r="F20" s="751">
        <v>72</v>
      </c>
      <c r="G20" s="751">
        <v>12</v>
      </c>
    </row>
    <row r="21" spans="1:7" s="681" customFormat="1" ht="17" customHeight="1" x14ac:dyDescent="0.25">
      <c r="A21" s="695" t="s">
        <v>383</v>
      </c>
      <c r="B21" s="751">
        <v>471</v>
      </c>
      <c r="C21" s="751">
        <v>64</v>
      </c>
      <c r="D21" s="751">
        <v>7</v>
      </c>
      <c r="E21" s="751"/>
      <c r="F21" s="751">
        <v>92</v>
      </c>
      <c r="G21" s="751"/>
    </row>
    <row r="22" spans="1:7" s="681" customFormat="1" ht="17" customHeight="1" x14ac:dyDescent="0.25">
      <c r="A22" s="695" t="s">
        <v>385</v>
      </c>
      <c r="B22" s="751">
        <v>3752</v>
      </c>
      <c r="C22" s="751">
        <v>753</v>
      </c>
      <c r="D22" s="751">
        <v>27</v>
      </c>
      <c r="E22" s="751">
        <v>151</v>
      </c>
      <c r="F22" s="751">
        <v>411</v>
      </c>
      <c r="G22" s="751">
        <v>121</v>
      </c>
    </row>
    <row r="23" spans="1:7" s="681" customFormat="1" ht="17" customHeight="1" x14ac:dyDescent="0.25">
      <c r="A23" s="695" t="s">
        <v>387</v>
      </c>
      <c r="B23" s="751">
        <v>3829</v>
      </c>
      <c r="C23" s="751">
        <v>476</v>
      </c>
      <c r="D23" s="751">
        <v>45</v>
      </c>
      <c r="E23" s="751">
        <v>3</v>
      </c>
      <c r="F23" s="751">
        <v>531</v>
      </c>
      <c r="G23" s="751">
        <v>144</v>
      </c>
    </row>
    <row r="24" spans="1:7" s="681" customFormat="1" ht="17" customHeight="1" x14ac:dyDescent="0.25">
      <c r="A24" s="695" t="s">
        <v>389</v>
      </c>
      <c r="B24" s="751">
        <v>60</v>
      </c>
      <c r="C24" s="751">
        <v>34</v>
      </c>
      <c r="D24" s="751"/>
      <c r="E24" s="751"/>
      <c r="F24" s="751">
        <v>1</v>
      </c>
      <c r="G24" s="751">
        <v>2</v>
      </c>
    </row>
    <row r="25" spans="1:7" s="681" customFormat="1" ht="17" customHeight="1" x14ac:dyDescent="0.25">
      <c r="A25" s="695" t="s">
        <v>391</v>
      </c>
      <c r="B25" s="751">
        <v>472</v>
      </c>
      <c r="C25" s="751">
        <v>163</v>
      </c>
      <c r="D25" s="751">
        <v>10</v>
      </c>
      <c r="E25" s="751">
        <v>26</v>
      </c>
      <c r="F25" s="751">
        <v>57</v>
      </c>
      <c r="G25" s="751">
        <v>39</v>
      </c>
    </row>
    <row r="26" spans="1:7" s="681" customFormat="1" ht="17" customHeight="1" x14ac:dyDescent="0.25">
      <c r="A26" s="695" t="s">
        <v>393</v>
      </c>
      <c r="B26" s="751">
        <v>3002</v>
      </c>
      <c r="C26" s="751">
        <v>537</v>
      </c>
      <c r="D26" s="751">
        <v>35</v>
      </c>
      <c r="E26" s="751">
        <v>30</v>
      </c>
      <c r="F26" s="751">
        <v>370</v>
      </c>
      <c r="G26" s="751">
        <v>72</v>
      </c>
    </row>
    <row r="27" spans="1:7" s="681" customFormat="1" ht="17" customHeight="1" x14ac:dyDescent="0.25">
      <c r="A27" s="695" t="s">
        <v>395</v>
      </c>
      <c r="B27" s="751">
        <v>349</v>
      </c>
      <c r="C27" s="751">
        <v>56</v>
      </c>
      <c r="D27" s="751">
        <v>1</v>
      </c>
      <c r="E27" s="751">
        <v>18</v>
      </c>
      <c r="F27" s="751">
        <v>32</v>
      </c>
      <c r="G27" s="751">
        <v>4</v>
      </c>
    </row>
    <row r="28" spans="1:7" s="681" customFormat="1" ht="17" customHeight="1" x14ac:dyDescent="0.25">
      <c r="A28" s="709" t="s">
        <v>31</v>
      </c>
      <c r="B28" s="457">
        <v>49143</v>
      </c>
      <c r="C28" s="457">
        <v>10505</v>
      </c>
      <c r="D28" s="457">
        <v>616</v>
      </c>
      <c r="E28" s="457">
        <v>654</v>
      </c>
      <c r="F28" s="457">
        <v>6667</v>
      </c>
      <c r="G28" s="457">
        <v>1266</v>
      </c>
    </row>
  </sheetData>
  <mergeCells count="7">
    <mergeCell ref="A1:G1"/>
    <mergeCell ref="B2:E2"/>
    <mergeCell ref="A4:A6"/>
    <mergeCell ref="B4:B6"/>
    <mergeCell ref="C4:C6"/>
    <mergeCell ref="D4:F5"/>
    <mergeCell ref="G4:G6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99907-E4F6-4B28-B922-4C7F34889E9E}">
  <sheetPr>
    <pageSetUpPr fitToPage="1"/>
  </sheetPr>
  <dimension ref="A2:H13"/>
  <sheetViews>
    <sheetView topLeftCell="B1" zoomScaleNormal="100" workbookViewId="0">
      <selection activeCell="L8" sqref="L8"/>
    </sheetView>
  </sheetViews>
  <sheetFormatPr defaultColWidth="8.81640625" defaultRowHeight="12.5" x14ac:dyDescent="0.25"/>
  <cols>
    <col min="1" max="1" width="5" hidden="1" customWidth="1"/>
    <col min="2" max="2" width="28.6328125" customWidth="1"/>
    <col min="3" max="3" width="11.36328125" customWidth="1"/>
    <col min="4" max="4" width="13.36328125" customWidth="1"/>
    <col min="5" max="5" width="13.6328125" customWidth="1"/>
    <col min="6" max="6" width="14.36328125" customWidth="1"/>
    <col min="7" max="7" width="12.81640625" customWidth="1"/>
    <col min="8" max="8" width="13.453125" customWidth="1"/>
  </cols>
  <sheetData>
    <row r="2" spans="1:8" ht="15.5" x14ac:dyDescent="0.35">
      <c r="A2" s="81" t="s">
        <v>196</v>
      </c>
      <c r="B2" s="81" t="s">
        <v>197</v>
      </c>
      <c r="C2" s="81"/>
      <c r="D2" s="81"/>
      <c r="E2" s="81"/>
      <c r="F2" s="81"/>
      <c r="G2" s="81"/>
      <c r="H2" s="81"/>
    </row>
    <row r="3" spans="1:8" ht="13" thickBot="1" x14ac:dyDescent="0.3"/>
    <row r="4" spans="1:8" s="2" customFormat="1" ht="58" thickBot="1" x14ac:dyDescent="0.3">
      <c r="A4" s="345"/>
      <c r="B4" s="346" t="s">
        <v>198</v>
      </c>
      <c r="C4" s="347" t="s">
        <v>70</v>
      </c>
      <c r="D4" s="347" t="s">
        <v>181</v>
      </c>
      <c r="E4" s="347" t="s">
        <v>199</v>
      </c>
      <c r="F4" s="347" t="s">
        <v>183</v>
      </c>
      <c r="G4" s="348" t="s">
        <v>10</v>
      </c>
      <c r="H4" s="349" t="s">
        <v>114</v>
      </c>
    </row>
    <row r="5" spans="1:8" s="2" customFormat="1" ht="26.25" customHeight="1" x14ac:dyDescent="0.25">
      <c r="A5" s="89"/>
      <c r="B5" s="350" t="s">
        <v>200</v>
      </c>
      <c r="C5" s="351">
        <v>6582</v>
      </c>
      <c r="D5" s="351">
        <v>4590</v>
      </c>
      <c r="E5" s="351">
        <v>1407</v>
      </c>
      <c r="F5" s="351">
        <v>17584</v>
      </c>
      <c r="G5" s="352">
        <v>30163</v>
      </c>
      <c r="H5" s="353">
        <v>12124</v>
      </c>
    </row>
    <row r="6" spans="1:8" s="2" customFormat="1" ht="26.25" customHeight="1" x14ac:dyDescent="0.25">
      <c r="A6" s="354"/>
      <c r="B6" s="355" t="s">
        <v>201</v>
      </c>
      <c r="C6" s="356">
        <v>6389</v>
      </c>
      <c r="D6" s="356">
        <v>4242</v>
      </c>
      <c r="E6" s="356">
        <v>1087</v>
      </c>
      <c r="F6" s="356">
        <v>13697</v>
      </c>
      <c r="G6" s="357">
        <v>25415</v>
      </c>
      <c r="H6" s="358">
        <v>12528</v>
      </c>
    </row>
    <row r="7" spans="1:8" s="2" customFormat="1" ht="26.25" customHeight="1" x14ac:dyDescent="0.25">
      <c r="A7" s="359"/>
      <c r="B7" s="355" t="s">
        <v>202</v>
      </c>
      <c r="C7" s="356">
        <v>10166</v>
      </c>
      <c r="D7" s="356">
        <v>6582</v>
      </c>
      <c r="E7" s="356">
        <v>1696</v>
      </c>
      <c r="F7" s="356">
        <v>27386</v>
      </c>
      <c r="G7" s="357">
        <v>45830</v>
      </c>
      <c r="H7" s="358">
        <v>19604</v>
      </c>
    </row>
    <row r="8" spans="1:8" s="2" customFormat="1" ht="26.25" customHeight="1" x14ac:dyDescent="0.25">
      <c r="A8" s="360" t="s">
        <v>203</v>
      </c>
      <c r="B8" s="361" t="s">
        <v>204</v>
      </c>
      <c r="C8" s="356">
        <v>1404</v>
      </c>
      <c r="D8" s="356">
        <v>1019</v>
      </c>
      <c r="E8" s="356">
        <v>221</v>
      </c>
      <c r="F8" s="356">
        <v>5835</v>
      </c>
      <c r="G8" s="357">
        <v>8479</v>
      </c>
      <c r="H8" s="358">
        <v>2921</v>
      </c>
    </row>
    <row r="9" spans="1:8" s="2" customFormat="1" ht="26.25" customHeight="1" thickBot="1" x14ac:dyDescent="0.3">
      <c r="A9" s="360" t="s">
        <v>205</v>
      </c>
      <c r="B9" s="361" t="s">
        <v>206</v>
      </c>
      <c r="C9" s="356">
        <v>94</v>
      </c>
      <c r="D9" s="356">
        <v>64</v>
      </c>
      <c r="E9" s="356">
        <v>48</v>
      </c>
      <c r="F9" s="356">
        <v>1314</v>
      </c>
      <c r="G9" s="357">
        <v>1520</v>
      </c>
      <c r="H9" s="358">
        <v>430</v>
      </c>
    </row>
    <row r="10" spans="1:8" s="2" customFormat="1" ht="24.75" customHeight="1" thickBot="1" x14ac:dyDescent="0.3">
      <c r="B10" s="362" t="s">
        <v>105</v>
      </c>
      <c r="C10" s="363">
        <f>SUM(C5:C9)</f>
        <v>24635</v>
      </c>
      <c r="D10" s="363">
        <f>SUM(D5:D9)</f>
        <v>16497</v>
      </c>
      <c r="E10" s="363">
        <f>SUM(E5:E9)</f>
        <v>4459</v>
      </c>
      <c r="F10" s="363">
        <f>SUM(F5:F9)</f>
        <v>65816</v>
      </c>
      <c r="G10" s="363">
        <f>SUM(G5:G9)</f>
        <v>111407</v>
      </c>
      <c r="H10" s="364">
        <v>47607</v>
      </c>
    </row>
    <row r="11" spans="1:8" x14ac:dyDescent="0.25">
      <c r="B11" s="15" t="s">
        <v>207</v>
      </c>
    </row>
    <row r="13" spans="1:8" x14ac:dyDescent="0.25">
      <c r="B13" s="15" t="s">
        <v>208</v>
      </c>
    </row>
  </sheetData>
  <pageMargins left="0.9055118110236221" right="0.9055118110236221" top="0.35433070866141736" bottom="0.55118110236220474" header="0.31496062992125984" footer="0.31496062992125984"/>
  <pageSetup paperSize="8" scale="88" fitToWidth="0" orientation="portrait"/>
  <headerFooter>
    <oddFooter>&amp;RFonte: Tab. 1F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A070A-DB6B-4B14-9F9B-EE7F4645BF41}">
  <sheetPr>
    <pageSetUpPr fitToPage="1"/>
  </sheetPr>
  <dimension ref="A2:H13"/>
  <sheetViews>
    <sheetView topLeftCell="B1" zoomScaleNormal="100" workbookViewId="0">
      <selection activeCell="L7" sqref="L7"/>
    </sheetView>
  </sheetViews>
  <sheetFormatPr defaultColWidth="8.81640625" defaultRowHeight="12.5" x14ac:dyDescent="0.25"/>
  <cols>
    <col min="1" max="1" width="5" style="444" hidden="1" customWidth="1"/>
    <col min="2" max="2" width="28.6328125" style="444" customWidth="1"/>
    <col min="3" max="3" width="11.36328125" style="444" customWidth="1"/>
    <col min="4" max="4" width="13.36328125" style="444" customWidth="1"/>
    <col min="5" max="5" width="13.6328125" style="444" customWidth="1"/>
    <col min="6" max="6" width="14.36328125" style="444" customWidth="1"/>
    <col min="7" max="7" width="12.81640625" style="444" customWidth="1"/>
    <col min="8" max="8" width="13.453125" style="444" customWidth="1"/>
    <col min="9" max="16384" width="8.81640625" style="444"/>
  </cols>
  <sheetData>
    <row r="2" spans="1:8" ht="15.5" x14ac:dyDescent="0.35">
      <c r="A2" s="761" t="s">
        <v>196</v>
      </c>
      <c r="B2" s="761" t="s">
        <v>441</v>
      </c>
      <c r="C2" s="761"/>
      <c r="D2" s="761"/>
      <c r="E2" s="761"/>
      <c r="F2" s="761"/>
      <c r="G2" s="761"/>
      <c r="H2" s="761"/>
    </row>
    <row r="4" spans="1:8" s="662" customFormat="1" ht="57.5" x14ac:dyDescent="0.25">
      <c r="A4" s="762"/>
      <c r="B4" s="447" t="s">
        <v>198</v>
      </c>
      <c r="C4" s="771" t="s">
        <v>70</v>
      </c>
      <c r="D4" s="771" t="s">
        <v>181</v>
      </c>
      <c r="E4" s="771" t="s">
        <v>199</v>
      </c>
      <c r="F4" s="771" t="s">
        <v>183</v>
      </c>
      <c r="G4" s="772" t="s">
        <v>10</v>
      </c>
      <c r="H4" s="771" t="s">
        <v>114</v>
      </c>
    </row>
    <row r="5" spans="1:8" s="662" customFormat="1" ht="26.25" customHeight="1" x14ac:dyDescent="0.25">
      <c r="A5" s="442"/>
      <c r="B5" s="763" t="s">
        <v>200</v>
      </c>
      <c r="C5" s="764">
        <v>78</v>
      </c>
      <c r="D5" s="764">
        <v>81</v>
      </c>
      <c r="E5" s="764">
        <v>4</v>
      </c>
      <c r="F5" s="764">
        <v>1197</v>
      </c>
      <c r="G5" s="764">
        <v>1360</v>
      </c>
      <c r="H5" s="765">
        <v>245</v>
      </c>
    </row>
    <row r="6" spans="1:8" s="662" customFormat="1" ht="26.25" customHeight="1" x14ac:dyDescent="0.25">
      <c r="A6" s="766"/>
      <c r="B6" s="763" t="s">
        <v>201</v>
      </c>
      <c r="C6" s="764">
        <v>508</v>
      </c>
      <c r="D6" s="764">
        <v>85</v>
      </c>
      <c r="E6" s="764">
        <v>9</v>
      </c>
      <c r="F6" s="764">
        <v>2799</v>
      </c>
      <c r="G6" s="764">
        <v>3401</v>
      </c>
      <c r="H6" s="765">
        <v>759</v>
      </c>
    </row>
    <row r="7" spans="1:8" s="662" customFormat="1" ht="26.25" customHeight="1" x14ac:dyDescent="0.25">
      <c r="A7" s="767"/>
      <c r="B7" s="763" t="s">
        <v>202</v>
      </c>
      <c r="C7" s="764">
        <v>400</v>
      </c>
      <c r="D7" s="764">
        <v>170</v>
      </c>
      <c r="E7" s="764">
        <v>8</v>
      </c>
      <c r="F7" s="764">
        <v>3690</v>
      </c>
      <c r="G7" s="764">
        <v>4268</v>
      </c>
      <c r="H7" s="765">
        <v>898</v>
      </c>
    </row>
    <row r="8" spans="1:8" s="662" customFormat="1" ht="26.25" customHeight="1" x14ac:dyDescent="0.2">
      <c r="A8" s="768" t="s">
        <v>203</v>
      </c>
      <c r="B8" s="769" t="s">
        <v>204</v>
      </c>
      <c r="C8" s="764">
        <v>240</v>
      </c>
      <c r="D8" s="764">
        <v>23</v>
      </c>
      <c r="E8" s="764">
        <v>2</v>
      </c>
      <c r="F8" s="764">
        <v>1127</v>
      </c>
      <c r="G8" s="764">
        <v>1392</v>
      </c>
      <c r="H8" s="765">
        <v>392</v>
      </c>
    </row>
    <row r="9" spans="1:8" s="662" customFormat="1" ht="26.25" customHeight="1" x14ac:dyDescent="0.2">
      <c r="A9" s="768" t="s">
        <v>205</v>
      </c>
      <c r="B9" s="769" t="s">
        <v>206</v>
      </c>
      <c r="C9" s="764">
        <v>10</v>
      </c>
      <c r="D9" s="764">
        <v>0</v>
      </c>
      <c r="E9" s="764">
        <v>0</v>
      </c>
      <c r="F9" s="764">
        <v>71</v>
      </c>
      <c r="G9" s="764">
        <v>81</v>
      </c>
      <c r="H9" s="765">
        <v>8</v>
      </c>
    </row>
    <row r="10" spans="1:8" s="662" customFormat="1" ht="24.75" customHeight="1" x14ac:dyDescent="0.25">
      <c r="B10" s="773" t="s">
        <v>105</v>
      </c>
      <c r="C10" s="774">
        <f>SUM(C5:C9)</f>
        <v>1236</v>
      </c>
      <c r="D10" s="775">
        <f>SUM(D5:D9)</f>
        <v>359</v>
      </c>
      <c r="E10" s="775">
        <f>SUM(E5:E9)</f>
        <v>23</v>
      </c>
      <c r="F10" s="775">
        <f>SUM(F5:F9)</f>
        <v>8884</v>
      </c>
      <c r="G10" s="775">
        <f>SUM(G5:G9)</f>
        <v>10502</v>
      </c>
      <c r="H10" s="776">
        <v>2302</v>
      </c>
    </row>
    <row r="11" spans="1:8" x14ac:dyDescent="0.25">
      <c r="B11" s="770" t="s">
        <v>207</v>
      </c>
    </row>
    <row r="13" spans="1:8" x14ac:dyDescent="0.25">
      <c r="B13" s="770" t="s">
        <v>208</v>
      </c>
    </row>
  </sheetData>
  <pageMargins left="0.9055118110236221" right="0.9055118110236221" top="0.35433070866141736" bottom="0.55118110236220474" header="0.31496062992125984" footer="0.31496062992125984"/>
  <pageSetup paperSize="8" scale="88" fitToWidth="0" orientation="portrait"/>
  <headerFooter>
    <oddFooter>&amp;RFonte: Tab. 1F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989D4-6C89-411F-BDE8-6B66A16FB292}">
  <sheetPr>
    <pageSetUpPr fitToPage="1"/>
  </sheetPr>
  <dimension ref="A1:J14"/>
  <sheetViews>
    <sheetView workbookViewId="0">
      <selection activeCell="Q14" sqref="Q14"/>
    </sheetView>
  </sheetViews>
  <sheetFormatPr defaultColWidth="8.81640625" defaultRowHeight="12.5" x14ac:dyDescent="0.25"/>
  <cols>
    <col min="1" max="1" width="28.453125" style="366" customWidth="1"/>
    <col min="2" max="2" width="15.453125" style="366" customWidth="1"/>
    <col min="3" max="3" width="14.6328125" style="366" customWidth="1"/>
    <col min="4" max="4" width="12.1796875" style="366" customWidth="1"/>
    <col min="5" max="5" width="12.453125" style="366" customWidth="1"/>
    <col min="6" max="6" width="13.36328125" style="366" customWidth="1"/>
    <col min="7" max="7" width="11.1796875" style="366" customWidth="1"/>
    <col min="8" max="9" width="9.453125" style="366" customWidth="1"/>
    <col min="10" max="10" width="8.453125" style="366" bestFit="1" customWidth="1"/>
    <col min="11" max="16384" width="8.81640625" style="366"/>
  </cols>
  <sheetData>
    <row r="1" spans="1:10" s="365" customFormat="1" ht="16.5" customHeight="1" x14ac:dyDescent="0.35">
      <c r="B1" s="625"/>
      <c r="C1" s="625"/>
      <c r="D1" s="625"/>
      <c r="E1" s="625"/>
      <c r="F1" s="625"/>
      <c r="G1" s="625"/>
      <c r="H1" s="625"/>
      <c r="I1" s="625"/>
      <c r="J1" s="625"/>
    </row>
    <row r="2" spans="1:10" s="365" customFormat="1" ht="18" customHeight="1" x14ac:dyDescent="0.35">
      <c r="A2" s="625" t="s">
        <v>197</v>
      </c>
      <c r="B2" s="625"/>
      <c r="C2" s="625"/>
      <c r="D2" s="625"/>
      <c r="E2" s="625"/>
      <c r="F2" s="625"/>
      <c r="G2" s="625"/>
      <c r="H2" s="625"/>
      <c r="I2" s="625"/>
    </row>
    <row r="3" spans="1:10" x14ac:dyDescent="0.25">
      <c r="A3" s="626" t="s">
        <v>198</v>
      </c>
      <c r="B3" s="627" t="s">
        <v>209</v>
      </c>
      <c r="C3" s="627"/>
      <c r="D3" s="627"/>
      <c r="E3" s="627"/>
      <c r="F3" s="627"/>
      <c r="G3" s="627"/>
      <c r="H3" s="627"/>
      <c r="I3" s="627"/>
    </row>
    <row r="4" spans="1:10" ht="57.5" x14ac:dyDescent="0.25">
      <c r="A4" s="626"/>
      <c r="B4" s="367" t="s">
        <v>188</v>
      </c>
      <c r="C4" s="367" t="s">
        <v>189</v>
      </c>
      <c r="D4" s="367" t="s">
        <v>190</v>
      </c>
      <c r="E4" s="367" t="s">
        <v>194</v>
      </c>
      <c r="F4" s="367" t="s">
        <v>195</v>
      </c>
      <c r="G4" s="367" t="s">
        <v>192</v>
      </c>
      <c r="H4" s="367" t="s">
        <v>193</v>
      </c>
      <c r="I4" s="367" t="s">
        <v>31</v>
      </c>
    </row>
    <row r="5" spans="1:10" ht="33" customHeight="1" x14ac:dyDescent="0.25">
      <c r="A5" s="368" t="s">
        <v>200</v>
      </c>
      <c r="B5" s="369">
        <v>425</v>
      </c>
      <c r="C5" s="369">
        <v>1715</v>
      </c>
      <c r="D5" s="369">
        <v>1080</v>
      </c>
      <c r="E5" s="369">
        <v>5646</v>
      </c>
      <c r="F5" s="369">
        <v>1041</v>
      </c>
      <c r="G5" s="369">
        <v>207</v>
      </c>
      <c r="H5" s="369">
        <v>78</v>
      </c>
      <c r="I5" s="370">
        <f>SUM(B5:H5)</f>
        <v>10192</v>
      </c>
    </row>
    <row r="6" spans="1:10" ht="33" customHeight="1" x14ac:dyDescent="0.25">
      <c r="A6" s="368" t="s">
        <v>201</v>
      </c>
      <c r="B6" s="369">
        <v>385</v>
      </c>
      <c r="C6" s="369">
        <v>1625</v>
      </c>
      <c r="D6" s="369">
        <v>1365</v>
      </c>
      <c r="E6" s="369">
        <v>11142</v>
      </c>
      <c r="F6" s="369">
        <v>2650</v>
      </c>
      <c r="G6" s="369">
        <v>198</v>
      </c>
      <c r="H6" s="369">
        <v>54</v>
      </c>
      <c r="I6" s="370">
        <f t="shared" ref="I6:I10" si="0">SUM(B6:H6)</f>
        <v>17419</v>
      </c>
    </row>
    <row r="7" spans="1:10" ht="33" customHeight="1" x14ac:dyDescent="0.25">
      <c r="A7" s="368" t="s">
        <v>202</v>
      </c>
      <c r="B7" s="369">
        <v>529</v>
      </c>
      <c r="C7" s="369">
        <v>2645</v>
      </c>
      <c r="D7" s="369">
        <v>1417</v>
      </c>
      <c r="E7" s="369">
        <v>6455</v>
      </c>
      <c r="F7" s="369">
        <v>918</v>
      </c>
      <c r="G7" s="369">
        <v>267</v>
      </c>
      <c r="H7" s="369">
        <v>95</v>
      </c>
      <c r="I7" s="370">
        <f t="shared" si="0"/>
        <v>12326</v>
      </c>
    </row>
    <row r="8" spans="1:10" ht="33" customHeight="1" x14ac:dyDescent="0.25">
      <c r="A8" s="368" t="s">
        <v>204</v>
      </c>
      <c r="B8" s="369">
        <v>29</v>
      </c>
      <c r="C8" s="369">
        <v>339</v>
      </c>
      <c r="D8" s="369">
        <v>195</v>
      </c>
      <c r="E8" s="369">
        <v>1257</v>
      </c>
      <c r="F8" s="369">
        <v>123</v>
      </c>
      <c r="G8" s="369">
        <v>22</v>
      </c>
      <c r="H8" s="369">
        <v>2</v>
      </c>
      <c r="I8" s="370">
        <f t="shared" si="0"/>
        <v>1967</v>
      </c>
    </row>
    <row r="9" spans="1:10" ht="33" customHeight="1" x14ac:dyDescent="0.25">
      <c r="A9" s="368" t="s">
        <v>206</v>
      </c>
      <c r="B9" s="369"/>
      <c r="C9" s="369">
        <v>208</v>
      </c>
      <c r="D9" s="369">
        <v>31</v>
      </c>
      <c r="E9" s="369">
        <v>1675</v>
      </c>
      <c r="F9" s="369">
        <v>62</v>
      </c>
      <c r="G9" s="369">
        <v>8</v>
      </c>
      <c r="H9" s="369">
        <v>1</v>
      </c>
      <c r="I9" s="370">
        <f t="shared" si="0"/>
        <v>1985</v>
      </c>
    </row>
    <row r="10" spans="1:10" ht="22.5" customHeight="1" x14ac:dyDescent="0.25">
      <c r="A10" s="371" t="s">
        <v>10</v>
      </c>
      <c r="B10" s="372">
        <f>SUM(B5:B9)</f>
        <v>1368</v>
      </c>
      <c r="C10" s="372">
        <f t="shared" ref="C10:H10" si="1">SUM(C5:C9)</f>
        <v>6532</v>
      </c>
      <c r="D10" s="372">
        <f t="shared" si="1"/>
        <v>4088</v>
      </c>
      <c r="E10" s="372">
        <f t="shared" si="1"/>
        <v>26175</v>
      </c>
      <c r="F10" s="372">
        <f t="shared" si="1"/>
        <v>4794</v>
      </c>
      <c r="G10" s="372">
        <f t="shared" si="1"/>
        <v>702</v>
      </c>
      <c r="H10" s="372">
        <f t="shared" si="1"/>
        <v>230</v>
      </c>
      <c r="I10" s="373">
        <f t="shared" si="0"/>
        <v>43889</v>
      </c>
    </row>
    <row r="11" spans="1:10" x14ac:dyDescent="0.25">
      <c r="A11" s="374" t="s">
        <v>210</v>
      </c>
    </row>
    <row r="12" spans="1:10" x14ac:dyDescent="0.25">
      <c r="A12" s="375" t="s">
        <v>186</v>
      </c>
    </row>
    <row r="14" spans="1:10" x14ac:dyDescent="0.25">
      <c r="A14" s="366" t="s">
        <v>211</v>
      </c>
    </row>
  </sheetData>
  <mergeCells count="4">
    <mergeCell ref="B1:J1"/>
    <mergeCell ref="A2:I2"/>
    <mergeCell ref="A3:A4"/>
    <mergeCell ref="B3:I3"/>
  </mergeCells>
  <pageMargins left="0.51181102362204722" right="0" top="0.78740157480314965" bottom="0" header="0.31496062992125984" footer="0.31496062992125984"/>
  <pageSetup paperSize="8" scale="92" fitToHeight="0" orientation="portrait"/>
  <headerFooter alignWithMargins="0">
    <oddFooter>&amp;RFonte: Tab. 1F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F20B5-CE9C-42BD-81B1-E977205E11C6}">
  <dimension ref="A1:F23"/>
  <sheetViews>
    <sheetView workbookViewId="0">
      <selection activeCell="H13" sqref="H13"/>
    </sheetView>
  </sheetViews>
  <sheetFormatPr defaultColWidth="8.81640625" defaultRowHeight="12.5" x14ac:dyDescent="0.25"/>
  <cols>
    <col min="1" max="1" width="25.453125" customWidth="1"/>
    <col min="2" max="2" width="11" bestFit="1" customWidth="1"/>
    <col min="3" max="4" width="9.6328125" bestFit="1" customWidth="1"/>
    <col min="5" max="6" width="9.1796875" customWidth="1"/>
  </cols>
  <sheetData>
    <row r="1" spans="1:6" ht="13" x14ac:dyDescent="0.3">
      <c r="A1" s="1" t="s">
        <v>47</v>
      </c>
      <c r="B1" s="2"/>
    </row>
    <row r="3" spans="1:6" x14ac:dyDescent="0.25">
      <c r="A3" s="3"/>
      <c r="B3" s="3"/>
    </row>
    <row r="4" spans="1:6" ht="13" thickBot="1" x14ac:dyDescent="0.3">
      <c r="A4" s="2"/>
      <c r="B4" s="2"/>
    </row>
    <row r="5" spans="1:6" ht="12.75" customHeight="1" x14ac:dyDescent="0.25">
      <c r="A5" s="505" t="s">
        <v>48</v>
      </c>
      <c r="B5" s="502" t="s">
        <v>42</v>
      </c>
      <c r="C5" s="502" t="s">
        <v>43</v>
      </c>
      <c r="D5" s="503" t="s">
        <v>44</v>
      </c>
      <c r="E5" s="502" t="s">
        <v>45</v>
      </c>
      <c r="F5" s="489" t="s">
        <v>31</v>
      </c>
    </row>
    <row r="6" spans="1:6" ht="13" thickBot="1" x14ac:dyDescent="0.3">
      <c r="A6" s="506"/>
      <c r="B6" s="478"/>
      <c r="C6" s="478"/>
      <c r="D6" s="504"/>
      <c r="E6" s="478"/>
      <c r="F6" s="471"/>
    </row>
    <row r="7" spans="1:6" ht="20.25" customHeight="1" x14ac:dyDescent="0.25">
      <c r="A7" s="58" t="s">
        <v>49</v>
      </c>
      <c r="B7" s="10">
        <v>97892</v>
      </c>
      <c r="C7" s="10">
        <v>52132</v>
      </c>
      <c r="D7" s="10">
        <v>16569</v>
      </c>
      <c r="E7" s="10">
        <v>287359</v>
      </c>
      <c r="F7" s="64">
        <v>453952</v>
      </c>
    </row>
    <row r="8" spans="1:6" ht="20.25" customHeight="1" x14ac:dyDescent="0.25">
      <c r="A8" s="58" t="s">
        <v>50</v>
      </c>
      <c r="B8" s="10">
        <v>270</v>
      </c>
      <c r="C8" s="10">
        <v>143</v>
      </c>
      <c r="D8" s="10">
        <v>62</v>
      </c>
      <c r="E8" s="10">
        <v>905</v>
      </c>
      <c r="F8" s="64">
        <v>1380</v>
      </c>
    </row>
    <row r="9" spans="1:6" ht="20.25" customHeight="1" x14ac:dyDescent="0.25">
      <c r="A9" s="58" t="s">
        <v>51</v>
      </c>
      <c r="B9" s="10">
        <v>23828</v>
      </c>
      <c r="C9" s="10">
        <v>12872</v>
      </c>
      <c r="D9" s="10">
        <v>4199</v>
      </c>
      <c r="E9" s="10">
        <v>70182</v>
      </c>
      <c r="F9" s="64">
        <v>111081</v>
      </c>
    </row>
    <row r="10" spans="1:6" ht="20.25" customHeight="1" x14ac:dyDescent="0.25">
      <c r="A10" s="58" t="s">
        <v>52</v>
      </c>
      <c r="B10" s="10">
        <v>12414</v>
      </c>
      <c r="C10" s="10">
        <v>5682</v>
      </c>
      <c r="D10" s="10">
        <v>2338</v>
      </c>
      <c r="E10" s="10">
        <v>43245</v>
      </c>
      <c r="F10" s="64">
        <v>63679</v>
      </c>
    </row>
    <row r="11" spans="1:6" ht="20.25" customHeight="1" thickBot="1" x14ac:dyDescent="0.3">
      <c r="A11" s="58" t="s">
        <v>30</v>
      </c>
      <c r="B11" s="10">
        <v>179</v>
      </c>
      <c r="C11" s="10">
        <v>69</v>
      </c>
      <c r="D11" s="10">
        <v>63</v>
      </c>
      <c r="E11" s="10">
        <v>407</v>
      </c>
      <c r="F11" s="64">
        <v>718</v>
      </c>
    </row>
    <row r="12" spans="1:6" ht="20.25" customHeight="1" thickBot="1" x14ac:dyDescent="0.3">
      <c r="A12" s="50" t="s">
        <v>31</v>
      </c>
      <c r="B12" s="34">
        <f>SUM(B7:B11)</f>
        <v>134583</v>
      </c>
      <c r="C12" s="34">
        <f>SUM(C7:C11)</f>
        <v>70898</v>
      </c>
      <c r="D12" s="34">
        <f>SUM(D7:D11)</f>
        <v>23231</v>
      </c>
      <c r="E12" s="34">
        <f>SUM(E7:E11)</f>
        <v>402098</v>
      </c>
      <c r="F12" s="34">
        <f>SUM(F7:F11)</f>
        <v>630810</v>
      </c>
    </row>
    <row r="13" spans="1:6" x14ac:dyDescent="0.25">
      <c r="A13" s="15" t="s">
        <v>32</v>
      </c>
    </row>
    <row r="15" spans="1:6" ht="13" thickBot="1" x14ac:dyDescent="0.3"/>
    <row r="16" spans="1:6" ht="12.75" customHeight="1" x14ac:dyDescent="0.25">
      <c r="A16" s="505" t="s">
        <v>48</v>
      </c>
      <c r="B16" s="502" t="s">
        <v>42</v>
      </c>
      <c r="C16" s="502" t="s">
        <v>43</v>
      </c>
      <c r="D16" s="503" t="s">
        <v>44</v>
      </c>
      <c r="E16" s="502" t="s">
        <v>45</v>
      </c>
      <c r="F16" s="489" t="s">
        <v>31</v>
      </c>
    </row>
    <row r="17" spans="1:6" ht="13" thickBot="1" x14ac:dyDescent="0.3">
      <c r="A17" s="506"/>
      <c r="B17" s="478"/>
      <c r="C17" s="478"/>
      <c r="D17" s="504"/>
      <c r="E17" s="478"/>
      <c r="F17" s="471"/>
    </row>
    <row r="18" spans="1:6" ht="23.25" customHeight="1" x14ac:dyDescent="0.25">
      <c r="A18" s="58" t="s">
        <v>49</v>
      </c>
      <c r="B18" s="43">
        <f>B7/B$12*100</f>
        <v>72.737269937510689</v>
      </c>
      <c r="C18" s="43">
        <f>C7/C$12*100</f>
        <v>73.530988180202556</v>
      </c>
      <c r="D18" s="43">
        <f>D7/D$12*100</f>
        <v>71.322801429124866</v>
      </c>
      <c r="E18" s="43">
        <f>E7/E$12*100</f>
        <v>71.4649165128899</v>
      </c>
      <c r="F18" s="43">
        <f>F7/F$12*100</f>
        <v>71.963348710388232</v>
      </c>
    </row>
    <row r="19" spans="1:6" ht="23.25" customHeight="1" x14ac:dyDescent="0.25">
      <c r="A19" s="58" t="s">
        <v>50</v>
      </c>
      <c r="B19" s="43">
        <f t="shared" ref="B19:F22" si="0">B8/B$12*100</f>
        <v>0.20061969193731749</v>
      </c>
      <c r="C19" s="43">
        <f t="shared" si="0"/>
        <v>0.20169821433608848</v>
      </c>
      <c r="D19" s="43">
        <f t="shared" si="0"/>
        <v>0.26688476604537043</v>
      </c>
      <c r="E19" s="43">
        <f t="shared" si="0"/>
        <v>0.22506951041785833</v>
      </c>
      <c r="F19" s="43">
        <f t="shared" si="0"/>
        <v>0.21876634802872499</v>
      </c>
    </row>
    <row r="20" spans="1:6" ht="23.25" customHeight="1" x14ac:dyDescent="0.25">
      <c r="A20" s="58" t="s">
        <v>51</v>
      </c>
      <c r="B20" s="43">
        <f t="shared" si="0"/>
        <v>17.705059331416301</v>
      </c>
      <c r="C20" s="43">
        <f t="shared" si="0"/>
        <v>18.155660244294619</v>
      </c>
      <c r="D20" s="43">
        <f t="shared" si="0"/>
        <v>18.074986010072745</v>
      </c>
      <c r="E20" s="43">
        <f t="shared" si="0"/>
        <v>17.453954011211199</v>
      </c>
      <c r="F20" s="43">
        <f t="shared" si="0"/>
        <v>17.60926427926</v>
      </c>
    </row>
    <row r="21" spans="1:6" ht="23.25" customHeight="1" x14ac:dyDescent="0.25">
      <c r="A21" s="58" t="s">
        <v>52</v>
      </c>
      <c r="B21" s="43">
        <f t="shared" si="0"/>
        <v>9.2240476137402201</v>
      </c>
      <c r="C21" s="43">
        <f t="shared" si="0"/>
        <v>8.0143304465570253</v>
      </c>
      <c r="D21" s="43">
        <f t="shared" si="0"/>
        <v>10.064138435710904</v>
      </c>
      <c r="E21" s="43">
        <f t="shared" si="0"/>
        <v>10.754840859690921</v>
      </c>
      <c r="F21" s="43">
        <f t="shared" si="0"/>
        <v>10.094798750812448</v>
      </c>
    </row>
    <row r="22" spans="1:6" ht="23.25" customHeight="1" thickBot="1" x14ac:dyDescent="0.3">
      <c r="A22" s="58" t="s">
        <v>30</v>
      </c>
      <c r="B22" s="43">
        <f t="shared" si="0"/>
        <v>0.13300342539548085</v>
      </c>
      <c r="C22" s="43">
        <f t="shared" si="0"/>
        <v>9.7322914609721006E-2</v>
      </c>
      <c r="D22" s="43">
        <f t="shared" si="0"/>
        <v>0.2711893590461022</v>
      </c>
      <c r="E22" s="43">
        <f t="shared" si="0"/>
        <v>0.10121910579013076</v>
      </c>
      <c r="F22" s="43">
        <f t="shared" si="0"/>
        <v>0.11382191151059749</v>
      </c>
    </row>
    <row r="23" spans="1:6" ht="23.25" customHeight="1" thickBot="1" x14ac:dyDescent="0.3">
      <c r="A23" s="50" t="s">
        <v>31</v>
      </c>
      <c r="B23" s="37">
        <f>SUM(B18:B22)</f>
        <v>100.00000000000003</v>
      </c>
      <c r="C23" s="37">
        <f>SUM(C18:C22)</f>
        <v>100.00000000000001</v>
      </c>
      <c r="D23" s="37">
        <f>SUM(D18:D22)</f>
        <v>99.999999999999986</v>
      </c>
      <c r="E23" s="37">
        <f>SUM(E18:E22)</f>
        <v>100</v>
      </c>
      <c r="F23" s="37">
        <f>SUM(F18:F22)</f>
        <v>100</v>
      </c>
    </row>
  </sheetData>
  <mergeCells count="12">
    <mergeCell ref="F16:F17"/>
    <mergeCell ref="A5:A6"/>
    <mergeCell ref="B5:B6"/>
    <mergeCell ref="C5:C6"/>
    <mergeCell ref="D5:D6"/>
    <mergeCell ref="E5:E6"/>
    <mergeCell ref="F5:F6"/>
    <mergeCell ref="A16:A17"/>
    <mergeCell ref="B16:B17"/>
    <mergeCell ref="C16:C17"/>
    <mergeCell ref="D16:D17"/>
    <mergeCell ref="E16:E17"/>
  </mergeCell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74317-F7A2-4285-988A-C741BC3B0AA9}">
  <dimension ref="B1:T62"/>
  <sheetViews>
    <sheetView workbookViewId="0">
      <selection activeCell="E60" sqref="E60:T60"/>
    </sheetView>
  </sheetViews>
  <sheetFormatPr defaultColWidth="8.81640625" defaultRowHeight="13" x14ac:dyDescent="0.3"/>
  <cols>
    <col min="1" max="1" width="0.6328125" style="444" customWidth="1"/>
    <col min="2" max="2" width="0.36328125" style="444" customWidth="1"/>
    <col min="3" max="3" width="23.81640625" style="444" customWidth="1"/>
    <col min="4" max="4" width="6.453125" style="444" hidden="1" customWidth="1"/>
    <col min="5" max="5" width="18.453125" style="446" customWidth="1"/>
    <col min="6" max="14" width="11.1796875" style="444" hidden="1" customWidth="1"/>
    <col min="15" max="20" width="11.1796875" style="444" customWidth="1"/>
    <col min="21" max="16384" width="8.81640625" style="444"/>
  </cols>
  <sheetData>
    <row r="1" spans="2:20" s="434" customFormat="1" ht="16.5" customHeight="1" x14ac:dyDescent="0.35">
      <c r="C1" s="631" t="s">
        <v>295</v>
      </c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</row>
    <row r="2" spans="2:20" s="434" customFormat="1" ht="18" customHeight="1" x14ac:dyDescent="0.2">
      <c r="E2" s="435"/>
    </row>
    <row r="3" spans="2:20" s="434" customFormat="1" ht="14.25" customHeight="1" x14ac:dyDescent="0.2">
      <c r="C3" s="436" t="s">
        <v>296</v>
      </c>
      <c r="D3" s="437"/>
      <c r="E3" s="632" t="s">
        <v>198</v>
      </c>
      <c r="F3" s="629" t="s">
        <v>235</v>
      </c>
      <c r="G3" s="629"/>
      <c r="H3" s="629"/>
      <c r="I3" s="629" t="s">
        <v>236</v>
      </c>
      <c r="J3" s="629"/>
      <c r="K3" s="629"/>
      <c r="L3" s="629" t="s">
        <v>237</v>
      </c>
      <c r="M3" s="629"/>
      <c r="N3" s="629"/>
      <c r="O3" s="629" t="s">
        <v>297</v>
      </c>
      <c r="P3" s="629"/>
      <c r="Q3" s="629"/>
      <c r="R3" s="629" t="s">
        <v>238</v>
      </c>
      <c r="S3" s="629"/>
      <c r="T3" s="629"/>
    </row>
    <row r="4" spans="2:20" s="434" customFormat="1" ht="33.75" customHeight="1" x14ac:dyDescent="0.25">
      <c r="B4" s="438" t="s">
        <v>244</v>
      </c>
      <c r="C4" s="630" t="s">
        <v>200</v>
      </c>
      <c r="D4" s="449" t="s">
        <v>298</v>
      </c>
      <c r="E4" s="632"/>
      <c r="F4" s="448" t="s">
        <v>8</v>
      </c>
      <c r="G4" s="448" t="s">
        <v>9</v>
      </c>
      <c r="H4" s="448" t="s">
        <v>10</v>
      </c>
      <c r="I4" s="448" t="s">
        <v>8</v>
      </c>
      <c r="J4" s="448" t="s">
        <v>9</v>
      </c>
      <c r="K4" s="448" t="s">
        <v>10</v>
      </c>
      <c r="L4" s="448" t="s">
        <v>8</v>
      </c>
      <c r="M4" s="448" t="s">
        <v>9</v>
      </c>
      <c r="N4" s="448" t="s">
        <v>10</v>
      </c>
      <c r="O4" s="448" t="s">
        <v>8</v>
      </c>
      <c r="P4" s="448" t="s">
        <v>9</v>
      </c>
      <c r="Q4" s="448" t="s">
        <v>10</v>
      </c>
      <c r="R4" s="448" t="s">
        <v>8</v>
      </c>
      <c r="S4" s="448" t="s">
        <v>9</v>
      </c>
      <c r="T4" s="448" t="s">
        <v>10</v>
      </c>
    </row>
    <row r="5" spans="2:20" s="434" customFormat="1" ht="12.5" customHeight="1" x14ac:dyDescent="0.25">
      <c r="B5" s="439">
        <v>2</v>
      </c>
      <c r="C5" s="630"/>
      <c r="D5" s="450" t="s">
        <v>299</v>
      </c>
      <c r="E5" s="440" t="s">
        <v>245</v>
      </c>
      <c r="F5" s="441">
        <v>451</v>
      </c>
      <c r="G5" s="441">
        <v>699</v>
      </c>
      <c r="H5" s="441">
        <v>1150</v>
      </c>
      <c r="I5" s="441">
        <v>0</v>
      </c>
      <c r="J5" s="441">
        <v>0</v>
      </c>
      <c r="K5" s="441">
        <v>0</v>
      </c>
      <c r="L5" s="441">
        <v>114</v>
      </c>
      <c r="M5" s="441">
        <v>76</v>
      </c>
      <c r="N5" s="441">
        <v>190</v>
      </c>
      <c r="O5" s="441">
        <v>565</v>
      </c>
      <c r="P5" s="441">
        <v>775</v>
      </c>
      <c r="Q5" s="441">
        <v>1340</v>
      </c>
      <c r="R5" s="441">
        <v>16</v>
      </c>
      <c r="S5" s="441">
        <v>18</v>
      </c>
      <c r="T5" s="441">
        <v>34</v>
      </c>
    </row>
    <row r="6" spans="2:20" s="434" customFormat="1" ht="16.5" customHeight="1" x14ac:dyDescent="0.25">
      <c r="B6" s="439">
        <v>3</v>
      </c>
      <c r="C6" s="630"/>
      <c r="D6" s="450" t="s">
        <v>300</v>
      </c>
      <c r="E6" s="440" t="s">
        <v>246</v>
      </c>
      <c r="F6" s="441">
        <v>5132</v>
      </c>
      <c r="G6" s="441">
        <v>6354</v>
      </c>
      <c r="H6" s="441">
        <v>11486</v>
      </c>
      <c r="I6" s="441">
        <v>2</v>
      </c>
      <c r="J6" s="441">
        <v>24</v>
      </c>
      <c r="K6" s="441">
        <v>26</v>
      </c>
      <c r="L6" s="441">
        <v>107</v>
      </c>
      <c r="M6" s="441">
        <v>50</v>
      </c>
      <c r="N6" s="441">
        <v>157</v>
      </c>
      <c r="O6" s="441">
        <v>5241</v>
      </c>
      <c r="P6" s="441">
        <v>6428</v>
      </c>
      <c r="Q6" s="441">
        <v>11669</v>
      </c>
      <c r="R6" s="441">
        <v>41</v>
      </c>
      <c r="S6" s="441">
        <v>44</v>
      </c>
      <c r="T6" s="441">
        <v>85</v>
      </c>
    </row>
    <row r="7" spans="2:20" s="434" customFormat="1" ht="10.5" customHeight="1" x14ac:dyDescent="0.25">
      <c r="B7" s="439">
        <v>4</v>
      </c>
      <c r="C7" s="630"/>
      <c r="D7" s="450" t="s">
        <v>301</v>
      </c>
      <c r="E7" s="440" t="s">
        <v>247</v>
      </c>
      <c r="F7" s="441">
        <v>28</v>
      </c>
      <c r="G7" s="441">
        <v>9</v>
      </c>
      <c r="H7" s="441">
        <v>37</v>
      </c>
      <c r="I7" s="441">
        <v>0</v>
      </c>
      <c r="J7" s="441">
        <v>0</v>
      </c>
      <c r="K7" s="441">
        <v>0</v>
      </c>
      <c r="L7" s="441">
        <v>17</v>
      </c>
      <c r="M7" s="441">
        <v>7</v>
      </c>
      <c r="N7" s="441">
        <v>24</v>
      </c>
      <c r="O7" s="441">
        <v>45</v>
      </c>
      <c r="P7" s="441">
        <v>16</v>
      </c>
      <c r="Q7" s="441">
        <v>61</v>
      </c>
      <c r="R7" s="441">
        <v>30</v>
      </c>
      <c r="S7" s="441">
        <v>25</v>
      </c>
      <c r="T7" s="441">
        <v>55</v>
      </c>
    </row>
    <row r="8" spans="2:20" s="434" customFormat="1" ht="17" customHeight="1" x14ac:dyDescent="0.25">
      <c r="B8" s="439">
        <v>5</v>
      </c>
      <c r="C8" s="630"/>
      <c r="D8" s="450" t="s">
        <v>302</v>
      </c>
      <c r="E8" s="440" t="s">
        <v>248</v>
      </c>
      <c r="F8" s="441">
        <v>164</v>
      </c>
      <c r="G8" s="441">
        <v>183</v>
      </c>
      <c r="H8" s="441">
        <v>347</v>
      </c>
      <c r="I8" s="441">
        <v>0</v>
      </c>
      <c r="J8" s="441">
        <v>0</v>
      </c>
      <c r="K8" s="441">
        <v>0</v>
      </c>
      <c r="L8" s="441">
        <v>29</v>
      </c>
      <c r="M8" s="441">
        <v>8</v>
      </c>
      <c r="N8" s="441">
        <v>37</v>
      </c>
      <c r="O8" s="441">
        <v>193</v>
      </c>
      <c r="P8" s="441">
        <v>191</v>
      </c>
      <c r="Q8" s="441">
        <v>384</v>
      </c>
      <c r="R8" s="441">
        <v>10</v>
      </c>
      <c r="S8" s="441">
        <v>5</v>
      </c>
      <c r="T8" s="441">
        <v>15</v>
      </c>
    </row>
    <row r="9" spans="2:20" s="434" customFormat="1" ht="9" customHeight="1" x14ac:dyDescent="0.25">
      <c r="B9" s="439">
        <v>18</v>
      </c>
      <c r="C9" s="630"/>
      <c r="D9" s="450" t="s">
        <v>303</v>
      </c>
      <c r="E9" s="440" t="s">
        <v>249</v>
      </c>
      <c r="F9" s="441">
        <v>34</v>
      </c>
      <c r="G9" s="441">
        <v>67</v>
      </c>
      <c r="H9" s="441">
        <v>101</v>
      </c>
      <c r="I9" s="441">
        <v>0</v>
      </c>
      <c r="J9" s="441">
        <v>0</v>
      </c>
      <c r="K9" s="441">
        <v>0</v>
      </c>
      <c r="L9" s="441">
        <v>17</v>
      </c>
      <c r="M9" s="441">
        <v>10</v>
      </c>
      <c r="N9" s="441">
        <v>27</v>
      </c>
      <c r="O9" s="441">
        <v>51</v>
      </c>
      <c r="P9" s="441">
        <v>77</v>
      </c>
      <c r="Q9" s="441">
        <v>128</v>
      </c>
      <c r="R9" s="441">
        <v>4</v>
      </c>
      <c r="S9" s="441">
        <v>16</v>
      </c>
      <c r="T9" s="441">
        <v>20</v>
      </c>
    </row>
    <row r="10" spans="2:20" s="434" customFormat="1" ht="10" customHeight="1" x14ac:dyDescent="0.25">
      <c r="B10" s="439">
        <v>20</v>
      </c>
      <c r="C10" s="630"/>
      <c r="D10" s="450" t="s">
        <v>304</v>
      </c>
      <c r="E10" s="440" t="s">
        <v>250</v>
      </c>
      <c r="F10" s="441">
        <v>1496</v>
      </c>
      <c r="G10" s="441">
        <v>1628</v>
      </c>
      <c r="H10" s="441">
        <v>3124</v>
      </c>
      <c r="I10" s="441">
        <v>4</v>
      </c>
      <c r="J10" s="441">
        <v>4</v>
      </c>
      <c r="K10" s="441">
        <v>8</v>
      </c>
      <c r="L10" s="441">
        <v>40</v>
      </c>
      <c r="M10" s="441">
        <v>18</v>
      </c>
      <c r="N10" s="441">
        <v>58</v>
      </c>
      <c r="O10" s="441">
        <v>1540</v>
      </c>
      <c r="P10" s="441">
        <v>1650</v>
      </c>
      <c r="Q10" s="441">
        <v>3190</v>
      </c>
      <c r="R10" s="441">
        <v>93</v>
      </c>
      <c r="S10" s="441">
        <v>83</v>
      </c>
      <c r="T10" s="441">
        <v>176</v>
      </c>
    </row>
    <row r="11" spans="2:20" s="434" customFormat="1" ht="11.5" customHeight="1" x14ac:dyDescent="0.25">
      <c r="B11" s="439">
        <v>23</v>
      </c>
      <c r="C11" s="630"/>
      <c r="D11" s="450" t="s">
        <v>305</v>
      </c>
      <c r="E11" s="440" t="s">
        <v>251</v>
      </c>
      <c r="F11" s="441">
        <v>531</v>
      </c>
      <c r="G11" s="441">
        <v>473</v>
      </c>
      <c r="H11" s="441">
        <v>1004</v>
      </c>
      <c r="I11" s="441">
        <v>1</v>
      </c>
      <c r="J11" s="441">
        <v>2</v>
      </c>
      <c r="K11" s="441">
        <v>3</v>
      </c>
      <c r="L11" s="441">
        <v>37</v>
      </c>
      <c r="M11" s="441">
        <v>18</v>
      </c>
      <c r="N11" s="441">
        <v>55</v>
      </c>
      <c r="O11" s="441">
        <v>569</v>
      </c>
      <c r="P11" s="441">
        <v>493</v>
      </c>
      <c r="Q11" s="441">
        <v>1062</v>
      </c>
      <c r="R11" s="441">
        <v>51</v>
      </c>
      <c r="S11" s="441">
        <v>49</v>
      </c>
      <c r="T11" s="441">
        <v>100</v>
      </c>
    </row>
    <row r="12" spans="2:20" s="434" customFormat="1" ht="11" customHeight="1" x14ac:dyDescent="0.25">
      <c r="B12" s="439">
        <v>26</v>
      </c>
      <c r="C12" s="630"/>
      <c r="D12" s="450" t="s">
        <v>306</v>
      </c>
      <c r="E12" s="440" t="s">
        <v>252</v>
      </c>
      <c r="F12" s="441">
        <v>593</v>
      </c>
      <c r="G12" s="441">
        <v>938</v>
      </c>
      <c r="H12" s="441">
        <v>1531</v>
      </c>
      <c r="I12" s="441">
        <v>0</v>
      </c>
      <c r="J12" s="441">
        <v>0</v>
      </c>
      <c r="K12" s="441">
        <v>0</v>
      </c>
      <c r="L12" s="441">
        <v>25</v>
      </c>
      <c r="M12" s="441">
        <v>14</v>
      </c>
      <c r="N12" s="441">
        <v>39</v>
      </c>
      <c r="O12" s="441">
        <v>618</v>
      </c>
      <c r="P12" s="441">
        <v>952</v>
      </c>
      <c r="Q12" s="441">
        <v>1570</v>
      </c>
      <c r="R12" s="441">
        <v>112</v>
      </c>
      <c r="S12" s="441">
        <v>109</v>
      </c>
      <c r="T12" s="441">
        <v>221</v>
      </c>
    </row>
    <row r="13" spans="2:20" s="434" customFormat="1" ht="13" customHeight="1" x14ac:dyDescent="0.25">
      <c r="B13" s="439">
        <v>29</v>
      </c>
      <c r="C13" s="630"/>
      <c r="D13" s="450" t="s">
        <v>307</v>
      </c>
      <c r="E13" s="440" t="s">
        <v>253</v>
      </c>
      <c r="F13" s="441">
        <v>448</v>
      </c>
      <c r="G13" s="441">
        <v>338</v>
      </c>
      <c r="H13" s="441">
        <v>786</v>
      </c>
      <c r="I13" s="441">
        <v>1</v>
      </c>
      <c r="J13" s="441">
        <v>0</v>
      </c>
      <c r="K13" s="441">
        <v>1</v>
      </c>
      <c r="L13" s="441">
        <v>53</v>
      </c>
      <c r="M13" s="441">
        <v>24</v>
      </c>
      <c r="N13" s="441">
        <v>77</v>
      </c>
      <c r="O13" s="441">
        <v>502</v>
      </c>
      <c r="P13" s="441">
        <v>362</v>
      </c>
      <c r="Q13" s="441">
        <v>864</v>
      </c>
      <c r="R13" s="441">
        <v>72</v>
      </c>
      <c r="S13" s="441">
        <v>85</v>
      </c>
      <c r="T13" s="441">
        <v>157</v>
      </c>
    </row>
    <row r="14" spans="2:20" s="434" customFormat="1" ht="10" customHeight="1" x14ac:dyDescent="0.25">
      <c r="B14" s="439">
        <v>31</v>
      </c>
      <c r="C14" s="630"/>
      <c r="D14" s="450" t="s">
        <v>308</v>
      </c>
      <c r="E14" s="440" t="s">
        <v>254</v>
      </c>
      <c r="F14" s="441">
        <v>273</v>
      </c>
      <c r="G14" s="441">
        <v>247</v>
      </c>
      <c r="H14" s="441">
        <v>520</v>
      </c>
      <c r="I14" s="441">
        <v>1</v>
      </c>
      <c r="J14" s="441">
        <v>1</v>
      </c>
      <c r="K14" s="441">
        <v>2</v>
      </c>
      <c r="L14" s="441">
        <v>22</v>
      </c>
      <c r="M14" s="441">
        <v>10</v>
      </c>
      <c r="N14" s="441">
        <v>32</v>
      </c>
      <c r="O14" s="441">
        <v>296</v>
      </c>
      <c r="P14" s="441">
        <v>258</v>
      </c>
      <c r="Q14" s="441">
        <v>554</v>
      </c>
      <c r="R14" s="441">
        <v>4</v>
      </c>
      <c r="S14" s="441">
        <v>4</v>
      </c>
      <c r="T14" s="441">
        <v>8</v>
      </c>
    </row>
    <row r="15" spans="2:20" s="434" customFormat="1" ht="11" customHeight="1" x14ac:dyDescent="0.25">
      <c r="B15" s="439">
        <v>32</v>
      </c>
      <c r="C15" s="630"/>
      <c r="D15" s="450" t="s">
        <v>309</v>
      </c>
      <c r="E15" s="440" t="s">
        <v>255</v>
      </c>
      <c r="F15" s="441">
        <v>99</v>
      </c>
      <c r="G15" s="441">
        <v>110</v>
      </c>
      <c r="H15" s="441">
        <v>209</v>
      </c>
      <c r="I15" s="441">
        <v>0</v>
      </c>
      <c r="J15" s="441">
        <v>0</v>
      </c>
      <c r="K15" s="441">
        <v>0</v>
      </c>
      <c r="L15" s="441">
        <v>32</v>
      </c>
      <c r="M15" s="441">
        <v>24</v>
      </c>
      <c r="N15" s="441">
        <v>56</v>
      </c>
      <c r="O15" s="441">
        <v>131</v>
      </c>
      <c r="P15" s="441">
        <v>134</v>
      </c>
      <c r="Q15" s="441">
        <v>265</v>
      </c>
      <c r="R15" s="441">
        <v>10</v>
      </c>
      <c r="S15" s="441">
        <v>8</v>
      </c>
      <c r="T15" s="441">
        <v>18</v>
      </c>
    </row>
    <row r="16" spans="2:20" s="434" customFormat="1" ht="16.5" customHeight="1" x14ac:dyDescent="0.25">
      <c r="B16" s="439">
        <v>34</v>
      </c>
      <c r="C16" s="630"/>
      <c r="D16" s="450" t="s">
        <v>310</v>
      </c>
      <c r="E16" s="440" t="s">
        <v>256</v>
      </c>
      <c r="F16" s="441">
        <v>561</v>
      </c>
      <c r="G16" s="441">
        <v>704</v>
      </c>
      <c r="H16" s="441">
        <v>1265</v>
      </c>
      <c r="I16" s="441">
        <v>0</v>
      </c>
      <c r="J16" s="441">
        <v>0</v>
      </c>
      <c r="K16" s="441">
        <v>0</v>
      </c>
      <c r="L16" s="441">
        <v>55</v>
      </c>
      <c r="M16" s="441">
        <v>35</v>
      </c>
      <c r="N16" s="441">
        <v>90</v>
      </c>
      <c r="O16" s="441">
        <v>616</v>
      </c>
      <c r="P16" s="441">
        <v>739</v>
      </c>
      <c r="Q16" s="441">
        <v>1355</v>
      </c>
      <c r="R16" s="441">
        <v>74</v>
      </c>
      <c r="S16" s="441">
        <v>69</v>
      </c>
      <c r="T16" s="441">
        <v>143</v>
      </c>
    </row>
    <row r="17" spans="2:20" s="434" customFormat="1" ht="12.5" customHeight="1" x14ac:dyDescent="0.25">
      <c r="B17" s="439">
        <v>44</v>
      </c>
      <c r="C17" s="630"/>
      <c r="D17" s="450" t="s">
        <v>311</v>
      </c>
      <c r="E17" s="440" t="s">
        <v>257</v>
      </c>
      <c r="F17" s="441">
        <v>3152</v>
      </c>
      <c r="G17" s="441">
        <v>3134</v>
      </c>
      <c r="H17" s="441">
        <v>6286</v>
      </c>
      <c r="I17" s="441">
        <v>2</v>
      </c>
      <c r="J17" s="441">
        <v>1</v>
      </c>
      <c r="K17" s="441">
        <v>3</v>
      </c>
      <c r="L17" s="441">
        <v>138</v>
      </c>
      <c r="M17" s="441">
        <v>40</v>
      </c>
      <c r="N17" s="441">
        <v>178</v>
      </c>
      <c r="O17" s="441">
        <v>3292</v>
      </c>
      <c r="P17" s="441">
        <v>3175</v>
      </c>
      <c r="Q17" s="441">
        <v>6467</v>
      </c>
      <c r="R17" s="441">
        <v>111</v>
      </c>
      <c r="S17" s="441">
        <v>117</v>
      </c>
      <c r="T17" s="441">
        <v>228</v>
      </c>
    </row>
    <row r="18" spans="2:20" s="434" customFormat="1" ht="13" customHeight="1" x14ac:dyDescent="0.25">
      <c r="B18" s="439">
        <v>48</v>
      </c>
      <c r="C18" s="630"/>
      <c r="D18" s="450" t="s">
        <v>312</v>
      </c>
      <c r="E18" s="440" t="s">
        <v>258</v>
      </c>
      <c r="F18" s="441">
        <v>316</v>
      </c>
      <c r="G18" s="441">
        <v>415</v>
      </c>
      <c r="H18" s="441">
        <v>731</v>
      </c>
      <c r="I18" s="441">
        <v>0</v>
      </c>
      <c r="J18" s="441">
        <v>0</v>
      </c>
      <c r="K18" s="441">
        <v>0</v>
      </c>
      <c r="L18" s="441">
        <v>30</v>
      </c>
      <c r="M18" s="441">
        <v>16</v>
      </c>
      <c r="N18" s="441">
        <v>46</v>
      </c>
      <c r="O18" s="441">
        <v>346</v>
      </c>
      <c r="P18" s="441">
        <v>431</v>
      </c>
      <c r="Q18" s="441">
        <v>777</v>
      </c>
      <c r="R18" s="441">
        <v>15</v>
      </c>
      <c r="S18" s="441">
        <v>18</v>
      </c>
      <c r="T18" s="441">
        <v>33</v>
      </c>
    </row>
    <row r="19" spans="2:20" s="434" customFormat="1" ht="13" customHeight="1" x14ac:dyDescent="0.25">
      <c r="B19" s="439">
        <v>49</v>
      </c>
      <c r="C19" s="630"/>
      <c r="D19" s="450" t="s">
        <v>313</v>
      </c>
      <c r="E19" s="440" t="s">
        <v>259</v>
      </c>
      <c r="F19" s="441">
        <v>72</v>
      </c>
      <c r="G19" s="441">
        <v>91</v>
      </c>
      <c r="H19" s="441">
        <v>163</v>
      </c>
      <c r="I19" s="441">
        <v>0</v>
      </c>
      <c r="J19" s="441">
        <v>0</v>
      </c>
      <c r="K19" s="441">
        <v>0</v>
      </c>
      <c r="L19" s="441">
        <v>9</v>
      </c>
      <c r="M19" s="441">
        <v>7</v>
      </c>
      <c r="N19" s="441">
        <v>16</v>
      </c>
      <c r="O19" s="441">
        <v>81</v>
      </c>
      <c r="P19" s="441">
        <v>98</v>
      </c>
      <c r="Q19" s="441">
        <v>179</v>
      </c>
      <c r="R19" s="441">
        <v>34</v>
      </c>
      <c r="S19" s="441">
        <v>33</v>
      </c>
      <c r="T19" s="441">
        <v>67</v>
      </c>
    </row>
    <row r="20" spans="2:20" s="434" customFormat="1" ht="17.25" customHeight="1" x14ac:dyDescent="0.25">
      <c r="B20" s="439">
        <v>51</v>
      </c>
      <c r="C20" s="630"/>
      <c r="D20" s="450" t="s">
        <v>314</v>
      </c>
      <c r="E20" s="440" t="s">
        <v>260</v>
      </c>
      <c r="F20" s="441">
        <v>131</v>
      </c>
      <c r="G20" s="441">
        <v>165</v>
      </c>
      <c r="H20" s="441">
        <v>296</v>
      </c>
      <c r="I20" s="441">
        <v>0</v>
      </c>
      <c r="J20" s="441">
        <v>0</v>
      </c>
      <c r="K20" s="441">
        <v>0</v>
      </c>
      <c r="L20" s="441">
        <v>2</v>
      </c>
      <c r="M20" s="441">
        <v>0</v>
      </c>
      <c r="N20" s="441">
        <v>2</v>
      </c>
      <c r="O20" s="441">
        <v>133</v>
      </c>
      <c r="P20" s="441">
        <v>165</v>
      </c>
      <c r="Q20" s="441">
        <v>298</v>
      </c>
      <c r="R20" s="441">
        <v>0</v>
      </c>
      <c r="S20" s="441">
        <v>0</v>
      </c>
      <c r="T20" s="441">
        <v>0</v>
      </c>
    </row>
    <row r="21" spans="2:20" s="434" customFormat="1" ht="18" customHeight="1" x14ac:dyDescent="0.2">
      <c r="B21" s="442"/>
      <c r="C21" s="628"/>
      <c r="D21" s="628"/>
      <c r="E21" s="452" t="s">
        <v>10</v>
      </c>
      <c r="F21" s="453">
        <f t="shared" ref="F21:T21" si="0">SUM(F5:F20)</f>
        <v>13481</v>
      </c>
      <c r="G21" s="453">
        <f t="shared" si="0"/>
        <v>15555</v>
      </c>
      <c r="H21" s="453">
        <f t="shared" si="0"/>
        <v>29036</v>
      </c>
      <c r="I21" s="453">
        <f t="shared" si="0"/>
        <v>11</v>
      </c>
      <c r="J21" s="453">
        <f t="shared" si="0"/>
        <v>32</v>
      </c>
      <c r="K21" s="453">
        <f t="shared" si="0"/>
        <v>43</v>
      </c>
      <c r="L21" s="453">
        <f t="shared" si="0"/>
        <v>727</v>
      </c>
      <c r="M21" s="453">
        <f t="shared" si="0"/>
        <v>357</v>
      </c>
      <c r="N21" s="453">
        <f t="shared" si="0"/>
        <v>1084</v>
      </c>
      <c r="O21" s="453">
        <f t="shared" si="0"/>
        <v>14219</v>
      </c>
      <c r="P21" s="453">
        <f t="shared" si="0"/>
        <v>15944</v>
      </c>
      <c r="Q21" s="453">
        <f t="shared" si="0"/>
        <v>30163</v>
      </c>
      <c r="R21" s="453">
        <f t="shared" si="0"/>
        <v>677</v>
      </c>
      <c r="S21" s="453">
        <f t="shared" si="0"/>
        <v>683</v>
      </c>
      <c r="T21" s="453">
        <f t="shared" si="0"/>
        <v>1360</v>
      </c>
    </row>
    <row r="22" spans="2:20" s="434" customFormat="1" ht="12.5" customHeight="1" x14ac:dyDescent="0.25">
      <c r="B22" s="439">
        <v>6</v>
      </c>
      <c r="C22" s="630" t="s">
        <v>201</v>
      </c>
      <c r="D22" s="450" t="s">
        <v>315</v>
      </c>
      <c r="E22" s="440" t="s">
        <v>261</v>
      </c>
      <c r="F22" s="441">
        <v>533</v>
      </c>
      <c r="G22" s="441">
        <v>110</v>
      </c>
      <c r="H22" s="441">
        <v>643</v>
      </c>
      <c r="I22" s="441">
        <v>4</v>
      </c>
      <c r="J22" s="441">
        <v>0</v>
      </c>
      <c r="K22" s="441">
        <v>4</v>
      </c>
      <c r="L22" s="441">
        <v>74</v>
      </c>
      <c r="M22" s="441">
        <v>5</v>
      </c>
      <c r="N22" s="441">
        <v>79</v>
      </c>
      <c r="O22" s="441">
        <v>611</v>
      </c>
      <c r="P22" s="441">
        <v>115</v>
      </c>
      <c r="Q22" s="441">
        <v>726</v>
      </c>
      <c r="R22" s="441">
        <v>41</v>
      </c>
      <c r="S22" s="441">
        <v>20</v>
      </c>
      <c r="T22" s="441">
        <v>61</v>
      </c>
    </row>
    <row r="23" spans="2:20" s="434" customFormat="1" ht="14" customHeight="1" x14ac:dyDescent="0.25">
      <c r="B23" s="439">
        <v>8</v>
      </c>
      <c r="C23" s="630"/>
      <c r="D23" s="450" t="s">
        <v>316</v>
      </c>
      <c r="E23" s="440" t="s">
        <v>262</v>
      </c>
      <c r="F23" s="441">
        <v>4481</v>
      </c>
      <c r="G23" s="441">
        <v>1541</v>
      </c>
      <c r="H23" s="441">
        <v>6022</v>
      </c>
      <c r="I23" s="441">
        <v>4</v>
      </c>
      <c r="J23" s="441">
        <v>1</v>
      </c>
      <c r="K23" s="441">
        <v>5</v>
      </c>
      <c r="L23" s="441">
        <v>494</v>
      </c>
      <c r="M23" s="441">
        <v>64</v>
      </c>
      <c r="N23" s="441">
        <v>558</v>
      </c>
      <c r="O23" s="441">
        <v>4979</v>
      </c>
      <c r="P23" s="441">
        <v>1606</v>
      </c>
      <c r="Q23" s="441">
        <v>6585</v>
      </c>
      <c r="R23" s="441">
        <v>98</v>
      </c>
      <c r="S23" s="441">
        <v>112</v>
      </c>
      <c r="T23" s="441">
        <v>210</v>
      </c>
    </row>
    <row r="24" spans="2:20" s="434" customFormat="1" ht="15" customHeight="1" x14ac:dyDescent="0.25">
      <c r="B24" s="439">
        <v>9</v>
      </c>
      <c r="C24" s="630"/>
      <c r="D24" s="450" t="s">
        <v>317</v>
      </c>
      <c r="E24" s="440" t="s">
        <v>263</v>
      </c>
      <c r="F24" s="441">
        <v>246</v>
      </c>
      <c r="G24" s="441">
        <v>44</v>
      </c>
      <c r="H24" s="441">
        <v>290</v>
      </c>
      <c r="I24" s="441">
        <v>0</v>
      </c>
      <c r="J24" s="441">
        <v>0</v>
      </c>
      <c r="K24" s="441">
        <v>0</v>
      </c>
      <c r="L24" s="441">
        <v>65</v>
      </c>
      <c r="M24" s="441">
        <v>11</v>
      </c>
      <c r="N24" s="441">
        <v>76</v>
      </c>
      <c r="O24" s="441">
        <v>311</v>
      </c>
      <c r="P24" s="441">
        <v>55</v>
      </c>
      <c r="Q24" s="441">
        <v>366</v>
      </c>
      <c r="R24" s="441">
        <v>52</v>
      </c>
      <c r="S24" s="441">
        <v>61</v>
      </c>
      <c r="T24" s="441">
        <v>113</v>
      </c>
    </row>
    <row r="25" spans="2:20" s="434" customFormat="1" ht="11.5" customHeight="1" x14ac:dyDescent="0.25">
      <c r="B25" s="439">
        <v>10</v>
      </c>
      <c r="C25" s="630"/>
      <c r="D25" s="450" t="s">
        <v>318</v>
      </c>
      <c r="E25" s="440" t="s">
        <v>264</v>
      </c>
      <c r="F25" s="441">
        <v>228</v>
      </c>
      <c r="G25" s="441">
        <v>147</v>
      </c>
      <c r="H25" s="441">
        <v>375</v>
      </c>
      <c r="I25" s="441">
        <v>1</v>
      </c>
      <c r="J25" s="441">
        <v>0</v>
      </c>
      <c r="K25" s="441">
        <v>1</v>
      </c>
      <c r="L25" s="441">
        <v>36</v>
      </c>
      <c r="M25" s="441">
        <v>5</v>
      </c>
      <c r="N25" s="441">
        <v>41</v>
      </c>
      <c r="O25" s="441">
        <v>265</v>
      </c>
      <c r="P25" s="441">
        <v>152</v>
      </c>
      <c r="Q25" s="441">
        <v>417</v>
      </c>
      <c r="R25" s="441">
        <v>4</v>
      </c>
      <c r="S25" s="441">
        <v>2</v>
      </c>
      <c r="T25" s="441">
        <v>6</v>
      </c>
    </row>
    <row r="26" spans="2:20" s="434" customFormat="1" ht="17.25" customHeight="1" x14ac:dyDescent="0.25">
      <c r="B26" s="439">
        <v>11</v>
      </c>
      <c r="C26" s="630"/>
      <c r="D26" s="450" t="s">
        <v>319</v>
      </c>
      <c r="E26" s="440" t="s">
        <v>265</v>
      </c>
      <c r="F26" s="441">
        <v>325</v>
      </c>
      <c r="G26" s="441">
        <v>144</v>
      </c>
      <c r="H26" s="441">
        <v>469</v>
      </c>
      <c r="I26" s="441">
        <v>0</v>
      </c>
      <c r="J26" s="441">
        <v>0</v>
      </c>
      <c r="K26" s="441">
        <v>0</v>
      </c>
      <c r="L26" s="441">
        <v>53</v>
      </c>
      <c r="M26" s="441">
        <v>8</v>
      </c>
      <c r="N26" s="441">
        <v>61</v>
      </c>
      <c r="O26" s="441">
        <v>378</v>
      </c>
      <c r="P26" s="441">
        <v>152</v>
      </c>
      <c r="Q26" s="441">
        <v>530</v>
      </c>
      <c r="R26" s="441">
        <v>17</v>
      </c>
      <c r="S26" s="441">
        <v>19</v>
      </c>
      <c r="T26" s="441">
        <v>36</v>
      </c>
    </row>
    <row r="27" spans="2:20" s="434" customFormat="1" ht="10" customHeight="1" x14ac:dyDescent="0.25">
      <c r="B27" s="439">
        <v>12</v>
      </c>
      <c r="C27" s="630"/>
      <c r="D27" s="450" t="s">
        <v>320</v>
      </c>
      <c r="E27" s="440" t="s">
        <v>266</v>
      </c>
      <c r="F27" s="441">
        <v>264</v>
      </c>
      <c r="G27" s="441">
        <v>94</v>
      </c>
      <c r="H27" s="441">
        <v>358</v>
      </c>
      <c r="I27" s="441">
        <v>0</v>
      </c>
      <c r="J27" s="441">
        <v>0</v>
      </c>
      <c r="K27" s="441">
        <v>0</v>
      </c>
      <c r="L27" s="441">
        <v>56</v>
      </c>
      <c r="M27" s="441">
        <v>4</v>
      </c>
      <c r="N27" s="441">
        <v>60</v>
      </c>
      <c r="O27" s="441">
        <v>320</v>
      </c>
      <c r="P27" s="441">
        <v>98</v>
      </c>
      <c r="Q27" s="441">
        <v>418</v>
      </c>
      <c r="R27" s="441">
        <v>5</v>
      </c>
      <c r="S27" s="441">
        <v>1</v>
      </c>
      <c r="T27" s="441">
        <v>6</v>
      </c>
    </row>
    <row r="28" spans="2:20" s="434" customFormat="1" ht="13.5" customHeight="1" x14ac:dyDescent="0.25">
      <c r="B28" s="439">
        <v>13</v>
      </c>
      <c r="C28" s="630"/>
      <c r="D28" s="450" t="s">
        <v>321</v>
      </c>
      <c r="E28" s="440" t="s">
        <v>267</v>
      </c>
      <c r="F28" s="441">
        <v>577</v>
      </c>
      <c r="G28" s="441">
        <v>201</v>
      </c>
      <c r="H28" s="441">
        <v>778</v>
      </c>
      <c r="I28" s="441">
        <v>0</v>
      </c>
      <c r="J28" s="441">
        <v>1</v>
      </c>
      <c r="K28" s="441">
        <v>1</v>
      </c>
      <c r="L28" s="441">
        <v>66</v>
      </c>
      <c r="M28" s="441">
        <v>11</v>
      </c>
      <c r="N28" s="441">
        <v>77</v>
      </c>
      <c r="O28" s="441">
        <v>643</v>
      </c>
      <c r="P28" s="441">
        <v>213</v>
      </c>
      <c r="Q28" s="441">
        <v>856</v>
      </c>
      <c r="R28" s="441">
        <v>35</v>
      </c>
      <c r="S28" s="441">
        <v>22</v>
      </c>
      <c r="T28" s="441">
        <v>57</v>
      </c>
    </row>
    <row r="29" spans="2:20" s="434" customFormat="1" ht="14" customHeight="1" x14ac:dyDescent="0.25">
      <c r="B29" s="439">
        <v>14</v>
      </c>
      <c r="C29" s="630"/>
      <c r="D29" s="450" t="s">
        <v>322</v>
      </c>
      <c r="E29" s="440" t="s">
        <v>268</v>
      </c>
      <c r="F29" s="441">
        <v>2009</v>
      </c>
      <c r="G29" s="441">
        <v>2763</v>
      </c>
      <c r="H29" s="441">
        <v>4772</v>
      </c>
      <c r="I29" s="441">
        <v>1</v>
      </c>
      <c r="J29" s="441">
        <v>0</v>
      </c>
      <c r="K29" s="441">
        <v>1</v>
      </c>
      <c r="L29" s="441">
        <v>150</v>
      </c>
      <c r="M29" s="441">
        <v>79</v>
      </c>
      <c r="N29" s="441">
        <v>229</v>
      </c>
      <c r="O29" s="441">
        <v>2160</v>
      </c>
      <c r="P29" s="441">
        <v>2842</v>
      </c>
      <c r="Q29" s="441">
        <v>5002</v>
      </c>
      <c r="R29" s="441">
        <v>500</v>
      </c>
      <c r="S29" s="441">
        <v>329</v>
      </c>
      <c r="T29" s="441">
        <v>829</v>
      </c>
    </row>
    <row r="30" spans="2:20" s="434" customFormat="1" ht="13" customHeight="1" x14ac:dyDescent="0.25">
      <c r="B30" s="439">
        <v>22</v>
      </c>
      <c r="C30" s="630"/>
      <c r="D30" s="450" t="s">
        <v>323</v>
      </c>
      <c r="E30" s="440" t="s">
        <v>269</v>
      </c>
      <c r="F30" s="441">
        <v>671</v>
      </c>
      <c r="G30" s="441">
        <v>212</v>
      </c>
      <c r="H30" s="441">
        <v>883</v>
      </c>
      <c r="I30" s="441">
        <v>0</v>
      </c>
      <c r="J30" s="441">
        <v>0</v>
      </c>
      <c r="K30" s="441">
        <v>0</v>
      </c>
      <c r="L30" s="441">
        <v>73</v>
      </c>
      <c r="M30" s="441">
        <v>8</v>
      </c>
      <c r="N30" s="441">
        <v>81</v>
      </c>
      <c r="O30" s="441">
        <v>744</v>
      </c>
      <c r="P30" s="441">
        <v>220</v>
      </c>
      <c r="Q30" s="441">
        <v>964</v>
      </c>
      <c r="R30" s="441">
        <v>4</v>
      </c>
      <c r="S30" s="441">
        <v>5</v>
      </c>
      <c r="T30" s="441">
        <v>9</v>
      </c>
    </row>
    <row r="31" spans="2:20" s="434" customFormat="1" ht="11" customHeight="1" x14ac:dyDescent="0.25">
      <c r="B31" s="439">
        <v>36</v>
      </c>
      <c r="C31" s="630"/>
      <c r="D31" s="450" t="s">
        <v>324</v>
      </c>
      <c r="E31" s="440" t="s">
        <v>270</v>
      </c>
      <c r="F31" s="441">
        <v>1180</v>
      </c>
      <c r="G31" s="441">
        <v>611</v>
      </c>
      <c r="H31" s="441">
        <v>1791</v>
      </c>
      <c r="I31" s="441">
        <v>1</v>
      </c>
      <c r="J31" s="441">
        <v>0</v>
      </c>
      <c r="K31" s="441">
        <v>1</v>
      </c>
      <c r="L31" s="441">
        <v>129</v>
      </c>
      <c r="M31" s="441">
        <v>41</v>
      </c>
      <c r="N31" s="441">
        <v>170</v>
      </c>
      <c r="O31" s="441">
        <v>1310</v>
      </c>
      <c r="P31" s="441">
        <v>652</v>
      </c>
      <c r="Q31" s="441">
        <v>1962</v>
      </c>
      <c r="R31" s="441">
        <v>525</v>
      </c>
      <c r="S31" s="441">
        <v>526</v>
      </c>
      <c r="T31" s="441">
        <v>1051</v>
      </c>
    </row>
    <row r="32" spans="2:20" s="434" customFormat="1" ht="10.5" customHeight="1" x14ac:dyDescent="0.25">
      <c r="B32" s="439">
        <v>40</v>
      </c>
      <c r="C32" s="630"/>
      <c r="D32" s="450" t="s">
        <v>325</v>
      </c>
      <c r="E32" s="440" t="s">
        <v>271</v>
      </c>
      <c r="F32" s="441">
        <v>3254</v>
      </c>
      <c r="G32" s="441">
        <v>600</v>
      </c>
      <c r="H32" s="441">
        <v>3854</v>
      </c>
      <c r="I32" s="441">
        <v>1</v>
      </c>
      <c r="J32" s="441">
        <v>0</v>
      </c>
      <c r="K32" s="441">
        <v>1</v>
      </c>
      <c r="L32" s="441">
        <v>131</v>
      </c>
      <c r="M32" s="441">
        <v>6</v>
      </c>
      <c r="N32" s="441">
        <v>137</v>
      </c>
      <c r="O32" s="441">
        <v>3386</v>
      </c>
      <c r="P32" s="441">
        <v>606</v>
      </c>
      <c r="Q32" s="441">
        <v>3992</v>
      </c>
      <c r="R32" s="441">
        <v>104</v>
      </c>
      <c r="S32" s="441">
        <v>181</v>
      </c>
      <c r="T32" s="441">
        <v>285</v>
      </c>
    </row>
    <row r="33" spans="2:20" s="434" customFormat="1" ht="9" customHeight="1" x14ac:dyDescent="0.25">
      <c r="B33" s="439">
        <v>42</v>
      </c>
      <c r="C33" s="630"/>
      <c r="D33" s="450" t="s">
        <v>326</v>
      </c>
      <c r="E33" s="440" t="s">
        <v>272</v>
      </c>
      <c r="F33" s="441">
        <v>1198</v>
      </c>
      <c r="G33" s="441">
        <v>411</v>
      </c>
      <c r="H33" s="441">
        <v>1609</v>
      </c>
      <c r="I33" s="441">
        <v>2</v>
      </c>
      <c r="J33" s="441">
        <v>0</v>
      </c>
      <c r="K33" s="441">
        <v>2</v>
      </c>
      <c r="L33" s="441">
        <v>121</v>
      </c>
      <c r="M33" s="441">
        <v>26</v>
      </c>
      <c r="N33" s="441">
        <v>147</v>
      </c>
      <c r="O33" s="441">
        <v>1321</v>
      </c>
      <c r="P33" s="441">
        <v>437</v>
      </c>
      <c r="Q33" s="441">
        <v>1758</v>
      </c>
      <c r="R33" s="441">
        <v>294</v>
      </c>
      <c r="S33" s="441">
        <v>281</v>
      </c>
      <c r="T33" s="441">
        <v>575</v>
      </c>
    </row>
    <row r="34" spans="2:20" s="434" customFormat="1" ht="8.5" customHeight="1" x14ac:dyDescent="0.25">
      <c r="B34" s="439">
        <v>43</v>
      </c>
      <c r="C34" s="630"/>
      <c r="D34" s="450" t="s">
        <v>327</v>
      </c>
      <c r="E34" s="440" t="s">
        <v>273</v>
      </c>
      <c r="F34" s="441">
        <v>1487</v>
      </c>
      <c r="G34" s="441">
        <v>253</v>
      </c>
      <c r="H34" s="441">
        <v>1740</v>
      </c>
      <c r="I34" s="441">
        <v>0</v>
      </c>
      <c r="J34" s="441">
        <v>0</v>
      </c>
      <c r="K34" s="441">
        <v>0</v>
      </c>
      <c r="L34" s="441">
        <v>93</v>
      </c>
      <c r="M34" s="441">
        <v>6</v>
      </c>
      <c r="N34" s="441">
        <v>99</v>
      </c>
      <c r="O34" s="441">
        <v>1580</v>
      </c>
      <c r="P34" s="441">
        <v>259</v>
      </c>
      <c r="Q34" s="441">
        <v>1839</v>
      </c>
      <c r="R34" s="441">
        <v>66</v>
      </c>
      <c r="S34" s="441">
        <v>97</v>
      </c>
      <c r="T34" s="441">
        <v>163</v>
      </c>
    </row>
    <row r="35" spans="2:20" s="434" customFormat="1" ht="18" customHeight="1" x14ac:dyDescent="0.2">
      <c r="B35" s="442"/>
      <c r="C35" s="628"/>
      <c r="D35" s="628"/>
      <c r="E35" s="452" t="s">
        <v>10</v>
      </c>
      <c r="F35" s="453">
        <f t="shared" ref="F35:T35" si="1">SUM(F22:F34)</f>
        <v>16453</v>
      </c>
      <c r="G35" s="453">
        <f t="shared" si="1"/>
        <v>7131</v>
      </c>
      <c r="H35" s="453">
        <f t="shared" si="1"/>
        <v>23584</v>
      </c>
      <c r="I35" s="453">
        <f t="shared" si="1"/>
        <v>14</v>
      </c>
      <c r="J35" s="453">
        <f t="shared" si="1"/>
        <v>2</v>
      </c>
      <c r="K35" s="453">
        <f t="shared" si="1"/>
        <v>16</v>
      </c>
      <c r="L35" s="453">
        <f t="shared" si="1"/>
        <v>1541</v>
      </c>
      <c r="M35" s="453">
        <f t="shared" si="1"/>
        <v>274</v>
      </c>
      <c r="N35" s="453">
        <f t="shared" si="1"/>
        <v>1815</v>
      </c>
      <c r="O35" s="453">
        <f t="shared" si="1"/>
        <v>18008</v>
      </c>
      <c r="P35" s="453">
        <f t="shared" si="1"/>
        <v>7407</v>
      </c>
      <c r="Q35" s="453">
        <f t="shared" si="1"/>
        <v>25415</v>
      </c>
      <c r="R35" s="453">
        <f t="shared" si="1"/>
        <v>1745</v>
      </c>
      <c r="S35" s="453">
        <f t="shared" si="1"/>
        <v>1656</v>
      </c>
      <c r="T35" s="453">
        <f t="shared" si="1"/>
        <v>3401</v>
      </c>
    </row>
    <row r="36" spans="2:20" s="434" customFormat="1" ht="17.25" customHeight="1" x14ac:dyDescent="0.25">
      <c r="B36" s="439">
        <v>1</v>
      </c>
      <c r="C36" s="630" t="s">
        <v>202</v>
      </c>
      <c r="D36" s="450" t="s">
        <v>328</v>
      </c>
      <c r="E36" s="440" t="s">
        <v>274</v>
      </c>
      <c r="F36" s="441">
        <v>84</v>
      </c>
      <c r="G36" s="441">
        <v>101</v>
      </c>
      <c r="H36" s="441">
        <v>185</v>
      </c>
      <c r="I36" s="441">
        <v>0</v>
      </c>
      <c r="J36" s="441">
        <v>1</v>
      </c>
      <c r="K36" s="441">
        <v>1</v>
      </c>
      <c r="L36" s="441">
        <v>26</v>
      </c>
      <c r="M36" s="441">
        <v>17</v>
      </c>
      <c r="N36" s="441">
        <v>43</v>
      </c>
      <c r="O36" s="441">
        <v>110</v>
      </c>
      <c r="P36" s="441">
        <v>119</v>
      </c>
      <c r="Q36" s="441">
        <v>229</v>
      </c>
      <c r="R36" s="441">
        <v>57</v>
      </c>
      <c r="S36" s="441">
        <v>78</v>
      </c>
      <c r="T36" s="441">
        <v>135</v>
      </c>
    </row>
    <row r="37" spans="2:20" s="434" customFormat="1" ht="17.25" customHeight="1" x14ac:dyDescent="0.25">
      <c r="B37" s="439">
        <v>7</v>
      </c>
      <c r="C37" s="630"/>
      <c r="D37" s="450" t="s">
        <v>329</v>
      </c>
      <c r="E37" s="440" t="s">
        <v>275</v>
      </c>
      <c r="F37" s="441">
        <v>3122</v>
      </c>
      <c r="G37" s="441">
        <v>2190</v>
      </c>
      <c r="H37" s="441">
        <v>5312</v>
      </c>
      <c r="I37" s="441">
        <v>3</v>
      </c>
      <c r="J37" s="441">
        <v>2</v>
      </c>
      <c r="K37" s="441">
        <v>5</v>
      </c>
      <c r="L37" s="441">
        <v>142</v>
      </c>
      <c r="M37" s="441">
        <v>46</v>
      </c>
      <c r="N37" s="441">
        <v>188</v>
      </c>
      <c r="O37" s="441">
        <v>3267</v>
      </c>
      <c r="P37" s="441">
        <v>2238</v>
      </c>
      <c r="Q37" s="441">
        <v>5505</v>
      </c>
      <c r="R37" s="441">
        <v>337</v>
      </c>
      <c r="S37" s="441">
        <v>306</v>
      </c>
      <c r="T37" s="441">
        <v>643</v>
      </c>
    </row>
    <row r="38" spans="2:20" s="434" customFormat="1" ht="11" customHeight="1" x14ac:dyDescent="0.25">
      <c r="B38" s="439">
        <v>15</v>
      </c>
      <c r="C38" s="630"/>
      <c r="D38" s="450" t="s">
        <v>330</v>
      </c>
      <c r="E38" s="440" t="s">
        <v>276</v>
      </c>
      <c r="F38" s="441">
        <v>298</v>
      </c>
      <c r="G38" s="441">
        <v>259</v>
      </c>
      <c r="H38" s="441">
        <v>557</v>
      </c>
      <c r="I38" s="441">
        <v>0</v>
      </c>
      <c r="J38" s="441">
        <v>0</v>
      </c>
      <c r="K38" s="441">
        <v>0</v>
      </c>
      <c r="L38" s="441">
        <v>61</v>
      </c>
      <c r="M38" s="441">
        <v>55</v>
      </c>
      <c r="N38" s="441">
        <v>116</v>
      </c>
      <c r="O38" s="441">
        <v>359</v>
      </c>
      <c r="P38" s="441">
        <v>314</v>
      </c>
      <c r="Q38" s="441">
        <v>673</v>
      </c>
      <c r="R38" s="441">
        <v>291</v>
      </c>
      <c r="S38" s="441">
        <v>267</v>
      </c>
      <c r="T38" s="441">
        <v>558</v>
      </c>
    </row>
    <row r="39" spans="2:20" s="434" customFormat="1" ht="11" customHeight="1" x14ac:dyDescent="0.25">
      <c r="B39" s="439">
        <v>16</v>
      </c>
      <c r="C39" s="630"/>
      <c r="D39" s="450" t="s">
        <v>331</v>
      </c>
      <c r="E39" s="440" t="s">
        <v>277</v>
      </c>
      <c r="F39" s="441">
        <v>539</v>
      </c>
      <c r="G39" s="441">
        <v>839</v>
      </c>
      <c r="H39" s="441">
        <v>1378</v>
      </c>
      <c r="I39" s="441">
        <v>4</v>
      </c>
      <c r="J39" s="441">
        <v>0</v>
      </c>
      <c r="K39" s="441">
        <v>4</v>
      </c>
      <c r="L39" s="441">
        <v>108</v>
      </c>
      <c r="M39" s="441">
        <v>52</v>
      </c>
      <c r="N39" s="441">
        <v>160</v>
      </c>
      <c r="O39" s="441">
        <v>651</v>
      </c>
      <c r="P39" s="441">
        <v>891</v>
      </c>
      <c r="Q39" s="441">
        <v>1542</v>
      </c>
      <c r="R39" s="441">
        <v>35</v>
      </c>
      <c r="S39" s="441">
        <v>37</v>
      </c>
      <c r="T39" s="441">
        <v>72</v>
      </c>
    </row>
    <row r="40" spans="2:20" s="434" customFormat="1" ht="17.25" customHeight="1" x14ac:dyDescent="0.25">
      <c r="B40" s="439">
        <v>17</v>
      </c>
      <c r="C40" s="630"/>
      <c r="D40" s="450" t="s">
        <v>332</v>
      </c>
      <c r="E40" s="440" t="s">
        <v>278</v>
      </c>
      <c r="F40" s="441">
        <v>292</v>
      </c>
      <c r="G40" s="441">
        <v>372</v>
      </c>
      <c r="H40" s="441">
        <v>664</v>
      </c>
      <c r="I40" s="441">
        <v>0</v>
      </c>
      <c r="J40" s="441">
        <v>0</v>
      </c>
      <c r="K40" s="441">
        <v>0</v>
      </c>
      <c r="L40" s="441">
        <v>117</v>
      </c>
      <c r="M40" s="441">
        <v>72</v>
      </c>
      <c r="N40" s="441">
        <v>189</v>
      </c>
      <c r="O40" s="441">
        <v>409</v>
      </c>
      <c r="P40" s="441">
        <v>444</v>
      </c>
      <c r="Q40" s="441">
        <v>853</v>
      </c>
      <c r="R40" s="441">
        <v>253</v>
      </c>
      <c r="S40" s="441">
        <v>145</v>
      </c>
      <c r="T40" s="441">
        <v>398</v>
      </c>
    </row>
    <row r="41" spans="2:20" s="434" customFormat="1" ht="12.5" customHeight="1" x14ac:dyDescent="0.25">
      <c r="B41" s="439">
        <v>19</v>
      </c>
      <c r="C41" s="630"/>
      <c r="D41" s="450" t="s">
        <v>333</v>
      </c>
      <c r="E41" s="440" t="s">
        <v>279</v>
      </c>
      <c r="F41" s="441">
        <v>783</v>
      </c>
      <c r="G41" s="441">
        <v>662</v>
      </c>
      <c r="H41" s="441">
        <v>1445</v>
      </c>
      <c r="I41" s="441">
        <v>3</v>
      </c>
      <c r="J41" s="441">
        <v>2</v>
      </c>
      <c r="K41" s="441">
        <v>5</v>
      </c>
      <c r="L41" s="441">
        <v>101</v>
      </c>
      <c r="M41" s="441">
        <v>35</v>
      </c>
      <c r="N41" s="441">
        <v>136</v>
      </c>
      <c r="O41" s="441">
        <v>887</v>
      </c>
      <c r="P41" s="441">
        <v>699</v>
      </c>
      <c r="Q41" s="441">
        <v>1586</v>
      </c>
      <c r="R41" s="441">
        <v>68</v>
      </c>
      <c r="S41" s="441">
        <v>40</v>
      </c>
      <c r="T41" s="441">
        <v>108</v>
      </c>
    </row>
    <row r="42" spans="2:20" s="434" customFormat="1" ht="13.5" customHeight="1" x14ac:dyDescent="0.25">
      <c r="B42" s="439">
        <v>21</v>
      </c>
      <c r="C42" s="630"/>
      <c r="D42" s="450" t="s">
        <v>334</v>
      </c>
      <c r="E42" s="440" t="s">
        <v>280</v>
      </c>
      <c r="F42" s="441">
        <v>609</v>
      </c>
      <c r="G42" s="441">
        <v>772</v>
      </c>
      <c r="H42" s="441">
        <v>1381</v>
      </c>
      <c r="I42" s="441">
        <v>0</v>
      </c>
      <c r="J42" s="441">
        <v>0</v>
      </c>
      <c r="K42" s="441">
        <v>0</v>
      </c>
      <c r="L42" s="441">
        <v>39</v>
      </c>
      <c r="M42" s="441">
        <v>11</v>
      </c>
      <c r="N42" s="441">
        <v>50</v>
      </c>
      <c r="O42" s="441">
        <v>648</v>
      </c>
      <c r="P42" s="441">
        <v>783</v>
      </c>
      <c r="Q42" s="441">
        <v>1431</v>
      </c>
      <c r="R42" s="441">
        <v>126</v>
      </c>
      <c r="S42" s="441">
        <v>119</v>
      </c>
      <c r="T42" s="441">
        <v>245</v>
      </c>
    </row>
    <row r="43" spans="2:20" s="434" customFormat="1" ht="17.25" customHeight="1" x14ac:dyDescent="0.25">
      <c r="B43" s="439">
        <v>24</v>
      </c>
      <c r="C43" s="630"/>
      <c r="D43" s="450" t="s">
        <v>335</v>
      </c>
      <c r="E43" s="440" t="s">
        <v>281</v>
      </c>
      <c r="F43" s="441">
        <v>760</v>
      </c>
      <c r="G43" s="441">
        <v>591</v>
      </c>
      <c r="H43" s="441">
        <v>1351</v>
      </c>
      <c r="I43" s="441">
        <v>2</v>
      </c>
      <c r="J43" s="441">
        <v>1</v>
      </c>
      <c r="K43" s="441">
        <v>3</v>
      </c>
      <c r="L43" s="441">
        <v>49</v>
      </c>
      <c r="M43" s="441">
        <v>22</v>
      </c>
      <c r="N43" s="441">
        <v>71</v>
      </c>
      <c r="O43" s="441">
        <v>811</v>
      </c>
      <c r="P43" s="441">
        <v>614</v>
      </c>
      <c r="Q43" s="441">
        <v>1425</v>
      </c>
      <c r="R43" s="441">
        <v>76</v>
      </c>
      <c r="S43" s="441">
        <v>69</v>
      </c>
      <c r="T43" s="441">
        <v>145</v>
      </c>
    </row>
    <row r="44" spans="2:20" s="434" customFormat="1" ht="12.5" customHeight="1" x14ac:dyDescent="0.25">
      <c r="B44" s="439">
        <v>25</v>
      </c>
      <c r="C44" s="630"/>
      <c r="D44" s="450" t="s">
        <v>336</v>
      </c>
      <c r="E44" s="440" t="s">
        <v>282</v>
      </c>
      <c r="F44" s="441">
        <v>534</v>
      </c>
      <c r="G44" s="441">
        <v>584</v>
      </c>
      <c r="H44" s="441">
        <v>1118</v>
      </c>
      <c r="I44" s="441">
        <v>0</v>
      </c>
      <c r="J44" s="441">
        <v>0</v>
      </c>
      <c r="K44" s="441">
        <v>0</v>
      </c>
      <c r="L44" s="441">
        <v>83</v>
      </c>
      <c r="M44" s="441">
        <v>55</v>
      </c>
      <c r="N44" s="441">
        <v>138</v>
      </c>
      <c r="O44" s="441">
        <v>617</v>
      </c>
      <c r="P44" s="441">
        <v>639</v>
      </c>
      <c r="Q44" s="441">
        <v>1256</v>
      </c>
      <c r="R44" s="441">
        <v>18</v>
      </c>
      <c r="S44" s="441">
        <v>7</v>
      </c>
      <c r="T44" s="441">
        <v>25</v>
      </c>
    </row>
    <row r="45" spans="2:20" s="434" customFormat="1" ht="17.25" customHeight="1" x14ac:dyDescent="0.25">
      <c r="B45" s="439">
        <v>27</v>
      </c>
      <c r="C45" s="630"/>
      <c r="D45" s="450" t="s">
        <v>337</v>
      </c>
      <c r="E45" s="440" t="s">
        <v>283</v>
      </c>
      <c r="F45" s="441">
        <v>119</v>
      </c>
      <c r="G45" s="441">
        <v>29</v>
      </c>
      <c r="H45" s="441">
        <v>148</v>
      </c>
      <c r="I45" s="441">
        <v>0</v>
      </c>
      <c r="J45" s="441">
        <v>0</v>
      </c>
      <c r="K45" s="441">
        <v>0</v>
      </c>
      <c r="L45" s="441">
        <v>19</v>
      </c>
      <c r="M45" s="441">
        <v>4</v>
      </c>
      <c r="N45" s="441">
        <v>23</v>
      </c>
      <c r="O45" s="441">
        <v>138</v>
      </c>
      <c r="P45" s="441">
        <v>33</v>
      </c>
      <c r="Q45" s="441">
        <v>171</v>
      </c>
      <c r="R45" s="441">
        <v>66</v>
      </c>
      <c r="S45" s="441">
        <v>91</v>
      </c>
      <c r="T45" s="441">
        <v>157</v>
      </c>
    </row>
    <row r="46" spans="2:20" s="434" customFormat="1" ht="17.25" customHeight="1" x14ac:dyDescent="0.25">
      <c r="B46" s="439">
        <v>28</v>
      </c>
      <c r="C46" s="630"/>
      <c r="D46" s="450" t="s">
        <v>338</v>
      </c>
      <c r="E46" s="440" t="s">
        <v>284</v>
      </c>
      <c r="F46" s="441">
        <v>32</v>
      </c>
      <c r="G46" s="441">
        <v>45</v>
      </c>
      <c r="H46" s="441">
        <v>77</v>
      </c>
      <c r="I46" s="441">
        <v>0</v>
      </c>
      <c r="J46" s="441">
        <v>0</v>
      </c>
      <c r="K46" s="441">
        <v>0</v>
      </c>
      <c r="L46" s="441">
        <v>0</v>
      </c>
      <c r="M46" s="441">
        <v>0</v>
      </c>
      <c r="N46" s="441">
        <v>0</v>
      </c>
      <c r="O46" s="441">
        <v>32</v>
      </c>
      <c r="P46" s="441">
        <v>45</v>
      </c>
      <c r="Q46" s="441">
        <v>77</v>
      </c>
      <c r="R46" s="441">
        <v>6</v>
      </c>
      <c r="S46" s="441">
        <v>2</v>
      </c>
      <c r="T46" s="441">
        <v>8</v>
      </c>
    </row>
    <row r="47" spans="2:20" s="434" customFormat="1" ht="11.5" customHeight="1" x14ac:dyDescent="0.25">
      <c r="B47" s="439">
        <v>30</v>
      </c>
      <c r="C47" s="630"/>
      <c r="D47" s="450" t="s">
        <v>339</v>
      </c>
      <c r="E47" s="440" t="s">
        <v>285</v>
      </c>
      <c r="F47" s="441">
        <v>3468</v>
      </c>
      <c r="G47" s="441">
        <v>3909</v>
      </c>
      <c r="H47" s="441">
        <v>7377</v>
      </c>
      <c r="I47" s="441">
        <v>1</v>
      </c>
      <c r="J47" s="441">
        <v>1</v>
      </c>
      <c r="K47" s="441">
        <v>2</v>
      </c>
      <c r="L47" s="441">
        <v>322</v>
      </c>
      <c r="M47" s="441">
        <v>127</v>
      </c>
      <c r="N47" s="441">
        <v>449</v>
      </c>
      <c r="O47" s="441">
        <v>3791</v>
      </c>
      <c r="P47" s="441">
        <v>4037</v>
      </c>
      <c r="Q47" s="441">
        <v>7828</v>
      </c>
      <c r="R47" s="441">
        <v>35</v>
      </c>
      <c r="S47" s="441">
        <v>64</v>
      </c>
      <c r="T47" s="441">
        <v>99</v>
      </c>
    </row>
    <row r="48" spans="2:20" s="434" customFormat="1" ht="12" customHeight="1" x14ac:dyDescent="0.25">
      <c r="B48" s="439">
        <v>33</v>
      </c>
      <c r="C48" s="630"/>
      <c r="D48" s="450" t="s">
        <v>340</v>
      </c>
      <c r="E48" s="440" t="s">
        <v>286</v>
      </c>
      <c r="F48" s="441">
        <v>1005</v>
      </c>
      <c r="G48" s="441">
        <v>1175</v>
      </c>
      <c r="H48" s="441">
        <v>2180</v>
      </c>
      <c r="I48" s="441">
        <v>0</v>
      </c>
      <c r="J48" s="441">
        <v>0</v>
      </c>
      <c r="K48" s="441">
        <v>0</v>
      </c>
      <c r="L48" s="441">
        <v>58</v>
      </c>
      <c r="M48" s="441">
        <v>13</v>
      </c>
      <c r="N48" s="441">
        <v>71</v>
      </c>
      <c r="O48" s="441">
        <v>1063</v>
      </c>
      <c r="P48" s="441">
        <v>1188</v>
      </c>
      <c r="Q48" s="441">
        <v>2251</v>
      </c>
      <c r="R48" s="441">
        <v>37</v>
      </c>
      <c r="S48" s="441">
        <v>32</v>
      </c>
      <c r="T48" s="441">
        <v>69</v>
      </c>
    </row>
    <row r="49" spans="2:20" s="434" customFormat="1" ht="10" customHeight="1" x14ac:dyDescent="0.25">
      <c r="B49" s="439">
        <v>35</v>
      </c>
      <c r="C49" s="630"/>
      <c r="D49" s="450" t="s">
        <v>341</v>
      </c>
      <c r="E49" s="440" t="s">
        <v>287</v>
      </c>
      <c r="F49" s="441">
        <v>979</v>
      </c>
      <c r="G49" s="441">
        <v>1248</v>
      </c>
      <c r="H49" s="441">
        <v>2227</v>
      </c>
      <c r="I49" s="441">
        <v>1</v>
      </c>
      <c r="J49" s="441">
        <v>0</v>
      </c>
      <c r="K49" s="441">
        <v>1</v>
      </c>
      <c r="L49" s="441">
        <v>188</v>
      </c>
      <c r="M49" s="441">
        <v>92</v>
      </c>
      <c r="N49" s="441">
        <v>280</v>
      </c>
      <c r="O49" s="441">
        <v>1168</v>
      </c>
      <c r="P49" s="441">
        <v>1340</v>
      </c>
      <c r="Q49" s="441">
        <v>2508</v>
      </c>
      <c r="R49" s="441">
        <v>263</v>
      </c>
      <c r="S49" s="441">
        <v>190</v>
      </c>
      <c r="T49" s="441">
        <v>453</v>
      </c>
    </row>
    <row r="50" spans="2:20" s="434" customFormat="1" ht="11.5" customHeight="1" x14ac:dyDescent="0.25">
      <c r="B50" s="439">
        <v>37</v>
      </c>
      <c r="C50" s="630"/>
      <c r="D50" s="450" t="s">
        <v>342</v>
      </c>
      <c r="E50" s="440" t="s">
        <v>288</v>
      </c>
      <c r="F50" s="441">
        <v>260</v>
      </c>
      <c r="G50" s="441">
        <v>885</v>
      </c>
      <c r="H50" s="441">
        <v>1145</v>
      </c>
      <c r="I50" s="441">
        <v>0</v>
      </c>
      <c r="J50" s="441">
        <v>0</v>
      </c>
      <c r="K50" s="441">
        <v>0</v>
      </c>
      <c r="L50" s="441">
        <v>30</v>
      </c>
      <c r="M50" s="441">
        <v>28</v>
      </c>
      <c r="N50" s="441">
        <v>58</v>
      </c>
      <c r="O50" s="441">
        <v>290</v>
      </c>
      <c r="P50" s="441">
        <v>913</v>
      </c>
      <c r="Q50" s="441">
        <v>1203</v>
      </c>
      <c r="R50" s="441">
        <v>200</v>
      </c>
      <c r="S50" s="441">
        <v>87</v>
      </c>
      <c r="T50" s="441">
        <v>287</v>
      </c>
    </row>
    <row r="51" spans="2:20" s="434" customFormat="1" ht="12" customHeight="1" x14ac:dyDescent="0.25">
      <c r="B51" s="439">
        <v>38</v>
      </c>
      <c r="C51" s="630"/>
      <c r="D51" s="450" t="s">
        <v>343</v>
      </c>
      <c r="E51" s="440" t="s">
        <v>289</v>
      </c>
      <c r="F51" s="441">
        <v>733</v>
      </c>
      <c r="G51" s="441">
        <v>1292</v>
      </c>
      <c r="H51" s="441">
        <v>2025</v>
      </c>
      <c r="I51" s="441">
        <v>0</v>
      </c>
      <c r="J51" s="441">
        <v>0</v>
      </c>
      <c r="K51" s="441">
        <v>0</v>
      </c>
      <c r="L51" s="441">
        <v>91</v>
      </c>
      <c r="M51" s="441">
        <v>51</v>
      </c>
      <c r="N51" s="441">
        <v>142</v>
      </c>
      <c r="O51" s="441">
        <v>824</v>
      </c>
      <c r="P51" s="441">
        <v>1343</v>
      </c>
      <c r="Q51" s="441">
        <v>2167</v>
      </c>
      <c r="R51" s="441">
        <v>51</v>
      </c>
      <c r="S51" s="441">
        <v>48</v>
      </c>
      <c r="T51" s="441">
        <v>99</v>
      </c>
    </row>
    <row r="52" spans="2:20" s="434" customFormat="1" ht="12.5" customHeight="1" x14ac:dyDescent="0.25">
      <c r="B52" s="439">
        <v>39</v>
      </c>
      <c r="C52" s="630"/>
      <c r="D52" s="450" t="s">
        <v>344</v>
      </c>
      <c r="E52" s="440" t="s">
        <v>290</v>
      </c>
      <c r="F52" s="441">
        <v>1214</v>
      </c>
      <c r="G52" s="441">
        <v>3180</v>
      </c>
      <c r="H52" s="441">
        <v>4394</v>
      </c>
      <c r="I52" s="441">
        <v>2</v>
      </c>
      <c r="J52" s="441">
        <v>0</v>
      </c>
      <c r="K52" s="441">
        <v>2</v>
      </c>
      <c r="L52" s="441">
        <v>131</v>
      </c>
      <c r="M52" s="441">
        <v>116</v>
      </c>
      <c r="N52" s="441">
        <v>247</v>
      </c>
      <c r="O52" s="441">
        <v>1347</v>
      </c>
      <c r="P52" s="441">
        <v>3296</v>
      </c>
      <c r="Q52" s="441">
        <v>4643</v>
      </c>
      <c r="R52" s="441">
        <v>147</v>
      </c>
      <c r="S52" s="441">
        <v>116</v>
      </c>
      <c r="T52" s="441">
        <v>263</v>
      </c>
    </row>
    <row r="53" spans="2:20" s="434" customFormat="1" ht="11.5" customHeight="1" x14ac:dyDescent="0.25">
      <c r="B53" s="439">
        <v>41</v>
      </c>
      <c r="C53" s="630"/>
      <c r="D53" s="450" t="s">
        <v>345</v>
      </c>
      <c r="E53" s="440" t="s">
        <v>291</v>
      </c>
      <c r="F53" s="441">
        <v>2202</v>
      </c>
      <c r="G53" s="441">
        <v>2764</v>
      </c>
      <c r="H53" s="441">
        <v>4966</v>
      </c>
      <c r="I53" s="441">
        <v>1</v>
      </c>
      <c r="J53" s="441">
        <v>0</v>
      </c>
      <c r="K53" s="441">
        <v>1</v>
      </c>
      <c r="L53" s="441">
        <v>103</v>
      </c>
      <c r="M53" s="441">
        <v>49</v>
      </c>
      <c r="N53" s="441">
        <v>152</v>
      </c>
      <c r="O53" s="441">
        <v>2306</v>
      </c>
      <c r="P53" s="441">
        <v>2813</v>
      </c>
      <c r="Q53" s="441">
        <v>5119</v>
      </c>
      <c r="R53" s="441">
        <v>223</v>
      </c>
      <c r="S53" s="441">
        <v>127</v>
      </c>
      <c r="T53" s="441">
        <v>350</v>
      </c>
    </row>
    <row r="54" spans="2:20" s="434" customFormat="1" ht="13.5" customHeight="1" x14ac:dyDescent="0.25">
      <c r="B54" s="439">
        <v>45</v>
      </c>
      <c r="C54" s="630"/>
      <c r="D54" s="450" t="s">
        <v>346</v>
      </c>
      <c r="E54" s="440" t="s">
        <v>292</v>
      </c>
      <c r="F54" s="441">
        <v>104</v>
      </c>
      <c r="G54" s="441">
        <v>122</v>
      </c>
      <c r="H54" s="441">
        <v>226</v>
      </c>
      <c r="I54" s="441">
        <v>0</v>
      </c>
      <c r="J54" s="441">
        <v>0</v>
      </c>
      <c r="K54" s="441">
        <v>0</v>
      </c>
      <c r="L54" s="441">
        <v>42</v>
      </c>
      <c r="M54" s="441">
        <v>29</v>
      </c>
      <c r="N54" s="441">
        <v>71</v>
      </c>
      <c r="O54" s="441">
        <v>146</v>
      </c>
      <c r="P54" s="441">
        <v>151</v>
      </c>
      <c r="Q54" s="441">
        <v>297</v>
      </c>
      <c r="R54" s="441">
        <v>78</v>
      </c>
      <c r="S54" s="441">
        <v>65</v>
      </c>
      <c r="T54" s="441">
        <v>143</v>
      </c>
    </row>
    <row r="55" spans="2:20" s="434" customFormat="1" ht="17.25" customHeight="1" x14ac:dyDescent="0.25">
      <c r="B55" s="439">
        <v>46</v>
      </c>
      <c r="C55" s="630"/>
      <c r="D55" s="450" t="s">
        <v>347</v>
      </c>
      <c r="E55" s="440" t="s">
        <v>293</v>
      </c>
      <c r="F55" s="441">
        <v>2527</v>
      </c>
      <c r="G55" s="441">
        <v>2522</v>
      </c>
      <c r="H55" s="441">
        <v>5049</v>
      </c>
      <c r="I55" s="441">
        <v>1</v>
      </c>
      <c r="J55" s="441">
        <v>0</v>
      </c>
      <c r="K55" s="441">
        <v>1</v>
      </c>
      <c r="L55" s="441">
        <v>4</v>
      </c>
      <c r="M55" s="441">
        <v>5</v>
      </c>
      <c r="N55" s="441">
        <v>9</v>
      </c>
      <c r="O55" s="441">
        <v>2532</v>
      </c>
      <c r="P55" s="441">
        <v>2527</v>
      </c>
      <c r="Q55" s="441">
        <v>5059</v>
      </c>
      <c r="R55" s="441">
        <v>3</v>
      </c>
      <c r="S55" s="441">
        <v>8</v>
      </c>
      <c r="T55" s="441">
        <v>11</v>
      </c>
    </row>
    <row r="56" spans="2:20" s="434" customFormat="1" ht="17.25" customHeight="1" x14ac:dyDescent="0.25">
      <c r="B56" s="439">
        <v>47</v>
      </c>
      <c r="C56" s="630"/>
      <c r="D56" s="450" t="s">
        <v>348</v>
      </c>
      <c r="E56" s="440" t="s">
        <v>294</v>
      </c>
      <c r="F56" s="441">
        <v>5</v>
      </c>
      <c r="G56" s="441">
        <v>2</v>
      </c>
      <c r="H56" s="441">
        <v>7</v>
      </c>
      <c r="I56" s="441">
        <v>0</v>
      </c>
      <c r="J56" s="441">
        <v>0</v>
      </c>
      <c r="K56" s="441">
        <v>0</v>
      </c>
      <c r="L56" s="441">
        <v>0</v>
      </c>
      <c r="M56" s="441">
        <v>0</v>
      </c>
      <c r="N56" s="441">
        <v>0</v>
      </c>
      <c r="O56" s="441">
        <v>5</v>
      </c>
      <c r="P56" s="441">
        <v>2</v>
      </c>
      <c r="Q56" s="441">
        <v>7</v>
      </c>
      <c r="R56" s="441">
        <v>0</v>
      </c>
      <c r="S56" s="441">
        <v>0</v>
      </c>
      <c r="T56" s="441">
        <v>0</v>
      </c>
    </row>
    <row r="57" spans="2:20" s="434" customFormat="1" ht="18" customHeight="1" x14ac:dyDescent="0.2">
      <c r="B57" s="442"/>
      <c r="C57" s="628"/>
      <c r="D57" s="628"/>
      <c r="E57" s="452" t="s">
        <v>10</v>
      </c>
      <c r="F57" s="453">
        <f t="shared" ref="F57:T57" si="2">SUM(F36:F56)</f>
        <v>19669</v>
      </c>
      <c r="G57" s="453">
        <f t="shared" si="2"/>
        <v>23543</v>
      </c>
      <c r="H57" s="453">
        <f t="shared" si="2"/>
        <v>43212</v>
      </c>
      <c r="I57" s="453">
        <f t="shared" si="2"/>
        <v>18</v>
      </c>
      <c r="J57" s="453">
        <f t="shared" si="2"/>
        <v>7</v>
      </c>
      <c r="K57" s="453">
        <f t="shared" si="2"/>
        <v>25</v>
      </c>
      <c r="L57" s="453">
        <f t="shared" si="2"/>
        <v>1714</v>
      </c>
      <c r="M57" s="453">
        <f t="shared" si="2"/>
        <v>879</v>
      </c>
      <c r="N57" s="453">
        <f t="shared" si="2"/>
        <v>2593</v>
      </c>
      <c r="O57" s="453">
        <f t="shared" si="2"/>
        <v>21401</v>
      </c>
      <c r="P57" s="453">
        <f t="shared" si="2"/>
        <v>24429</v>
      </c>
      <c r="Q57" s="453">
        <f t="shared" si="2"/>
        <v>45830</v>
      </c>
      <c r="R57" s="453">
        <f t="shared" si="2"/>
        <v>2370</v>
      </c>
      <c r="S57" s="453">
        <f t="shared" si="2"/>
        <v>1898</v>
      </c>
      <c r="T57" s="453">
        <f t="shared" si="2"/>
        <v>4268</v>
      </c>
    </row>
    <row r="58" spans="2:20" s="434" customFormat="1" ht="17.25" customHeight="1" x14ac:dyDescent="0.25">
      <c r="B58" s="439">
        <v>54</v>
      </c>
      <c r="C58" s="451"/>
      <c r="D58" s="450" t="s">
        <v>203</v>
      </c>
      <c r="E58" s="443" t="s">
        <v>204</v>
      </c>
      <c r="F58" s="441">
        <v>4012</v>
      </c>
      <c r="G58" s="441">
        <v>3979</v>
      </c>
      <c r="H58" s="441">
        <v>7991</v>
      </c>
      <c r="I58" s="441">
        <v>6</v>
      </c>
      <c r="J58" s="441">
        <v>14</v>
      </c>
      <c r="K58" s="441">
        <v>20</v>
      </c>
      <c r="L58" s="441">
        <v>303</v>
      </c>
      <c r="M58" s="441">
        <v>165</v>
      </c>
      <c r="N58" s="441">
        <v>468</v>
      </c>
      <c r="O58" s="441">
        <v>4321</v>
      </c>
      <c r="P58" s="441">
        <v>4158</v>
      </c>
      <c r="Q58" s="441">
        <v>8479</v>
      </c>
      <c r="R58" s="441">
        <v>646</v>
      </c>
      <c r="S58" s="441">
        <v>746</v>
      </c>
      <c r="T58" s="441">
        <v>1392</v>
      </c>
    </row>
    <row r="59" spans="2:20" s="434" customFormat="1" ht="17.25" customHeight="1" x14ac:dyDescent="0.25">
      <c r="B59" s="439">
        <v>55</v>
      </c>
      <c r="C59" s="451"/>
      <c r="D59" s="450" t="s">
        <v>205</v>
      </c>
      <c r="E59" s="443" t="s">
        <v>206</v>
      </c>
      <c r="F59" s="441">
        <v>867</v>
      </c>
      <c r="G59" s="441">
        <v>604</v>
      </c>
      <c r="H59" s="441">
        <v>1471</v>
      </c>
      <c r="I59" s="441">
        <v>0</v>
      </c>
      <c r="J59" s="441">
        <v>0</v>
      </c>
      <c r="K59" s="441">
        <v>0</v>
      </c>
      <c r="L59" s="441">
        <v>38</v>
      </c>
      <c r="M59" s="441">
        <v>11</v>
      </c>
      <c r="N59" s="441">
        <v>49</v>
      </c>
      <c r="O59" s="441">
        <v>905</v>
      </c>
      <c r="P59" s="441">
        <v>615</v>
      </c>
      <c r="Q59" s="441">
        <v>1520</v>
      </c>
      <c r="R59" s="441">
        <v>37</v>
      </c>
      <c r="S59" s="441">
        <v>44</v>
      </c>
      <c r="T59" s="441">
        <v>81</v>
      </c>
    </row>
    <row r="60" spans="2:20" ht="12.5" x14ac:dyDescent="0.25">
      <c r="C60" s="434"/>
      <c r="E60" s="454" t="s">
        <v>105</v>
      </c>
      <c r="F60" s="455">
        <f t="shared" ref="F60:T60" si="3">F21+F35+F57+F58+F59</f>
        <v>54482</v>
      </c>
      <c r="G60" s="455">
        <f t="shared" si="3"/>
        <v>50812</v>
      </c>
      <c r="H60" s="455">
        <f t="shared" si="3"/>
        <v>105294</v>
      </c>
      <c r="I60" s="455">
        <f t="shared" si="3"/>
        <v>49</v>
      </c>
      <c r="J60" s="455">
        <f t="shared" si="3"/>
        <v>55</v>
      </c>
      <c r="K60" s="455">
        <f t="shared" si="3"/>
        <v>104</v>
      </c>
      <c r="L60" s="455">
        <f t="shared" si="3"/>
        <v>4323</v>
      </c>
      <c r="M60" s="455">
        <f t="shared" si="3"/>
        <v>1686</v>
      </c>
      <c r="N60" s="455">
        <f t="shared" si="3"/>
        <v>6009</v>
      </c>
      <c r="O60" s="455">
        <f t="shared" si="3"/>
        <v>58854</v>
      </c>
      <c r="P60" s="455">
        <f t="shared" si="3"/>
        <v>52553</v>
      </c>
      <c r="Q60" s="455">
        <f t="shared" si="3"/>
        <v>111407</v>
      </c>
      <c r="R60" s="455">
        <f t="shared" si="3"/>
        <v>5475</v>
      </c>
      <c r="S60" s="455">
        <f t="shared" si="3"/>
        <v>5027</v>
      </c>
      <c r="T60" s="455">
        <f t="shared" si="3"/>
        <v>10502</v>
      </c>
    </row>
    <row r="61" spans="2:20" ht="12.5" x14ac:dyDescent="0.25">
      <c r="C61" s="434"/>
      <c r="E61" s="445" t="s">
        <v>207</v>
      </c>
    </row>
    <row r="62" spans="2:20" ht="12.5" x14ac:dyDescent="0.25">
      <c r="C62" s="434"/>
      <c r="E62" s="445" t="s">
        <v>33</v>
      </c>
    </row>
  </sheetData>
  <mergeCells count="13">
    <mergeCell ref="C1:Q1"/>
    <mergeCell ref="E3:E4"/>
    <mergeCell ref="F3:H3"/>
    <mergeCell ref="I3:K3"/>
    <mergeCell ref="L3:N3"/>
    <mergeCell ref="O3:Q3"/>
    <mergeCell ref="C57:D57"/>
    <mergeCell ref="R3:T3"/>
    <mergeCell ref="C4:C20"/>
    <mergeCell ref="C21:D21"/>
    <mergeCell ref="C22:C34"/>
    <mergeCell ref="C35:D35"/>
    <mergeCell ref="C36:C56"/>
  </mergeCells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61473-C19A-483D-8C7D-EF5309303073}">
  <dimension ref="A2:FW63"/>
  <sheetViews>
    <sheetView workbookViewId="0">
      <selection activeCell="G71" sqref="G71"/>
    </sheetView>
  </sheetViews>
  <sheetFormatPr defaultColWidth="10.81640625" defaultRowHeight="12.5" x14ac:dyDescent="0.25"/>
  <cols>
    <col min="1" max="1" width="2.08984375" style="413" customWidth="1"/>
    <col min="2" max="2" width="1.453125" style="413" customWidth="1"/>
    <col min="3" max="3" width="10.453125" style="101" customWidth="1"/>
    <col min="4" max="4" width="18.453125" style="101" customWidth="1"/>
    <col min="5" max="5" width="6.453125" style="101" customWidth="1"/>
    <col min="6" max="6" width="6.36328125" style="101" customWidth="1"/>
    <col min="7" max="7" width="7.08984375" style="101" customWidth="1"/>
    <col min="8" max="8" width="7.6328125" style="101" customWidth="1"/>
    <col min="9" max="9" width="6" style="101" customWidth="1"/>
    <col min="10" max="10" width="7.08984375" style="101" customWidth="1"/>
    <col min="11" max="11" width="6.26953125" style="101" customWidth="1"/>
    <col min="12" max="12" width="6.08984375" style="101" customWidth="1"/>
    <col min="13" max="13" width="7.7265625" style="101" customWidth="1"/>
    <col min="14" max="14" width="7.26953125" style="101" customWidth="1"/>
    <col min="15" max="15" width="6.81640625" style="101" customWidth="1"/>
    <col min="16" max="16" width="8.6328125" style="101" customWidth="1"/>
    <col min="17" max="20" width="10.81640625" style="101"/>
    <col min="21" max="179" width="10.81640625" style="459"/>
    <col min="180" max="16384" width="10.81640625" style="101"/>
  </cols>
  <sheetData>
    <row r="2" spans="1:179" ht="14" x14ac:dyDescent="0.3">
      <c r="D2" s="414" t="s">
        <v>239</v>
      </c>
    </row>
    <row r="3" spans="1:179" s="90" customFormat="1" ht="21" customHeight="1" x14ac:dyDescent="0.2">
      <c r="A3" s="415"/>
      <c r="B3" s="415"/>
      <c r="C3" s="630" t="s">
        <v>240</v>
      </c>
      <c r="D3" s="630" t="s">
        <v>198</v>
      </c>
      <c r="E3" s="629" t="s">
        <v>241</v>
      </c>
      <c r="F3" s="629"/>
      <c r="G3" s="629"/>
      <c r="H3" s="629" t="s">
        <v>242</v>
      </c>
      <c r="I3" s="629"/>
      <c r="J3" s="629"/>
      <c r="K3" s="629" t="s">
        <v>243</v>
      </c>
      <c r="L3" s="629"/>
      <c r="M3" s="629"/>
      <c r="N3" s="629" t="s">
        <v>31</v>
      </c>
      <c r="O3" s="629"/>
      <c r="P3" s="629"/>
      <c r="Q3" s="416"/>
      <c r="R3" s="416"/>
      <c r="S3" s="416"/>
      <c r="T3" s="416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460"/>
      <c r="AK3" s="460"/>
      <c r="AL3" s="460"/>
      <c r="AM3" s="460"/>
      <c r="AN3" s="460"/>
      <c r="AO3" s="460"/>
      <c r="AP3" s="460"/>
      <c r="AQ3" s="460"/>
      <c r="AR3" s="460"/>
      <c r="AS3" s="460"/>
      <c r="AT3" s="460"/>
      <c r="AU3" s="460"/>
      <c r="AV3" s="460"/>
      <c r="AW3" s="460"/>
      <c r="AX3" s="460"/>
      <c r="AY3" s="460"/>
      <c r="AZ3" s="460"/>
      <c r="BA3" s="460"/>
      <c r="BB3" s="460"/>
      <c r="BC3" s="460"/>
      <c r="BD3" s="460"/>
      <c r="BE3" s="460"/>
      <c r="BF3" s="460"/>
      <c r="BG3" s="460"/>
      <c r="BH3" s="460"/>
      <c r="BI3" s="460"/>
      <c r="BJ3" s="460"/>
      <c r="BK3" s="460"/>
      <c r="BL3" s="460"/>
      <c r="BM3" s="460"/>
      <c r="BN3" s="460"/>
      <c r="BO3" s="460"/>
      <c r="BP3" s="460"/>
      <c r="BQ3" s="460"/>
      <c r="BR3" s="460"/>
      <c r="BS3" s="460"/>
      <c r="BT3" s="460"/>
      <c r="BU3" s="460"/>
      <c r="BV3" s="460"/>
      <c r="BW3" s="460"/>
      <c r="BX3" s="460"/>
      <c r="BY3" s="460"/>
      <c r="BZ3" s="460"/>
      <c r="CA3" s="460"/>
      <c r="CB3" s="460"/>
      <c r="CC3" s="460"/>
      <c r="CD3" s="460"/>
      <c r="CE3" s="460"/>
      <c r="CF3" s="460"/>
      <c r="CG3" s="460"/>
      <c r="CH3" s="460"/>
      <c r="CI3" s="460"/>
      <c r="CJ3" s="460"/>
      <c r="CK3" s="460"/>
      <c r="CL3" s="460"/>
      <c r="CM3" s="460"/>
      <c r="CN3" s="460"/>
      <c r="CO3" s="460"/>
      <c r="CP3" s="460"/>
      <c r="CQ3" s="460"/>
      <c r="CR3" s="460"/>
      <c r="CS3" s="460"/>
      <c r="CT3" s="460"/>
      <c r="CU3" s="460"/>
      <c r="CV3" s="460"/>
      <c r="CW3" s="460"/>
      <c r="CX3" s="460"/>
      <c r="CY3" s="460"/>
      <c r="CZ3" s="460"/>
      <c r="DA3" s="460"/>
      <c r="DB3" s="460"/>
      <c r="DC3" s="460"/>
      <c r="DD3" s="460"/>
      <c r="DE3" s="460"/>
      <c r="DF3" s="460"/>
      <c r="DG3" s="460"/>
      <c r="DH3" s="460"/>
      <c r="DI3" s="460"/>
      <c r="DJ3" s="460"/>
      <c r="DK3" s="460"/>
      <c r="DL3" s="460"/>
      <c r="DM3" s="460"/>
      <c r="DN3" s="460"/>
      <c r="DO3" s="460"/>
      <c r="DP3" s="460"/>
      <c r="DQ3" s="460"/>
      <c r="DR3" s="460"/>
      <c r="DS3" s="460"/>
      <c r="DT3" s="460"/>
      <c r="DU3" s="460"/>
      <c r="DV3" s="460"/>
      <c r="DW3" s="460"/>
      <c r="DX3" s="460"/>
      <c r="DY3" s="460"/>
      <c r="DZ3" s="460"/>
      <c r="EA3" s="460"/>
      <c r="EB3" s="460"/>
      <c r="EC3" s="460"/>
      <c r="ED3" s="460"/>
      <c r="EE3" s="460"/>
      <c r="EF3" s="460"/>
      <c r="EG3" s="460"/>
      <c r="EH3" s="460"/>
      <c r="EI3" s="460"/>
      <c r="EJ3" s="460"/>
      <c r="EK3" s="460"/>
      <c r="EL3" s="460"/>
      <c r="EM3" s="460"/>
      <c r="EN3" s="460"/>
      <c r="EO3" s="460"/>
      <c r="EP3" s="460"/>
      <c r="EQ3" s="460"/>
      <c r="ER3" s="460"/>
      <c r="ES3" s="460"/>
      <c r="ET3" s="460"/>
      <c r="EU3" s="460"/>
      <c r="EV3" s="460"/>
      <c r="EW3" s="460"/>
      <c r="EX3" s="460"/>
      <c r="EY3" s="460"/>
      <c r="EZ3" s="460"/>
      <c r="FA3" s="460"/>
      <c r="FB3" s="460"/>
      <c r="FC3" s="460"/>
      <c r="FD3" s="460"/>
      <c r="FE3" s="460"/>
      <c r="FF3" s="460"/>
      <c r="FG3" s="460"/>
      <c r="FH3" s="460"/>
      <c r="FI3" s="460"/>
      <c r="FJ3" s="460"/>
      <c r="FK3" s="460"/>
      <c r="FL3" s="460"/>
      <c r="FM3" s="460"/>
      <c r="FN3" s="460"/>
      <c r="FO3" s="460"/>
      <c r="FP3" s="460"/>
      <c r="FQ3" s="460"/>
      <c r="FR3" s="460"/>
      <c r="FS3" s="460"/>
      <c r="FT3" s="460"/>
      <c r="FU3" s="460"/>
      <c r="FV3" s="460"/>
      <c r="FW3" s="460"/>
    </row>
    <row r="4" spans="1:179" s="90" customFormat="1" ht="23" customHeight="1" x14ac:dyDescent="0.25">
      <c r="A4" s="415"/>
      <c r="B4" s="417" t="s">
        <v>244</v>
      </c>
      <c r="C4" s="630"/>
      <c r="D4" s="630"/>
      <c r="E4" s="448" t="s">
        <v>8</v>
      </c>
      <c r="F4" s="448" t="s">
        <v>9</v>
      </c>
      <c r="G4" s="448" t="s">
        <v>10</v>
      </c>
      <c r="H4" s="448" t="s">
        <v>8</v>
      </c>
      <c r="I4" s="448" t="s">
        <v>9</v>
      </c>
      <c r="J4" s="448" t="s">
        <v>10</v>
      </c>
      <c r="K4" s="448" t="s">
        <v>8</v>
      </c>
      <c r="L4" s="448" t="s">
        <v>9</v>
      </c>
      <c r="M4" s="448" t="s">
        <v>10</v>
      </c>
      <c r="N4" s="448" t="s">
        <v>8</v>
      </c>
      <c r="O4" s="448" t="s">
        <v>9</v>
      </c>
      <c r="P4" s="448" t="s">
        <v>10</v>
      </c>
      <c r="Q4" s="416"/>
      <c r="R4" s="416"/>
      <c r="S4" s="416"/>
      <c r="T4" s="416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60"/>
      <c r="AF4" s="460"/>
      <c r="AG4" s="460"/>
      <c r="AH4" s="460"/>
      <c r="AI4" s="460"/>
      <c r="AJ4" s="460"/>
      <c r="AK4" s="460"/>
      <c r="AL4" s="460"/>
      <c r="AM4" s="460"/>
      <c r="AN4" s="460"/>
      <c r="AO4" s="460"/>
      <c r="AP4" s="460"/>
      <c r="AQ4" s="460"/>
      <c r="AR4" s="460"/>
      <c r="AS4" s="460"/>
      <c r="AT4" s="460"/>
      <c r="AU4" s="460"/>
      <c r="AV4" s="460"/>
      <c r="AW4" s="460"/>
      <c r="AX4" s="460"/>
      <c r="AY4" s="460"/>
      <c r="AZ4" s="460"/>
      <c r="BA4" s="460"/>
      <c r="BB4" s="460"/>
      <c r="BC4" s="460"/>
      <c r="BD4" s="460"/>
      <c r="BE4" s="460"/>
      <c r="BF4" s="460"/>
      <c r="BG4" s="460"/>
      <c r="BH4" s="460"/>
      <c r="BI4" s="460"/>
      <c r="BJ4" s="460"/>
      <c r="BK4" s="460"/>
      <c r="BL4" s="460"/>
      <c r="BM4" s="460"/>
      <c r="BN4" s="460"/>
      <c r="BO4" s="460"/>
      <c r="BP4" s="460"/>
      <c r="BQ4" s="460"/>
      <c r="BR4" s="460"/>
      <c r="BS4" s="460"/>
      <c r="BT4" s="460"/>
      <c r="BU4" s="460"/>
      <c r="BV4" s="460"/>
      <c r="BW4" s="460"/>
      <c r="BX4" s="460"/>
      <c r="BY4" s="460"/>
      <c r="BZ4" s="460"/>
      <c r="CA4" s="460"/>
      <c r="CB4" s="460"/>
      <c r="CC4" s="460"/>
      <c r="CD4" s="460"/>
      <c r="CE4" s="460"/>
      <c r="CF4" s="460"/>
      <c r="CG4" s="460"/>
      <c r="CH4" s="460"/>
      <c r="CI4" s="460"/>
      <c r="CJ4" s="460"/>
      <c r="CK4" s="460"/>
      <c r="CL4" s="460"/>
      <c r="CM4" s="460"/>
      <c r="CN4" s="460"/>
      <c r="CO4" s="460"/>
      <c r="CP4" s="460"/>
      <c r="CQ4" s="460"/>
      <c r="CR4" s="460"/>
      <c r="CS4" s="460"/>
      <c r="CT4" s="460"/>
      <c r="CU4" s="460"/>
      <c r="CV4" s="460"/>
      <c r="CW4" s="460"/>
      <c r="CX4" s="460"/>
      <c r="CY4" s="460"/>
      <c r="CZ4" s="460"/>
      <c r="DA4" s="460"/>
      <c r="DB4" s="460"/>
      <c r="DC4" s="460"/>
      <c r="DD4" s="460"/>
      <c r="DE4" s="460"/>
      <c r="DF4" s="460"/>
      <c r="DG4" s="460"/>
      <c r="DH4" s="460"/>
      <c r="DI4" s="460"/>
      <c r="DJ4" s="460"/>
      <c r="DK4" s="460"/>
      <c r="DL4" s="460"/>
      <c r="DM4" s="460"/>
      <c r="DN4" s="460"/>
      <c r="DO4" s="460"/>
      <c r="DP4" s="460"/>
      <c r="DQ4" s="460"/>
      <c r="DR4" s="460"/>
      <c r="DS4" s="460"/>
      <c r="DT4" s="460"/>
      <c r="DU4" s="460"/>
      <c r="DV4" s="460"/>
      <c r="DW4" s="460"/>
      <c r="DX4" s="460"/>
      <c r="DY4" s="460"/>
      <c r="DZ4" s="460"/>
      <c r="EA4" s="460"/>
      <c r="EB4" s="460"/>
      <c r="EC4" s="460"/>
      <c r="ED4" s="460"/>
      <c r="EE4" s="460"/>
      <c r="EF4" s="460"/>
      <c r="EG4" s="460"/>
      <c r="EH4" s="460"/>
      <c r="EI4" s="460"/>
      <c r="EJ4" s="460"/>
      <c r="EK4" s="460"/>
      <c r="EL4" s="460"/>
      <c r="EM4" s="460"/>
      <c r="EN4" s="460"/>
      <c r="EO4" s="460"/>
      <c r="EP4" s="460"/>
      <c r="EQ4" s="460"/>
      <c r="ER4" s="460"/>
      <c r="ES4" s="460"/>
      <c r="ET4" s="460"/>
      <c r="EU4" s="460"/>
      <c r="EV4" s="460"/>
      <c r="EW4" s="460"/>
      <c r="EX4" s="460"/>
      <c r="EY4" s="460"/>
      <c r="EZ4" s="460"/>
      <c r="FA4" s="460"/>
      <c r="FB4" s="460"/>
      <c r="FC4" s="460"/>
      <c r="FD4" s="460"/>
      <c r="FE4" s="460"/>
      <c r="FF4" s="460"/>
      <c r="FG4" s="460"/>
      <c r="FH4" s="460"/>
      <c r="FI4" s="460"/>
      <c r="FJ4" s="460"/>
      <c r="FK4" s="460"/>
      <c r="FL4" s="460"/>
      <c r="FM4" s="460"/>
      <c r="FN4" s="460"/>
      <c r="FO4" s="460"/>
      <c r="FP4" s="460"/>
      <c r="FQ4" s="460"/>
      <c r="FR4" s="460"/>
      <c r="FS4" s="460"/>
      <c r="FT4" s="460"/>
      <c r="FU4" s="460"/>
      <c r="FV4" s="460"/>
      <c r="FW4" s="460"/>
    </row>
    <row r="5" spans="1:179" s="90" customFormat="1" ht="26.5" customHeight="1" x14ac:dyDescent="0.25">
      <c r="A5" s="415"/>
      <c r="B5" s="418">
        <v>2</v>
      </c>
      <c r="C5" s="633" t="s">
        <v>200</v>
      </c>
      <c r="D5" s="419" t="s">
        <v>245</v>
      </c>
      <c r="E5" s="420">
        <v>71</v>
      </c>
      <c r="F5" s="420">
        <v>122</v>
      </c>
      <c r="G5" s="420">
        <v>193</v>
      </c>
      <c r="H5" s="420">
        <v>126</v>
      </c>
      <c r="I5" s="420">
        <v>48</v>
      </c>
      <c r="J5" s="420">
        <v>174</v>
      </c>
      <c r="K5" s="420">
        <v>10</v>
      </c>
      <c r="L5" s="420">
        <v>5</v>
      </c>
      <c r="M5" s="420">
        <v>15</v>
      </c>
      <c r="N5" s="420">
        <v>207</v>
      </c>
      <c r="O5" s="420">
        <v>175</v>
      </c>
      <c r="P5" s="420">
        <v>382</v>
      </c>
      <c r="Q5" s="416"/>
      <c r="R5" s="416"/>
      <c r="S5" s="416"/>
      <c r="T5" s="416"/>
      <c r="U5" s="460"/>
      <c r="V5" s="460"/>
      <c r="W5" s="460"/>
      <c r="X5" s="460"/>
      <c r="Y5" s="460"/>
      <c r="Z5" s="460"/>
      <c r="AA5" s="460"/>
      <c r="AB5" s="460"/>
      <c r="AC5" s="460"/>
      <c r="AD5" s="460"/>
      <c r="AE5" s="460"/>
      <c r="AF5" s="460"/>
      <c r="AG5" s="460"/>
      <c r="AH5" s="460"/>
      <c r="AI5" s="460"/>
      <c r="AJ5" s="460"/>
      <c r="AK5" s="460"/>
      <c r="AL5" s="460"/>
      <c r="AM5" s="460"/>
      <c r="AN5" s="460"/>
      <c r="AO5" s="460"/>
      <c r="AP5" s="460"/>
      <c r="AQ5" s="460"/>
      <c r="AR5" s="460"/>
      <c r="AS5" s="460"/>
      <c r="AT5" s="460"/>
      <c r="AU5" s="460"/>
      <c r="AV5" s="460"/>
      <c r="AW5" s="460"/>
      <c r="AX5" s="460"/>
      <c r="AY5" s="460"/>
      <c r="AZ5" s="460"/>
      <c r="BA5" s="460"/>
      <c r="BB5" s="460"/>
      <c r="BC5" s="460"/>
      <c r="BD5" s="460"/>
      <c r="BE5" s="460"/>
      <c r="BF5" s="460"/>
      <c r="BG5" s="460"/>
      <c r="BH5" s="460"/>
      <c r="BI5" s="460"/>
      <c r="BJ5" s="460"/>
      <c r="BK5" s="460"/>
      <c r="BL5" s="460"/>
      <c r="BM5" s="460"/>
      <c r="BN5" s="460"/>
      <c r="BO5" s="460"/>
      <c r="BP5" s="460"/>
      <c r="BQ5" s="460"/>
      <c r="BR5" s="460"/>
      <c r="BS5" s="460"/>
      <c r="BT5" s="460"/>
      <c r="BU5" s="460"/>
      <c r="BV5" s="460"/>
      <c r="BW5" s="460"/>
      <c r="BX5" s="460"/>
      <c r="BY5" s="460"/>
      <c r="BZ5" s="460"/>
      <c r="CA5" s="460"/>
      <c r="CB5" s="460"/>
      <c r="CC5" s="460"/>
      <c r="CD5" s="460"/>
      <c r="CE5" s="460"/>
      <c r="CF5" s="460"/>
      <c r="CG5" s="460"/>
      <c r="CH5" s="460"/>
      <c r="CI5" s="460"/>
      <c r="CJ5" s="460"/>
      <c r="CK5" s="460"/>
      <c r="CL5" s="460"/>
      <c r="CM5" s="460"/>
      <c r="CN5" s="460"/>
      <c r="CO5" s="460"/>
      <c r="CP5" s="460"/>
      <c r="CQ5" s="460"/>
      <c r="CR5" s="460"/>
      <c r="CS5" s="460"/>
      <c r="CT5" s="460"/>
      <c r="CU5" s="460"/>
      <c r="CV5" s="460"/>
      <c r="CW5" s="460"/>
      <c r="CX5" s="460"/>
      <c r="CY5" s="460"/>
      <c r="CZ5" s="460"/>
      <c r="DA5" s="460"/>
      <c r="DB5" s="460"/>
      <c r="DC5" s="460"/>
      <c r="DD5" s="460"/>
      <c r="DE5" s="460"/>
      <c r="DF5" s="460"/>
      <c r="DG5" s="460"/>
      <c r="DH5" s="460"/>
      <c r="DI5" s="460"/>
      <c r="DJ5" s="460"/>
      <c r="DK5" s="460"/>
      <c r="DL5" s="460"/>
      <c r="DM5" s="460"/>
      <c r="DN5" s="460"/>
      <c r="DO5" s="460"/>
      <c r="DP5" s="460"/>
      <c r="DQ5" s="460"/>
      <c r="DR5" s="460"/>
      <c r="DS5" s="460"/>
      <c r="DT5" s="460"/>
      <c r="DU5" s="460"/>
      <c r="DV5" s="460"/>
      <c r="DW5" s="460"/>
      <c r="DX5" s="460"/>
      <c r="DY5" s="460"/>
      <c r="DZ5" s="460"/>
      <c r="EA5" s="460"/>
      <c r="EB5" s="460"/>
      <c r="EC5" s="460"/>
      <c r="ED5" s="460"/>
      <c r="EE5" s="460"/>
      <c r="EF5" s="460"/>
      <c r="EG5" s="460"/>
      <c r="EH5" s="460"/>
      <c r="EI5" s="460"/>
      <c r="EJ5" s="460"/>
      <c r="EK5" s="460"/>
      <c r="EL5" s="460"/>
      <c r="EM5" s="460"/>
      <c r="EN5" s="460"/>
      <c r="EO5" s="460"/>
      <c r="EP5" s="460"/>
      <c r="EQ5" s="460"/>
      <c r="ER5" s="460"/>
      <c r="ES5" s="460"/>
      <c r="ET5" s="460"/>
      <c r="EU5" s="460"/>
      <c r="EV5" s="460"/>
      <c r="EW5" s="460"/>
      <c r="EX5" s="460"/>
      <c r="EY5" s="460"/>
      <c r="EZ5" s="460"/>
      <c r="FA5" s="460"/>
      <c r="FB5" s="460"/>
      <c r="FC5" s="460"/>
      <c r="FD5" s="460"/>
      <c r="FE5" s="460"/>
      <c r="FF5" s="460"/>
      <c r="FG5" s="460"/>
      <c r="FH5" s="460"/>
      <c r="FI5" s="460"/>
      <c r="FJ5" s="460"/>
      <c r="FK5" s="460"/>
      <c r="FL5" s="460"/>
      <c r="FM5" s="460"/>
      <c r="FN5" s="460"/>
      <c r="FO5" s="460"/>
      <c r="FP5" s="460"/>
      <c r="FQ5" s="460"/>
      <c r="FR5" s="460"/>
      <c r="FS5" s="460"/>
      <c r="FT5" s="460"/>
      <c r="FU5" s="460"/>
      <c r="FV5" s="460"/>
      <c r="FW5" s="460"/>
    </row>
    <row r="6" spans="1:179" s="90" customFormat="1" ht="33.5" customHeight="1" x14ac:dyDescent="0.25">
      <c r="A6" s="415"/>
      <c r="B6" s="418">
        <v>3</v>
      </c>
      <c r="C6" s="633"/>
      <c r="D6" s="419" t="s">
        <v>246</v>
      </c>
      <c r="E6" s="420">
        <v>766</v>
      </c>
      <c r="F6" s="420">
        <v>784</v>
      </c>
      <c r="G6" s="420">
        <v>1550</v>
      </c>
      <c r="H6" s="420">
        <v>1856</v>
      </c>
      <c r="I6" s="420">
        <v>760</v>
      </c>
      <c r="J6" s="420">
        <v>2616</v>
      </c>
      <c r="K6" s="420">
        <v>15</v>
      </c>
      <c r="L6" s="420">
        <v>6</v>
      </c>
      <c r="M6" s="420">
        <v>21</v>
      </c>
      <c r="N6" s="420">
        <v>2637</v>
      </c>
      <c r="O6" s="420">
        <v>1550</v>
      </c>
      <c r="P6" s="420">
        <v>4187</v>
      </c>
      <c r="Q6" s="416"/>
      <c r="R6" s="416"/>
      <c r="S6" s="416"/>
      <c r="T6" s="416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460"/>
      <c r="AJ6" s="460"/>
      <c r="AK6" s="460"/>
      <c r="AL6" s="460"/>
      <c r="AM6" s="460"/>
      <c r="AN6" s="460"/>
      <c r="AO6" s="460"/>
      <c r="AP6" s="460"/>
      <c r="AQ6" s="460"/>
      <c r="AR6" s="460"/>
      <c r="AS6" s="460"/>
      <c r="AT6" s="460"/>
      <c r="AU6" s="460"/>
      <c r="AV6" s="460"/>
      <c r="AW6" s="460"/>
      <c r="AX6" s="460"/>
      <c r="AY6" s="460"/>
      <c r="AZ6" s="460"/>
      <c r="BA6" s="460"/>
      <c r="BB6" s="460"/>
      <c r="BC6" s="460"/>
      <c r="BD6" s="460"/>
      <c r="BE6" s="460"/>
      <c r="BF6" s="460"/>
      <c r="BG6" s="460"/>
      <c r="BH6" s="460"/>
      <c r="BI6" s="460"/>
      <c r="BJ6" s="460"/>
      <c r="BK6" s="460"/>
      <c r="BL6" s="460"/>
      <c r="BM6" s="460"/>
      <c r="BN6" s="460"/>
      <c r="BO6" s="460"/>
      <c r="BP6" s="460"/>
      <c r="BQ6" s="460"/>
      <c r="BR6" s="460"/>
      <c r="BS6" s="460"/>
      <c r="BT6" s="460"/>
      <c r="BU6" s="460"/>
      <c r="BV6" s="460"/>
      <c r="BW6" s="460"/>
      <c r="BX6" s="460"/>
      <c r="BY6" s="460"/>
      <c r="BZ6" s="460"/>
      <c r="CA6" s="460"/>
      <c r="CB6" s="460"/>
      <c r="CC6" s="460"/>
      <c r="CD6" s="460"/>
      <c r="CE6" s="460"/>
      <c r="CF6" s="460"/>
      <c r="CG6" s="460"/>
      <c r="CH6" s="460"/>
      <c r="CI6" s="460"/>
      <c r="CJ6" s="460"/>
      <c r="CK6" s="460"/>
      <c r="CL6" s="460"/>
      <c r="CM6" s="460"/>
      <c r="CN6" s="460"/>
      <c r="CO6" s="460"/>
      <c r="CP6" s="460"/>
      <c r="CQ6" s="460"/>
      <c r="CR6" s="460"/>
      <c r="CS6" s="460"/>
      <c r="CT6" s="460"/>
      <c r="CU6" s="460"/>
      <c r="CV6" s="460"/>
      <c r="CW6" s="460"/>
      <c r="CX6" s="460"/>
      <c r="CY6" s="460"/>
      <c r="CZ6" s="460"/>
      <c r="DA6" s="460"/>
      <c r="DB6" s="460"/>
      <c r="DC6" s="460"/>
      <c r="DD6" s="460"/>
      <c r="DE6" s="460"/>
      <c r="DF6" s="460"/>
      <c r="DG6" s="460"/>
      <c r="DH6" s="460"/>
      <c r="DI6" s="460"/>
      <c r="DJ6" s="460"/>
      <c r="DK6" s="460"/>
      <c r="DL6" s="460"/>
      <c r="DM6" s="460"/>
      <c r="DN6" s="460"/>
      <c r="DO6" s="460"/>
      <c r="DP6" s="460"/>
      <c r="DQ6" s="460"/>
      <c r="DR6" s="460"/>
      <c r="DS6" s="460"/>
      <c r="DT6" s="460"/>
      <c r="DU6" s="460"/>
      <c r="DV6" s="460"/>
      <c r="DW6" s="460"/>
      <c r="DX6" s="460"/>
      <c r="DY6" s="460"/>
      <c r="DZ6" s="460"/>
      <c r="EA6" s="460"/>
      <c r="EB6" s="460"/>
      <c r="EC6" s="460"/>
      <c r="ED6" s="460"/>
      <c r="EE6" s="460"/>
      <c r="EF6" s="460"/>
      <c r="EG6" s="460"/>
      <c r="EH6" s="460"/>
      <c r="EI6" s="460"/>
      <c r="EJ6" s="460"/>
      <c r="EK6" s="460"/>
      <c r="EL6" s="460"/>
      <c r="EM6" s="460"/>
      <c r="EN6" s="460"/>
      <c r="EO6" s="460"/>
      <c r="EP6" s="460"/>
      <c r="EQ6" s="460"/>
      <c r="ER6" s="460"/>
      <c r="ES6" s="460"/>
      <c r="ET6" s="460"/>
      <c r="EU6" s="460"/>
      <c r="EV6" s="460"/>
      <c r="EW6" s="460"/>
      <c r="EX6" s="460"/>
      <c r="EY6" s="460"/>
      <c r="EZ6" s="460"/>
      <c r="FA6" s="460"/>
      <c r="FB6" s="460"/>
      <c r="FC6" s="460"/>
      <c r="FD6" s="460"/>
      <c r="FE6" s="460"/>
      <c r="FF6" s="460"/>
      <c r="FG6" s="460"/>
      <c r="FH6" s="460"/>
      <c r="FI6" s="460"/>
      <c r="FJ6" s="460"/>
      <c r="FK6" s="460"/>
      <c r="FL6" s="460"/>
      <c r="FM6" s="460"/>
      <c r="FN6" s="460"/>
      <c r="FO6" s="460"/>
      <c r="FP6" s="460"/>
      <c r="FQ6" s="460"/>
      <c r="FR6" s="460"/>
      <c r="FS6" s="460"/>
      <c r="FT6" s="460"/>
      <c r="FU6" s="460"/>
      <c r="FV6" s="460"/>
      <c r="FW6" s="460"/>
    </row>
    <row r="7" spans="1:179" s="90" customFormat="1" ht="18.5" customHeight="1" x14ac:dyDescent="0.25">
      <c r="A7" s="415"/>
      <c r="B7" s="418">
        <v>4</v>
      </c>
      <c r="C7" s="633"/>
      <c r="D7" s="419" t="s">
        <v>247</v>
      </c>
      <c r="E7" s="420">
        <v>3</v>
      </c>
      <c r="F7" s="420">
        <v>1</v>
      </c>
      <c r="G7" s="420">
        <v>4</v>
      </c>
      <c r="H7" s="420">
        <v>14</v>
      </c>
      <c r="I7" s="420">
        <v>20</v>
      </c>
      <c r="J7" s="420">
        <v>34</v>
      </c>
      <c r="K7" s="420">
        <v>0</v>
      </c>
      <c r="L7" s="420">
        <v>0</v>
      </c>
      <c r="M7" s="420">
        <v>0</v>
      </c>
      <c r="N7" s="420">
        <v>17</v>
      </c>
      <c r="O7" s="420">
        <v>21</v>
      </c>
      <c r="P7" s="420">
        <v>38</v>
      </c>
      <c r="Q7" s="416"/>
      <c r="R7" s="416"/>
      <c r="S7" s="416"/>
      <c r="T7" s="416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I7" s="460"/>
      <c r="AJ7" s="460"/>
      <c r="AK7" s="460"/>
      <c r="AL7" s="460"/>
      <c r="AM7" s="460"/>
      <c r="AN7" s="460"/>
      <c r="AO7" s="460"/>
      <c r="AP7" s="460"/>
      <c r="AQ7" s="460"/>
      <c r="AR7" s="460"/>
      <c r="AS7" s="460"/>
      <c r="AT7" s="460"/>
      <c r="AU7" s="460"/>
      <c r="AV7" s="460"/>
      <c r="AW7" s="460"/>
      <c r="AX7" s="460"/>
      <c r="AY7" s="460"/>
      <c r="AZ7" s="460"/>
      <c r="BA7" s="460"/>
      <c r="BB7" s="460"/>
      <c r="BC7" s="460"/>
      <c r="BD7" s="460"/>
      <c r="BE7" s="460"/>
      <c r="BF7" s="460"/>
      <c r="BG7" s="460"/>
      <c r="BH7" s="460"/>
      <c r="BI7" s="460"/>
      <c r="BJ7" s="460"/>
      <c r="BK7" s="460"/>
      <c r="BL7" s="460"/>
      <c r="BM7" s="460"/>
      <c r="BN7" s="460"/>
      <c r="BO7" s="460"/>
      <c r="BP7" s="460"/>
      <c r="BQ7" s="460"/>
      <c r="BR7" s="460"/>
      <c r="BS7" s="460"/>
      <c r="BT7" s="460"/>
      <c r="BU7" s="460"/>
      <c r="BV7" s="460"/>
      <c r="BW7" s="460"/>
      <c r="BX7" s="460"/>
      <c r="BY7" s="460"/>
      <c r="BZ7" s="460"/>
      <c r="CA7" s="460"/>
      <c r="CB7" s="460"/>
      <c r="CC7" s="460"/>
      <c r="CD7" s="460"/>
      <c r="CE7" s="460"/>
      <c r="CF7" s="460"/>
      <c r="CG7" s="460"/>
      <c r="CH7" s="460"/>
      <c r="CI7" s="460"/>
      <c r="CJ7" s="460"/>
      <c r="CK7" s="460"/>
      <c r="CL7" s="460"/>
      <c r="CM7" s="460"/>
      <c r="CN7" s="460"/>
      <c r="CO7" s="460"/>
      <c r="CP7" s="460"/>
      <c r="CQ7" s="460"/>
      <c r="CR7" s="460"/>
      <c r="CS7" s="460"/>
      <c r="CT7" s="460"/>
      <c r="CU7" s="460"/>
      <c r="CV7" s="460"/>
      <c r="CW7" s="460"/>
      <c r="CX7" s="460"/>
      <c r="CY7" s="460"/>
      <c r="CZ7" s="460"/>
      <c r="DA7" s="460"/>
      <c r="DB7" s="460"/>
      <c r="DC7" s="460"/>
      <c r="DD7" s="460"/>
      <c r="DE7" s="460"/>
      <c r="DF7" s="460"/>
      <c r="DG7" s="460"/>
      <c r="DH7" s="460"/>
      <c r="DI7" s="460"/>
      <c r="DJ7" s="460"/>
      <c r="DK7" s="460"/>
      <c r="DL7" s="460"/>
      <c r="DM7" s="460"/>
      <c r="DN7" s="460"/>
      <c r="DO7" s="460"/>
      <c r="DP7" s="460"/>
      <c r="DQ7" s="460"/>
      <c r="DR7" s="460"/>
      <c r="DS7" s="460"/>
      <c r="DT7" s="460"/>
      <c r="DU7" s="460"/>
      <c r="DV7" s="460"/>
      <c r="DW7" s="460"/>
      <c r="DX7" s="460"/>
      <c r="DY7" s="460"/>
      <c r="DZ7" s="460"/>
      <c r="EA7" s="460"/>
      <c r="EB7" s="460"/>
      <c r="EC7" s="460"/>
      <c r="ED7" s="460"/>
      <c r="EE7" s="460"/>
      <c r="EF7" s="460"/>
      <c r="EG7" s="460"/>
      <c r="EH7" s="460"/>
      <c r="EI7" s="460"/>
      <c r="EJ7" s="460"/>
      <c r="EK7" s="460"/>
      <c r="EL7" s="460"/>
      <c r="EM7" s="460"/>
      <c r="EN7" s="460"/>
      <c r="EO7" s="460"/>
      <c r="EP7" s="460"/>
      <c r="EQ7" s="460"/>
      <c r="ER7" s="460"/>
      <c r="ES7" s="460"/>
      <c r="ET7" s="460"/>
      <c r="EU7" s="460"/>
      <c r="EV7" s="460"/>
      <c r="EW7" s="460"/>
      <c r="EX7" s="460"/>
      <c r="EY7" s="460"/>
      <c r="EZ7" s="460"/>
      <c r="FA7" s="460"/>
      <c r="FB7" s="460"/>
      <c r="FC7" s="460"/>
      <c r="FD7" s="460"/>
      <c r="FE7" s="460"/>
      <c r="FF7" s="460"/>
      <c r="FG7" s="460"/>
      <c r="FH7" s="460"/>
      <c r="FI7" s="460"/>
      <c r="FJ7" s="460"/>
      <c r="FK7" s="460"/>
      <c r="FL7" s="460"/>
      <c r="FM7" s="460"/>
      <c r="FN7" s="460"/>
      <c r="FO7" s="460"/>
      <c r="FP7" s="460"/>
      <c r="FQ7" s="460"/>
      <c r="FR7" s="460"/>
      <c r="FS7" s="460"/>
      <c r="FT7" s="460"/>
      <c r="FU7" s="460"/>
      <c r="FV7" s="460"/>
      <c r="FW7" s="460"/>
    </row>
    <row r="8" spans="1:179" s="90" customFormat="1" ht="22.5" customHeight="1" x14ac:dyDescent="0.25">
      <c r="A8" s="415"/>
      <c r="B8" s="418">
        <v>16</v>
      </c>
      <c r="C8" s="633"/>
      <c r="D8" s="419" t="s">
        <v>248</v>
      </c>
      <c r="E8" s="420">
        <v>7</v>
      </c>
      <c r="F8" s="420">
        <v>8</v>
      </c>
      <c r="G8" s="420">
        <v>15</v>
      </c>
      <c r="H8" s="420">
        <v>8</v>
      </c>
      <c r="I8" s="420">
        <v>17</v>
      </c>
      <c r="J8" s="420">
        <v>25</v>
      </c>
      <c r="K8" s="420">
        <v>1</v>
      </c>
      <c r="L8" s="420">
        <v>1</v>
      </c>
      <c r="M8" s="420">
        <v>2</v>
      </c>
      <c r="N8" s="420">
        <v>16</v>
      </c>
      <c r="O8" s="420">
        <v>26</v>
      </c>
      <c r="P8" s="420">
        <v>42</v>
      </c>
      <c r="Q8" s="416"/>
      <c r="R8" s="416"/>
      <c r="S8" s="416"/>
      <c r="T8" s="416"/>
      <c r="U8" s="460"/>
      <c r="V8" s="460"/>
      <c r="W8" s="460"/>
      <c r="X8" s="460"/>
      <c r="Y8" s="460"/>
      <c r="Z8" s="460"/>
      <c r="AA8" s="460"/>
      <c r="AB8" s="460"/>
      <c r="AC8" s="460"/>
      <c r="AD8" s="460"/>
      <c r="AE8" s="460"/>
      <c r="AF8" s="460"/>
      <c r="AG8" s="460"/>
      <c r="AH8" s="460"/>
      <c r="AI8" s="460"/>
      <c r="AJ8" s="460"/>
      <c r="AK8" s="460"/>
      <c r="AL8" s="460"/>
      <c r="AM8" s="460"/>
      <c r="AN8" s="460"/>
      <c r="AO8" s="460"/>
      <c r="AP8" s="460"/>
      <c r="AQ8" s="460"/>
      <c r="AR8" s="460"/>
      <c r="AS8" s="460"/>
      <c r="AT8" s="460"/>
      <c r="AU8" s="460"/>
      <c r="AV8" s="460"/>
      <c r="AW8" s="460"/>
      <c r="AX8" s="460"/>
      <c r="AY8" s="460"/>
      <c r="AZ8" s="460"/>
      <c r="BA8" s="460"/>
      <c r="BB8" s="460"/>
      <c r="BC8" s="460"/>
      <c r="BD8" s="460"/>
      <c r="BE8" s="460"/>
      <c r="BF8" s="460"/>
      <c r="BG8" s="460"/>
      <c r="BH8" s="460"/>
      <c r="BI8" s="460"/>
      <c r="BJ8" s="460"/>
      <c r="BK8" s="460"/>
      <c r="BL8" s="460"/>
      <c r="BM8" s="460"/>
      <c r="BN8" s="460"/>
      <c r="BO8" s="460"/>
      <c r="BP8" s="460"/>
      <c r="BQ8" s="460"/>
      <c r="BR8" s="460"/>
      <c r="BS8" s="460"/>
      <c r="BT8" s="460"/>
      <c r="BU8" s="460"/>
      <c r="BV8" s="460"/>
      <c r="BW8" s="460"/>
      <c r="BX8" s="460"/>
      <c r="BY8" s="460"/>
      <c r="BZ8" s="460"/>
      <c r="CA8" s="460"/>
      <c r="CB8" s="460"/>
      <c r="CC8" s="460"/>
      <c r="CD8" s="460"/>
      <c r="CE8" s="460"/>
      <c r="CF8" s="460"/>
      <c r="CG8" s="460"/>
      <c r="CH8" s="460"/>
      <c r="CI8" s="460"/>
      <c r="CJ8" s="460"/>
      <c r="CK8" s="460"/>
      <c r="CL8" s="460"/>
      <c r="CM8" s="460"/>
      <c r="CN8" s="460"/>
      <c r="CO8" s="460"/>
      <c r="CP8" s="460"/>
      <c r="CQ8" s="460"/>
      <c r="CR8" s="460"/>
      <c r="CS8" s="460"/>
      <c r="CT8" s="460"/>
      <c r="CU8" s="460"/>
      <c r="CV8" s="460"/>
      <c r="CW8" s="460"/>
      <c r="CX8" s="460"/>
      <c r="CY8" s="460"/>
      <c r="CZ8" s="460"/>
      <c r="DA8" s="460"/>
      <c r="DB8" s="460"/>
      <c r="DC8" s="460"/>
      <c r="DD8" s="460"/>
      <c r="DE8" s="460"/>
      <c r="DF8" s="460"/>
      <c r="DG8" s="460"/>
      <c r="DH8" s="460"/>
      <c r="DI8" s="460"/>
      <c r="DJ8" s="460"/>
      <c r="DK8" s="460"/>
      <c r="DL8" s="460"/>
      <c r="DM8" s="460"/>
      <c r="DN8" s="460"/>
      <c r="DO8" s="460"/>
      <c r="DP8" s="460"/>
      <c r="DQ8" s="460"/>
      <c r="DR8" s="460"/>
      <c r="DS8" s="460"/>
      <c r="DT8" s="460"/>
      <c r="DU8" s="460"/>
      <c r="DV8" s="460"/>
      <c r="DW8" s="460"/>
      <c r="DX8" s="460"/>
      <c r="DY8" s="460"/>
      <c r="DZ8" s="460"/>
      <c r="EA8" s="460"/>
      <c r="EB8" s="460"/>
      <c r="EC8" s="460"/>
      <c r="ED8" s="460"/>
      <c r="EE8" s="460"/>
      <c r="EF8" s="460"/>
      <c r="EG8" s="460"/>
      <c r="EH8" s="460"/>
      <c r="EI8" s="460"/>
      <c r="EJ8" s="460"/>
      <c r="EK8" s="460"/>
      <c r="EL8" s="460"/>
      <c r="EM8" s="460"/>
      <c r="EN8" s="460"/>
      <c r="EO8" s="460"/>
      <c r="EP8" s="460"/>
      <c r="EQ8" s="460"/>
      <c r="ER8" s="460"/>
      <c r="ES8" s="460"/>
      <c r="ET8" s="460"/>
      <c r="EU8" s="460"/>
      <c r="EV8" s="460"/>
      <c r="EW8" s="460"/>
      <c r="EX8" s="460"/>
      <c r="EY8" s="460"/>
      <c r="EZ8" s="460"/>
      <c r="FA8" s="460"/>
      <c r="FB8" s="460"/>
      <c r="FC8" s="460"/>
      <c r="FD8" s="460"/>
      <c r="FE8" s="460"/>
      <c r="FF8" s="460"/>
      <c r="FG8" s="460"/>
      <c r="FH8" s="460"/>
      <c r="FI8" s="460"/>
      <c r="FJ8" s="460"/>
      <c r="FK8" s="460"/>
      <c r="FL8" s="460"/>
      <c r="FM8" s="460"/>
      <c r="FN8" s="460"/>
      <c r="FO8" s="460"/>
      <c r="FP8" s="460"/>
      <c r="FQ8" s="460"/>
      <c r="FR8" s="460"/>
      <c r="FS8" s="460"/>
      <c r="FT8" s="460"/>
      <c r="FU8" s="460"/>
      <c r="FV8" s="460"/>
      <c r="FW8" s="460"/>
    </row>
    <row r="9" spans="1:179" s="90" customFormat="1" ht="21.5" customHeight="1" x14ac:dyDescent="0.25">
      <c r="A9" s="415"/>
      <c r="B9" s="418">
        <v>21</v>
      </c>
      <c r="C9" s="633"/>
      <c r="D9" s="419" t="s">
        <v>249</v>
      </c>
      <c r="E9" s="420">
        <v>10</v>
      </c>
      <c r="F9" s="420">
        <v>25</v>
      </c>
      <c r="G9" s="420">
        <v>35</v>
      </c>
      <c r="H9" s="420">
        <v>8</v>
      </c>
      <c r="I9" s="420">
        <v>21</v>
      </c>
      <c r="J9" s="420">
        <v>29</v>
      </c>
      <c r="K9" s="420">
        <v>2</v>
      </c>
      <c r="L9" s="420">
        <v>2</v>
      </c>
      <c r="M9" s="420">
        <v>4</v>
      </c>
      <c r="N9" s="420">
        <v>20</v>
      </c>
      <c r="O9" s="420">
        <v>48</v>
      </c>
      <c r="P9" s="420">
        <v>68</v>
      </c>
      <c r="Q9" s="416"/>
      <c r="R9" s="416"/>
      <c r="S9" s="416"/>
      <c r="T9" s="416"/>
      <c r="U9" s="460"/>
      <c r="V9" s="460"/>
      <c r="W9" s="460"/>
      <c r="X9" s="460"/>
      <c r="Y9" s="460"/>
      <c r="Z9" s="460"/>
      <c r="AA9" s="460"/>
      <c r="AB9" s="460"/>
      <c r="AC9" s="460"/>
      <c r="AD9" s="460"/>
      <c r="AE9" s="460"/>
      <c r="AF9" s="460"/>
      <c r="AG9" s="460"/>
      <c r="AH9" s="460"/>
      <c r="AI9" s="460"/>
      <c r="AJ9" s="460"/>
      <c r="AK9" s="460"/>
      <c r="AL9" s="460"/>
      <c r="AM9" s="460"/>
      <c r="AN9" s="460"/>
      <c r="AO9" s="460"/>
      <c r="AP9" s="460"/>
      <c r="AQ9" s="460"/>
      <c r="AR9" s="460"/>
      <c r="AS9" s="460"/>
      <c r="AT9" s="460"/>
      <c r="AU9" s="460"/>
      <c r="AV9" s="460"/>
      <c r="AW9" s="460"/>
      <c r="AX9" s="460"/>
      <c r="AY9" s="460"/>
      <c r="AZ9" s="460"/>
      <c r="BA9" s="460"/>
      <c r="BB9" s="460"/>
      <c r="BC9" s="460"/>
      <c r="BD9" s="460"/>
      <c r="BE9" s="460"/>
      <c r="BF9" s="460"/>
      <c r="BG9" s="460"/>
      <c r="BH9" s="460"/>
      <c r="BI9" s="460"/>
      <c r="BJ9" s="460"/>
      <c r="BK9" s="460"/>
      <c r="BL9" s="460"/>
      <c r="BM9" s="460"/>
      <c r="BN9" s="460"/>
      <c r="BO9" s="460"/>
      <c r="BP9" s="460"/>
      <c r="BQ9" s="460"/>
      <c r="BR9" s="460"/>
      <c r="BS9" s="460"/>
      <c r="BT9" s="460"/>
      <c r="BU9" s="460"/>
      <c r="BV9" s="460"/>
      <c r="BW9" s="460"/>
      <c r="BX9" s="460"/>
      <c r="BY9" s="460"/>
      <c r="BZ9" s="460"/>
      <c r="CA9" s="460"/>
      <c r="CB9" s="460"/>
      <c r="CC9" s="460"/>
      <c r="CD9" s="460"/>
      <c r="CE9" s="460"/>
      <c r="CF9" s="460"/>
      <c r="CG9" s="460"/>
      <c r="CH9" s="460"/>
      <c r="CI9" s="460"/>
      <c r="CJ9" s="460"/>
      <c r="CK9" s="460"/>
      <c r="CL9" s="460"/>
      <c r="CM9" s="460"/>
      <c r="CN9" s="460"/>
      <c r="CO9" s="460"/>
      <c r="CP9" s="460"/>
      <c r="CQ9" s="460"/>
      <c r="CR9" s="460"/>
      <c r="CS9" s="460"/>
      <c r="CT9" s="460"/>
      <c r="CU9" s="460"/>
      <c r="CV9" s="460"/>
      <c r="CW9" s="460"/>
      <c r="CX9" s="460"/>
      <c r="CY9" s="460"/>
      <c r="CZ9" s="460"/>
      <c r="DA9" s="460"/>
      <c r="DB9" s="460"/>
      <c r="DC9" s="460"/>
      <c r="DD9" s="460"/>
      <c r="DE9" s="460"/>
      <c r="DF9" s="460"/>
      <c r="DG9" s="460"/>
      <c r="DH9" s="460"/>
      <c r="DI9" s="460"/>
      <c r="DJ9" s="460"/>
      <c r="DK9" s="460"/>
      <c r="DL9" s="460"/>
      <c r="DM9" s="460"/>
      <c r="DN9" s="460"/>
      <c r="DO9" s="460"/>
      <c r="DP9" s="460"/>
      <c r="DQ9" s="460"/>
      <c r="DR9" s="460"/>
      <c r="DS9" s="460"/>
      <c r="DT9" s="460"/>
      <c r="DU9" s="460"/>
      <c r="DV9" s="460"/>
      <c r="DW9" s="460"/>
      <c r="DX9" s="460"/>
      <c r="DY9" s="460"/>
      <c r="DZ9" s="460"/>
      <c r="EA9" s="460"/>
      <c r="EB9" s="460"/>
      <c r="EC9" s="460"/>
      <c r="ED9" s="460"/>
      <c r="EE9" s="460"/>
      <c r="EF9" s="460"/>
      <c r="EG9" s="460"/>
      <c r="EH9" s="460"/>
      <c r="EI9" s="460"/>
      <c r="EJ9" s="460"/>
      <c r="EK9" s="460"/>
      <c r="EL9" s="460"/>
      <c r="EM9" s="460"/>
      <c r="EN9" s="460"/>
      <c r="EO9" s="460"/>
      <c r="EP9" s="460"/>
      <c r="EQ9" s="460"/>
      <c r="ER9" s="460"/>
      <c r="ES9" s="460"/>
      <c r="ET9" s="460"/>
      <c r="EU9" s="460"/>
      <c r="EV9" s="460"/>
      <c r="EW9" s="460"/>
      <c r="EX9" s="460"/>
      <c r="EY9" s="460"/>
      <c r="EZ9" s="460"/>
      <c r="FA9" s="460"/>
      <c r="FB9" s="460"/>
      <c r="FC9" s="460"/>
      <c r="FD9" s="460"/>
      <c r="FE9" s="460"/>
      <c r="FF9" s="460"/>
      <c r="FG9" s="460"/>
      <c r="FH9" s="460"/>
      <c r="FI9" s="460"/>
      <c r="FJ9" s="460"/>
      <c r="FK9" s="460"/>
      <c r="FL9" s="460"/>
      <c r="FM9" s="460"/>
      <c r="FN9" s="460"/>
      <c r="FO9" s="460"/>
      <c r="FP9" s="460"/>
      <c r="FQ9" s="460"/>
      <c r="FR9" s="460"/>
      <c r="FS9" s="460"/>
      <c r="FT9" s="460"/>
      <c r="FU9" s="460"/>
      <c r="FV9" s="460"/>
      <c r="FW9" s="460"/>
    </row>
    <row r="10" spans="1:179" s="90" customFormat="1" ht="17" customHeight="1" x14ac:dyDescent="0.25">
      <c r="A10" s="415"/>
      <c r="B10" s="418">
        <v>24</v>
      </c>
      <c r="C10" s="633"/>
      <c r="D10" s="419" t="s">
        <v>250</v>
      </c>
      <c r="E10" s="420">
        <v>109</v>
      </c>
      <c r="F10" s="420">
        <v>95</v>
      </c>
      <c r="G10" s="420">
        <v>204</v>
      </c>
      <c r="H10" s="420">
        <v>107</v>
      </c>
      <c r="I10" s="420">
        <v>41</v>
      </c>
      <c r="J10" s="420">
        <v>148</v>
      </c>
      <c r="K10" s="420">
        <v>1</v>
      </c>
      <c r="L10" s="420">
        <v>1</v>
      </c>
      <c r="M10" s="420">
        <v>2</v>
      </c>
      <c r="N10" s="420">
        <v>217</v>
      </c>
      <c r="O10" s="420">
        <v>137</v>
      </c>
      <c r="P10" s="420">
        <v>354</v>
      </c>
      <c r="Q10" s="416"/>
      <c r="R10" s="416"/>
      <c r="S10" s="416"/>
      <c r="T10" s="416"/>
      <c r="U10" s="460"/>
      <c r="V10" s="460"/>
      <c r="W10" s="460"/>
      <c r="X10" s="460"/>
      <c r="Y10" s="460"/>
      <c r="Z10" s="460"/>
      <c r="AA10" s="460"/>
      <c r="AB10" s="460"/>
      <c r="AC10" s="460"/>
      <c r="AD10" s="460"/>
      <c r="AE10" s="460"/>
      <c r="AF10" s="460"/>
      <c r="AG10" s="460"/>
      <c r="AH10" s="460"/>
      <c r="AI10" s="460"/>
      <c r="AJ10" s="460"/>
      <c r="AK10" s="460"/>
      <c r="AL10" s="460"/>
      <c r="AM10" s="460"/>
      <c r="AN10" s="460"/>
      <c r="AO10" s="460"/>
      <c r="AP10" s="460"/>
      <c r="AQ10" s="460"/>
      <c r="AR10" s="460"/>
      <c r="AS10" s="460"/>
      <c r="AT10" s="460"/>
      <c r="AU10" s="460"/>
      <c r="AV10" s="460"/>
      <c r="AW10" s="460"/>
      <c r="AX10" s="460"/>
      <c r="AY10" s="460"/>
      <c r="AZ10" s="460"/>
      <c r="BA10" s="460"/>
      <c r="BB10" s="460"/>
      <c r="BC10" s="460"/>
      <c r="BD10" s="460"/>
      <c r="BE10" s="460"/>
      <c r="BF10" s="460"/>
      <c r="BG10" s="460"/>
      <c r="BH10" s="460"/>
      <c r="BI10" s="460"/>
      <c r="BJ10" s="460"/>
      <c r="BK10" s="460"/>
      <c r="BL10" s="460"/>
      <c r="BM10" s="460"/>
      <c r="BN10" s="460"/>
      <c r="BO10" s="460"/>
      <c r="BP10" s="460"/>
      <c r="BQ10" s="460"/>
      <c r="BR10" s="460"/>
      <c r="BS10" s="460"/>
      <c r="BT10" s="460"/>
      <c r="BU10" s="460"/>
      <c r="BV10" s="460"/>
      <c r="BW10" s="460"/>
      <c r="BX10" s="460"/>
      <c r="BY10" s="460"/>
      <c r="BZ10" s="460"/>
      <c r="CA10" s="460"/>
      <c r="CB10" s="460"/>
      <c r="CC10" s="460"/>
      <c r="CD10" s="460"/>
      <c r="CE10" s="460"/>
      <c r="CF10" s="460"/>
      <c r="CG10" s="460"/>
      <c r="CH10" s="460"/>
      <c r="CI10" s="460"/>
      <c r="CJ10" s="460"/>
      <c r="CK10" s="460"/>
      <c r="CL10" s="460"/>
      <c r="CM10" s="460"/>
      <c r="CN10" s="460"/>
      <c r="CO10" s="460"/>
      <c r="CP10" s="460"/>
      <c r="CQ10" s="460"/>
      <c r="CR10" s="460"/>
      <c r="CS10" s="460"/>
      <c r="CT10" s="460"/>
      <c r="CU10" s="460"/>
      <c r="CV10" s="460"/>
      <c r="CW10" s="460"/>
      <c r="CX10" s="460"/>
      <c r="CY10" s="460"/>
      <c r="CZ10" s="460"/>
      <c r="DA10" s="460"/>
      <c r="DB10" s="460"/>
      <c r="DC10" s="460"/>
      <c r="DD10" s="460"/>
      <c r="DE10" s="460"/>
      <c r="DF10" s="460"/>
      <c r="DG10" s="460"/>
      <c r="DH10" s="460"/>
      <c r="DI10" s="460"/>
      <c r="DJ10" s="460"/>
      <c r="DK10" s="460"/>
      <c r="DL10" s="460"/>
      <c r="DM10" s="460"/>
      <c r="DN10" s="460"/>
      <c r="DO10" s="460"/>
      <c r="DP10" s="460"/>
      <c r="DQ10" s="460"/>
      <c r="DR10" s="460"/>
      <c r="DS10" s="460"/>
      <c r="DT10" s="460"/>
      <c r="DU10" s="460"/>
      <c r="DV10" s="460"/>
      <c r="DW10" s="460"/>
      <c r="DX10" s="460"/>
      <c r="DY10" s="460"/>
      <c r="DZ10" s="460"/>
      <c r="EA10" s="460"/>
      <c r="EB10" s="460"/>
      <c r="EC10" s="460"/>
      <c r="ED10" s="460"/>
      <c r="EE10" s="460"/>
      <c r="EF10" s="460"/>
      <c r="EG10" s="460"/>
      <c r="EH10" s="460"/>
      <c r="EI10" s="460"/>
      <c r="EJ10" s="460"/>
      <c r="EK10" s="460"/>
      <c r="EL10" s="460"/>
      <c r="EM10" s="460"/>
      <c r="EN10" s="460"/>
      <c r="EO10" s="460"/>
      <c r="EP10" s="460"/>
      <c r="EQ10" s="460"/>
      <c r="ER10" s="460"/>
      <c r="ES10" s="460"/>
      <c r="ET10" s="460"/>
      <c r="EU10" s="460"/>
      <c r="EV10" s="460"/>
      <c r="EW10" s="460"/>
      <c r="EX10" s="460"/>
      <c r="EY10" s="460"/>
      <c r="EZ10" s="460"/>
      <c r="FA10" s="460"/>
      <c r="FB10" s="460"/>
      <c r="FC10" s="460"/>
      <c r="FD10" s="460"/>
      <c r="FE10" s="460"/>
      <c r="FF10" s="460"/>
      <c r="FG10" s="460"/>
      <c r="FH10" s="460"/>
      <c r="FI10" s="460"/>
      <c r="FJ10" s="460"/>
      <c r="FK10" s="460"/>
      <c r="FL10" s="460"/>
      <c r="FM10" s="460"/>
      <c r="FN10" s="460"/>
      <c r="FO10" s="460"/>
      <c r="FP10" s="460"/>
      <c r="FQ10" s="460"/>
      <c r="FR10" s="460"/>
      <c r="FS10" s="460"/>
      <c r="FT10" s="460"/>
      <c r="FU10" s="460"/>
      <c r="FV10" s="460"/>
      <c r="FW10" s="460"/>
    </row>
    <row r="11" spans="1:179" s="90" customFormat="1" ht="23" customHeight="1" x14ac:dyDescent="0.25">
      <c r="A11" s="415"/>
      <c r="B11" s="418">
        <v>27</v>
      </c>
      <c r="C11" s="633"/>
      <c r="D11" s="419" t="s">
        <v>251</v>
      </c>
      <c r="E11" s="420">
        <v>20</v>
      </c>
      <c r="F11" s="420">
        <v>15</v>
      </c>
      <c r="G11" s="420">
        <v>35</v>
      </c>
      <c r="H11" s="420">
        <v>106</v>
      </c>
      <c r="I11" s="420">
        <v>59</v>
      </c>
      <c r="J11" s="420">
        <v>165</v>
      </c>
      <c r="K11" s="420">
        <v>1</v>
      </c>
      <c r="L11" s="420">
        <v>0</v>
      </c>
      <c r="M11" s="420">
        <v>1</v>
      </c>
      <c r="N11" s="420">
        <v>127</v>
      </c>
      <c r="O11" s="420">
        <v>74</v>
      </c>
      <c r="P11" s="420">
        <v>201</v>
      </c>
      <c r="Q11" s="416"/>
      <c r="R11" s="416"/>
      <c r="S11" s="416"/>
      <c r="T11" s="416"/>
      <c r="U11" s="460"/>
      <c r="V11" s="460"/>
      <c r="W11" s="460"/>
      <c r="X11" s="460"/>
      <c r="Y11" s="460"/>
      <c r="Z11" s="460"/>
      <c r="AA11" s="460"/>
      <c r="AB11" s="460"/>
      <c r="AC11" s="460"/>
      <c r="AD11" s="460"/>
      <c r="AE11" s="460"/>
      <c r="AF11" s="460"/>
      <c r="AG11" s="460"/>
      <c r="AH11" s="460"/>
      <c r="AI11" s="460"/>
      <c r="AJ11" s="460"/>
      <c r="AK11" s="460"/>
      <c r="AL11" s="460"/>
      <c r="AM11" s="460"/>
      <c r="AN11" s="460"/>
      <c r="AO11" s="460"/>
      <c r="AP11" s="460"/>
      <c r="AQ11" s="460"/>
      <c r="AR11" s="460"/>
      <c r="AS11" s="460"/>
      <c r="AT11" s="460"/>
      <c r="AU11" s="460"/>
      <c r="AV11" s="460"/>
      <c r="AW11" s="460"/>
      <c r="AX11" s="460"/>
      <c r="AY11" s="460"/>
      <c r="AZ11" s="460"/>
      <c r="BA11" s="460"/>
      <c r="BB11" s="460"/>
      <c r="BC11" s="460"/>
      <c r="BD11" s="460"/>
      <c r="BE11" s="460"/>
      <c r="BF11" s="460"/>
      <c r="BG11" s="460"/>
      <c r="BH11" s="460"/>
      <c r="BI11" s="460"/>
      <c r="BJ11" s="460"/>
      <c r="BK11" s="460"/>
      <c r="BL11" s="460"/>
      <c r="BM11" s="460"/>
      <c r="BN11" s="460"/>
      <c r="BO11" s="460"/>
      <c r="BP11" s="460"/>
      <c r="BQ11" s="460"/>
      <c r="BR11" s="460"/>
      <c r="BS11" s="460"/>
      <c r="BT11" s="460"/>
      <c r="BU11" s="460"/>
      <c r="BV11" s="460"/>
      <c r="BW11" s="460"/>
      <c r="BX11" s="460"/>
      <c r="BY11" s="460"/>
      <c r="BZ11" s="460"/>
      <c r="CA11" s="460"/>
      <c r="CB11" s="460"/>
      <c r="CC11" s="460"/>
      <c r="CD11" s="460"/>
      <c r="CE11" s="460"/>
      <c r="CF11" s="460"/>
      <c r="CG11" s="460"/>
      <c r="CH11" s="460"/>
      <c r="CI11" s="460"/>
      <c r="CJ11" s="460"/>
      <c r="CK11" s="460"/>
      <c r="CL11" s="460"/>
      <c r="CM11" s="460"/>
      <c r="CN11" s="460"/>
      <c r="CO11" s="460"/>
      <c r="CP11" s="460"/>
      <c r="CQ11" s="460"/>
      <c r="CR11" s="460"/>
      <c r="CS11" s="460"/>
      <c r="CT11" s="460"/>
      <c r="CU11" s="460"/>
      <c r="CV11" s="460"/>
      <c r="CW11" s="460"/>
      <c r="CX11" s="460"/>
      <c r="CY11" s="460"/>
      <c r="CZ11" s="460"/>
      <c r="DA11" s="460"/>
      <c r="DB11" s="460"/>
      <c r="DC11" s="460"/>
      <c r="DD11" s="460"/>
      <c r="DE11" s="460"/>
      <c r="DF11" s="460"/>
      <c r="DG11" s="460"/>
      <c r="DH11" s="460"/>
      <c r="DI11" s="460"/>
      <c r="DJ11" s="460"/>
      <c r="DK11" s="460"/>
      <c r="DL11" s="460"/>
      <c r="DM11" s="460"/>
      <c r="DN11" s="460"/>
      <c r="DO11" s="460"/>
      <c r="DP11" s="460"/>
      <c r="DQ11" s="460"/>
      <c r="DR11" s="460"/>
      <c r="DS11" s="460"/>
      <c r="DT11" s="460"/>
      <c r="DU11" s="460"/>
      <c r="DV11" s="460"/>
      <c r="DW11" s="460"/>
      <c r="DX11" s="460"/>
      <c r="DY11" s="460"/>
      <c r="DZ11" s="460"/>
      <c r="EA11" s="460"/>
      <c r="EB11" s="460"/>
      <c r="EC11" s="460"/>
      <c r="ED11" s="460"/>
      <c r="EE11" s="460"/>
      <c r="EF11" s="460"/>
      <c r="EG11" s="460"/>
      <c r="EH11" s="460"/>
      <c r="EI11" s="460"/>
      <c r="EJ11" s="460"/>
      <c r="EK11" s="460"/>
      <c r="EL11" s="460"/>
      <c r="EM11" s="460"/>
      <c r="EN11" s="460"/>
      <c r="EO11" s="460"/>
      <c r="EP11" s="460"/>
      <c r="EQ11" s="460"/>
      <c r="ER11" s="460"/>
      <c r="ES11" s="460"/>
      <c r="ET11" s="460"/>
      <c r="EU11" s="460"/>
      <c r="EV11" s="460"/>
      <c r="EW11" s="460"/>
      <c r="EX11" s="460"/>
      <c r="EY11" s="460"/>
      <c r="EZ11" s="460"/>
      <c r="FA11" s="460"/>
      <c r="FB11" s="460"/>
      <c r="FC11" s="460"/>
      <c r="FD11" s="460"/>
      <c r="FE11" s="460"/>
      <c r="FF11" s="460"/>
      <c r="FG11" s="460"/>
      <c r="FH11" s="460"/>
      <c r="FI11" s="460"/>
      <c r="FJ11" s="460"/>
      <c r="FK11" s="460"/>
      <c r="FL11" s="460"/>
      <c r="FM11" s="460"/>
      <c r="FN11" s="460"/>
      <c r="FO11" s="460"/>
      <c r="FP11" s="460"/>
      <c r="FQ11" s="460"/>
      <c r="FR11" s="460"/>
      <c r="FS11" s="460"/>
      <c r="FT11" s="460"/>
      <c r="FU11" s="460"/>
      <c r="FV11" s="460"/>
      <c r="FW11" s="460"/>
    </row>
    <row r="12" spans="1:179" s="90" customFormat="1" ht="26.5" customHeight="1" x14ac:dyDescent="0.25">
      <c r="A12" s="415"/>
      <c r="B12" s="418">
        <v>29</v>
      </c>
      <c r="C12" s="633"/>
      <c r="D12" s="419" t="s">
        <v>252</v>
      </c>
      <c r="E12" s="420">
        <v>321</v>
      </c>
      <c r="F12" s="420">
        <v>457</v>
      </c>
      <c r="G12" s="420">
        <v>778</v>
      </c>
      <c r="H12" s="420">
        <v>300</v>
      </c>
      <c r="I12" s="420">
        <v>223</v>
      </c>
      <c r="J12" s="420">
        <v>523</v>
      </c>
      <c r="K12" s="420">
        <v>4</v>
      </c>
      <c r="L12" s="420">
        <v>7</v>
      </c>
      <c r="M12" s="420">
        <v>11</v>
      </c>
      <c r="N12" s="420">
        <v>625</v>
      </c>
      <c r="O12" s="420">
        <v>687</v>
      </c>
      <c r="P12" s="420">
        <v>1312</v>
      </c>
      <c r="Q12" s="416"/>
      <c r="R12" s="416"/>
      <c r="S12" s="416"/>
      <c r="T12" s="416"/>
      <c r="U12" s="460"/>
      <c r="V12" s="460"/>
      <c r="W12" s="460"/>
      <c r="X12" s="460"/>
      <c r="Y12" s="460"/>
      <c r="Z12" s="460"/>
      <c r="AA12" s="460"/>
      <c r="AB12" s="460"/>
      <c r="AC12" s="460"/>
      <c r="AD12" s="460"/>
      <c r="AE12" s="460"/>
      <c r="AF12" s="460"/>
      <c r="AG12" s="460"/>
      <c r="AH12" s="460"/>
      <c r="AI12" s="460"/>
      <c r="AJ12" s="460"/>
      <c r="AK12" s="460"/>
      <c r="AL12" s="460"/>
      <c r="AM12" s="460"/>
      <c r="AN12" s="460"/>
      <c r="AO12" s="460"/>
      <c r="AP12" s="460"/>
      <c r="AQ12" s="460"/>
      <c r="AR12" s="460"/>
      <c r="AS12" s="460"/>
      <c r="AT12" s="460"/>
      <c r="AU12" s="460"/>
      <c r="AV12" s="460"/>
      <c r="AW12" s="460"/>
      <c r="AX12" s="460"/>
      <c r="AY12" s="460"/>
      <c r="AZ12" s="460"/>
      <c r="BA12" s="460"/>
      <c r="BB12" s="460"/>
      <c r="BC12" s="460"/>
      <c r="BD12" s="460"/>
      <c r="BE12" s="460"/>
      <c r="BF12" s="460"/>
      <c r="BG12" s="460"/>
      <c r="BH12" s="460"/>
      <c r="BI12" s="460"/>
      <c r="BJ12" s="460"/>
      <c r="BK12" s="460"/>
      <c r="BL12" s="460"/>
      <c r="BM12" s="460"/>
      <c r="BN12" s="460"/>
      <c r="BO12" s="460"/>
      <c r="BP12" s="460"/>
      <c r="BQ12" s="460"/>
      <c r="BR12" s="460"/>
      <c r="BS12" s="460"/>
      <c r="BT12" s="460"/>
      <c r="BU12" s="460"/>
      <c r="BV12" s="460"/>
      <c r="BW12" s="460"/>
      <c r="BX12" s="460"/>
      <c r="BY12" s="460"/>
      <c r="BZ12" s="460"/>
      <c r="CA12" s="460"/>
      <c r="CB12" s="460"/>
      <c r="CC12" s="460"/>
      <c r="CD12" s="460"/>
      <c r="CE12" s="460"/>
      <c r="CF12" s="460"/>
      <c r="CG12" s="460"/>
      <c r="CH12" s="460"/>
      <c r="CI12" s="460"/>
      <c r="CJ12" s="460"/>
      <c r="CK12" s="460"/>
      <c r="CL12" s="460"/>
      <c r="CM12" s="460"/>
      <c r="CN12" s="460"/>
      <c r="CO12" s="460"/>
      <c r="CP12" s="460"/>
      <c r="CQ12" s="460"/>
      <c r="CR12" s="460"/>
      <c r="CS12" s="460"/>
      <c r="CT12" s="460"/>
      <c r="CU12" s="460"/>
      <c r="CV12" s="460"/>
      <c r="CW12" s="460"/>
      <c r="CX12" s="460"/>
      <c r="CY12" s="460"/>
      <c r="CZ12" s="460"/>
      <c r="DA12" s="460"/>
      <c r="DB12" s="460"/>
      <c r="DC12" s="460"/>
      <c r="DD12" s="460"/>
      <c r="DE12" s="460"/>
      <c r="DF12" s="460"/>
      <c r="DG12" s="460"/>
      <c r="DH12" s="460"/>
      <c r="DI12" s="460"/>
      <c r="DJ12" s="460"/>
      <c r="DK12" s="460"/>
      <c r="DL12" s="460"/>
      <c r="DM12" s="460"/>
      <c r="DN12" s="460"/>
      <c r="DO12" s="460"/>
      <c r="DP12" s="460"/>
      <c r="DQ12" s="460"/>
      <c r="DR12" s="460"/>
      <c r="DS12" s="460"/>
      <c r="DT12" s="460"/>
      <c r="DU12" s="460"/>
      <c r="DV12" s="460"/>
      <c r="DW12" s="460"/>
      <c r="DX12" s="460"/>
      <c r="DY12" s="460"/>
      <c r="DZ12" s="460"/>
      <c r="EA12" s="460"/>
      <c r="EB12" s="460"/>
      <c r="EC12" s="460"/>
      <c r="ED12" s="460"/>
      <c r="EE12" s="460"/>
      <c r="EF12" s="460"/>
      <c r="EG12" s="460"/>
      <c r="EH12" s="460"/>
      <c r="EI12" s="460"/>
      <c r="EJ12" s="460"/>
      <c r="EK12" s="460"/>
      <c r="EL12" s="460"/>
      <c r="EM12" s="460"/>
      <c r="EN12" s="460"/>
      <c r="EO12" s="460"/>
      <c r="EP12" s="460"/>
      <c r="EQ12" s="460"/>
      <c r="ER12" s="460"/>
      <c r="ES12" s="460"/>
      <c r="ET12" s="460"/>
      <c r="EU12" s="460"/>
      <c r="EV12" s="460"/>
      <c r="EW12" s="460"/>
      <c r="EX12" s="460"/>
      <c r="EY12" s="460"/>
      <c r="EZ12" s="460"/>
      <c r="FA12" s="460"/>
      <c r="FB12" s="460"/>
      <c r="FC12" s="460"/>
      <c r="FD12" s="460"/>
      <c r="FE12" s="460"/>
      <c r="FF12" s="460"/>
      <c r="FG12" s="460"/>
      <c r="FH12" s="460"/>
      <c r="FI12" s="460"/>
      <c r="FJ12" s="460"/>
      <c r="FK12" s="460"/>
      <c r="FL12" s="460"/>
      <c r="FM12" s="460"/>
      <c r="FN12" s="460"/>
      <c r="FO12" s="460"/>
      <c r="FP12" s="460"/>
      <c r="FQ12" s="460"/>
      <c r="FR12" s="460"/>
      <c r="FS12" s="460"/>
      <c r="FT12" s="460"/>
      <c r="FU12" s="460"/>
      <c r="FV12" s="460"/>
      <c r="FW12" s="460"/>
    </row>
    <row r="13" spans="1:179" s="90" customFormat="1" ht="21" customHeight="1" x14ac:dyDescent="0.25">
      <c r="A13" s="415"/>
      <c r="B13" s="418">
        <v>30</v>
      </c>
      <c r="C13" s="633"/>
      <c r="D13" s="419" t="s">
        <v>253</v>
      </c>
      <c r="E13" s="420">
        <v>15</v>
      </c>
      <c r="F13" s="420">
        <v>7</v>
      </c>
      <c r="G13" s="420">
        <v>22</v>
      </c>
      <c r="H13" s="420">
        <v>35</v>
      </c>
      <c r="I13" s="420">
        <v>9</v>
      </c>
      <c r="J13" s="420">
        <v>44</v>
      </c>
      <c r="K13" s="420">
        <v>1</v>
      </c>
      <c r="L13" s="420">
        <v>0</v>
      </c>
      <c r="M13" s="420">
        <v>1</v>
      </c>
      <c r="N13" s="420">
        <v>51</v>
      </c>
      <c r="O13" s="420">
        <v>16</v>
      </c>
      <c r="P13" s="420">
        <v>67</v>
      </c>
      <c r="Q13" s="416"/>
      <c r="R13" s="416"/>
      <c r="S13" s="416"/>
      <c r="T13" s="416"/>
      <c r="U13" s="460"/>
      <c r="V13" s="460"/>
      <c r="W13" s="460"/>
      <c r="X13" s="460"/>
      <c r="Y13" s="460"/>
      <c r="Z13" s="460"/>
      <c r="AA13" s="460"/>
      <c r="AB13" s="460"/>
      <c r="AC13" s="460"/>
      <c r="AD13" s="460"/>
      <c r="AE13" s="460"/>
      <c r="AF13" s="460"/>
      <c r="AG13" s="460"/>
      <c r="AH13" s="460"/>
      <c r="AI13" s="460"/>
      <c r="AJ13" s="460"/>
      <c r="AK13" s="460"/>
      <c r="AL13" s="460"/>
      <c r="AM13" s="460"/>
      <c r="AN13" s="460"/>
      <c r="AO13" s="460"/>
      <c r="AP13" s="460"/>
      <c r="AQ13" s="460"/>
      <c r="AR13" s="460"/>
      <c r="AS13" s="460"/>
      <c r="AT13" s="460"/>
      <c r="AU13" s="460"/>
      <c r="AV13" s="460"/>
      <c r="AW13" s="460"/>
      <c r="AX13" s="460"/>
      <c r="AY13" s="460"/>
      <c r="AZ13" s="460"/>
      <c r="BA13" s="460"/>
      <c r="BB13" s="460"/>
      <c r="BC13" s="460"/>
      <c r="BD13" s="460"/>
      <c r="BE13" s="460"/>
      <c r="BF13" s="460"/>
      <c r="BG13" s="460"/>
      <c r="BH13" s="460"/>
      <c r="BI13" s="460"/>
      <c r="BJ13" s="460"/>
      <c r="BK13" s="460"/>
      <c r="BL13" s="460"/>
      <c r="BM13" s="460"/>
      <c r="BN13" s="460"/>
      <c r="BO13" s="460"/>
      <c r="BP13" s="460"/>
      <c r="BQ13" s="460"/>
      <c r="BR13" s="460"/>
      <c r="BS13" s="460"/>
      <c r="BT13" s="460"/>
      <c r="BU13" s="460"/>
      <c r="BV13" s="460"/>
      <c r="BW13" s="460"/>
      <c r="BX13" s="460"/>
      <c r="BY13" s="460"/>
      <c r="BZ13" s="460"/>
      <c r="CA13" s="460"/>
      <c r="CB13" s="460"/>
      <c r="CC13" s="460"/>
      <c r="CD13" s="460"/>
      <c r="CE13" s="460"/>
      <c r="CF13" s="460"/>
      <c r="CG13" s="460"/>
      <c r="CH13" s="460"/>
      <c r="CI13" s="460"/>
      <c r="CJ13" s="460"/>
      <c r="CK13" s="460"/>
      <c r="CL13" s="460"/>
      <c r="CM13" s="460"/>
      <c r="CN13" s="460"/>
      <c r="CO13" s="460"/>
      <c r="CP13" s="460"/>
      <c r="CQ13" s="460"/>
      <c r="CR13" s="460"/>
      <c r="CS13" s="460"/>
      <c r="CT13" s="460"/>
      <c r="CU13" s="460"/>
      <c r="CV13" s="460"/>
      <c r="CW13" s="460"/>
      <c r="CX13" s="460"/>
      <c r="CY13" s="460"/>
      <c r="CZ13" s="460"/>
      <c r="DA13" s="460"/>
      <c r="DB13" s="460"/>
      <c r="DC13" s="460"/>
      <c r="DD13" s="460"/>
      <c r="DE13" s="460"/>
      <c r="DF13" s="460"/>
      <c r="DG13" s="460"/>
      <c r="DH13" s="460"/>
      <c r="DI13" s="460"/>
      <c r="DJ13" s="460"/>
      <c r="DK13" s="460"/>
      <c r="DL13" s="460"/>
      <c r="DM13" s="460"/>
      <c r="DN13" s="460"/>
      <c r="DO13" s="460"/>
      <c r="DP13" s="460"/>
      <c r="DQ13" s="460"/>
      <c r="DR13" s="460"/>
      <c r="DS13" s="460"/>
      <c r="DT13" s="460"/>
      <c r="DU13" s="460"/>
      <c r="DV13" s="460"/>
      <c r="DW13" s="460"/>
      <c r="DX13" s="460"/>
      <c r="DY13" s="460"/>
      <c r="DZ13" s="460"/>
      <c r="EA13" s="460"/>
      <c r="EB13" s="460"/>
      <c r="EC13" s="460"/>
      <c r="ED13" s="460"/>
      <c r="EE13" s="460"/>
      <c r="EF13" s="460"/>
      <c r="EG13" s="460"/>
      <c r="EH13" s="460"/>
      <c r="EI13" s="460"/>
      <c r="EJ13" s="460"/>
      <c r="EK13" s="460"/>
      <c r="EL13" s="460"/>
      <c r="EM13" s="460"/>
      <c r="EN13" s="460"/>
      <c r="EO13" s="460"/>
      <c r="EP13" s="460"/>
      <c r="EQ13" s="460"/>
      <c r="ER13" s="460"/>
      <c r="ES13" s="460"/>
      <c r="ET13" s="460"/>
      <c r="EU13" s="460"/>
      <c r="EV13" s="460"/>
      <c r="EW13" s="460"/>
      <c r="EX13" s="460"/>
      <c r="EY13" s="460"/>
      <c r="EZ13" s="460"/>
      <c r="FA13" s="460"/>
      <c r="FB13" s="460"/>
      <c r="FC13" s="460"/>
      <c r="FD13" s="460"/>
      <c r="FE13" s="460"/>
      <c r="FF13" s="460"/>
      <c r="FG13" s="460"/>
      <c r="FH13" s="460"/>
      <c r="FI13" s="460"/>
      <c r="FJ13" s="460"/>
      <c r="FK13" s="460"/>
      <c r="FL13" s="460"/>
      <c r="FM13" s="460"/>
      <c r="FN13" s="460"/>
      <c r="FO13" s="460"/>
      <c r="FP13" s="460"/>
      <c r="FQ13" s="460"/>
      <c r="FR13" s="460"/>
      <c r="FS13" s="460"/>
      <c r="FT13" s="460"/>
      <c r="FU13" s="460"/>
      <c r="FV13" s="460"/>
      <c r="FW13" s="460"/>
    </row>
    <row r="14" spans="1:179" s="90" customFormat="1" ht="19.5" customHeight="1" x14ac:dyDescent="0.25">
      <c r="A14" s="415"/>
      <c r="B14" s="418">
        <v>31</v>
      </c>
      <c r="C14" s="633"/>
      <c r="D14" s="419" t="s">
        <v>254</v>
      </c>
      <c r="E14" s="420">
        <v>53</v>
      </c>
      <c r="F14" s="420">
        <v>62</v>
      </c>
      <c r="G14" s="420">
        <v>115</v>
      </c>
      <c r="H14" s="420">
        <v>46</v>
      </c>
      <c r="I14" s="420">
        <v>22</v>
      </c>
      <c r="J14" s="420">
        <v>68</v>
      </c>
      <c r="K14" s="420">
        <v>1</v>
      </c>
      <c r="L14" s="420">
        <v>1</v>
      </c>
      <c r="M14" s="420">
        <v>2</v>
      </c>
      <c r="N14" s="420">
        <v>100</v>
      </c>
      <c r="O14" s="420">
        <v>85</v>
      </c>
      <c r="P14" s="420">
        <v>185</v>
      </c>
      <c r="Q14" s="416"/>
      <c r="R14" s="416"/>
      <c r="S14" s="416"/>
      <c r="T14" s="416"/>
      <c r="U14" s="460"/>
      <c r="V14" s="460"/>
      <c r="W14" s="460"/>
      <c r="X14" s="460"/>
      <c r="Y14" s="460"/>
      <c r="Z14" s="460"/>
      <c r="AA14" s="460"/>
      <c r="AB14" s="460"/>
      <c r="AC14" s="460"/>
      <c r="AD14" s="460"/>
      <c r="AE14" s="460"/>
      <c r="AF14" s="460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0"/>
      <c r="AR14" s="460"/>
      <c r="AS14" s="460"/>
      <c r="AT14" s="460"/>
      <c r="AU14" s="460"/>
      <c r="AV14" s="460"/>
      <c r="AW14" s="460"/>
      <c r="AX14" s="460"/>
      <c r="AY14" s="460"/>
      <c r="AZ14" s="460"/>
      <c r="BA14" s="460"/>
      <c r="BB14" s="460"/>
      <c r="BC14" s="460"/>
      <c r="BD14" s="460"/>
      <c r="BE14" s="460"/>
      <c r="BF14" s="460"/>
      <c r="BG14" s="460"/>
      <c r="BH14" s="460"/>
      <c r="BI14" s="460"/>
      <c r="BJ14" s="460"/>
      <c r="BK14" s="460"/>
      <c r="BL14" s="460"/>
      <c r="BM14" s="460"/>
      <c r="BN14" s="460"/>
      <c r="BO14" s="460"/>
      <c r="BP14" s="460"/>
      <c r="BQ14" s="460"/>
      <c r="BR14" s="460"/>
      <c r="BS14" s="460"/>
      <c r="BT14" s="460"/>
      <c r="BU14" s="460"/>
      <c r="BV14" s="460"/>
      <c r="BW14" s="460"/>
      <c r="BX14" s="460"/>
      <c r="BY14" s="460"/>
      <c r="BZ14" s="460"/>
      <c r="CA14" s="460"/>
      <c r="CB14" s="460"/>
      <c r="CC14" s="460"/>
      <c r="CD14" s="460"/>
      <c r="CE14" s="460"/>
      <c r="CF14" s="460"/>
      <c r="CG14" s="460"/>
      <c r="CH14" s="460"/>
      <c r="CI14" s="460"/>
      <c r="CJ14" s="460"/>
      <c r="CK14" s="460"/>
      <c r="CL14" s="460"/>
      <c r="CM14" s="460"/>
      <c r="CN14" s="460"/>
      <c r="CO14" s="460"/>
      <c r="CP14" s="460"/>
      <c r="CQ14" s="460"/>
      <c r="CR14" s="460"/>
      <c r="CS14" s="460"/>
      <c r="CT14" s="460"/>
      <c r="CU14" s="460"/>
      <c r="CV14" s="460"/>
      <c r="CW14" s="460"/>
      <c r="CX14" s="460"/>
      <c r="CY14" s="460"/>
      <c r="CZ14" s="460"/>
      <c r="DA14" s="460"/>
      <c r="DB14" s="460"/>
      <c r="DC14" s="460"/>
      <c r="DD14" s="460"/>
      <c r="DE14" s="460"/>
      <c r="DF14" s="460"/>
      <c r="DG14" s="460"/>
      <c r="DH14" s="460"/>
      <c r="DI14" s="460"/>
      <c r="DJ14" s="460"/>
      <c r="DK14" s="460"/>
      <c r="DL14" s="460"/>
      <c r="DM14" s="460"/>
      <c r="DN14" s="460"/>
      <c r="DO14" s="460"/>
      <c r="DP14" s="460"/>
      <c r="DQ14" s="460"/>
      <c r="DR14" s="460"/>
      <c r="DS14" s="460"/>
      <c r="DT14" s="460"/>
      <c r="DU14" s="460"/>
      <c r="DV14" s="460"/>
      <c r="DW14" s="460"/>
      <c r="DX14" s="460"/>
      <c r="DY14" s="460"/>
      <c r="DZ14" s="460"/>
      <c r="EA14" s="460"/>
      <c r="EB14" s="460"/>
      <c r="EC14" s="460"/>
      <c r="ED14" s="460"/>
      <c r="EE14" s="460"/>
      <c r="EF14" s="460"/>
      <c r="EG14" s="460"/>
      <c r="EH14" s="460"/>
      <c r="EI14" s="460"/>
      <c r="EJ14" s="460"/>
      <c r="EK14" s="460"/>
      <c r="EL14" s="460"/>
      <c r="EM14" s="460"/>
      <c r="EN14" s="460"/>
      <c r="EO14" s="460"/>
      <c r="EP14" s="460"/>
      <c r="EQ14" s="460"/>
      <c r="ER14" s="460"/>
      <c r="ES14" s="460"/>
      <c r="ET14" s="460"/>
      <c r="EU14" s="460"/>
      <c r="EV14" s="460"/>
      <c r="EW14" s="460"/>
      <c r="EX14" s="460"/>
      <c r="EY14" s="460"/>
      <c r="EZ14" s="460"/>
      <c r="FA14" s="460"/>
      <c r="FB14" s="460"/>
      <c r="FC14" s="460"/>
      <c r="FD14" s="460"/>
      <c r="FE14" s="460"/>
      <c r="FF14" s="460"/>
      <c r="FG14" s="460"/>
      <c r="FH14" s="460"/>
      <c r="FI14" s="460"/>
      <c r="FJ14" s="460"/>
      <c r="FK14" s="460"/>
      <c r="FL14" s="460"/>
      <c r="FM14" s="460"/>
      <c r="FN14" s="460"/>
      <c r="FO14" s="460"/>
      <c r="FP14" s="460"/>
      <c r="FQ14" s="460"/>
      <c r="FR14" s="460"/>
      <c r="FS14" s="460"/>
      <c r="FT14" s="460"/>
      <c r="FU14" s="460"/>
      <c r="FV14" s="460"/>
      <c r="FW14" s="460"/>
    </row>
    <row r="15" spans="1:179" s="90" customFormat="1" ht="23.5" customHeight="1" x14ac:dyDescent="0.25">
      <c r="A15" s="415"/>
      <c r="B15" s="418">
        <v>40</v>
      </c>
      <c r="C15" s="633"/>
      <c r="D15" s="419" t="s">
        <v>255</v>
      </c>
      <c r="E15" s="420">
        <v>15</v>
      </c>
      <c r="F15" s="420">
        <v>21</v>
      </c>
      <c r="G15" s="420">
        <v>36</v>
      </c>
      <c r="H15" s="420">
        <v>23</v>
      </c>
      <c r="I15" s="420">
        <v>10</v>
      </c>
      <c r="J15" s="420">
        <v>33</v>
      </c>
      <c r="K15" s="420">
        <v>1</v>
      </c>
      <c r="L15" s="420">
        <v>3</v>
      </c>
      <c r="M15" s="420">
        <v>4</v>
      </c>
      <c r="N15" s="420">
        <v>39</v>
      </c>
      <c r="O15" s="420">
        <v>34</v>
      </c>
      <c r="P15" s="420">
        <v>73</v>
      </c>
      <c r="Q15" s="416"/>
      <c r="R15" s="416"/>
      <c r="S15" s="416"/>
      <c r="T15" s="416"/>
      <c r="U15" s="460"/>
      <c r="V15" s="460"/>
      <c r="W15" s="460"/>
      <c r="X15" s="460"/>
      <c r="Y15" s="460"/>
      <c r="Z15" s="460"/>
      <c r="AA15" s="460"/>
      <c r="AB15" s="460"/>
      <c r="AC15" s="460"/>
      <c r="AD15" s="460"/>
      <c r="AE15" s="460"/>
      <c r="AF15" s="460"/>
      <c r="AG15" s="460"/>
      <c r="AH15" s="460"/>
      <c r="AI15" s="460"/>
      <c r="AJ15" s="460"/>
      <c r="AK15" s="460"/>
      <c r="AL15" s="460"/>
      <c r="AM15" s="460"/>
      <c r="AN15" s="460"/>
      <c r="AO15" s="460"/>
      <c r="AP15" s="460"/>
      <c r="AQ15" s="460"/>
      <c r="AR15" s="460"/>
      <c r="AS15" s="460"/>
      <c r="AT15" s="460"/>
      <c r="AU15" s="460"/>
      <c r="AV15" s="460"/>
      <c r="AW15" s="460"/>
      <c r="AX15" s="460"/>
      <c r="AY15" s="460"/>
      <c r="AZ15" s="460"/>
      <c r="BA15" s="460"/>
      <c r="BB15" s="460"/>
      <c r="BC15" s="460"/>
      <c r="BD15" s="460"/>
      <c r="BE15" s="460"/>
      <c r="BF15" s="460"/>
      <c r="BG15" s="460"/>
      <c r="BH15" s="460"/>
      <c r="BI15" s="460"/>
      <c r="BJ15" s="460"/>
      <c r="BK15" s="460"/>
      <c r="BL15" s="460"/>
      <c r="BM15" s="460"/>
      <c r="BN15" s="460"/>
      <c r="BO15" s="460"/>
      <c r="BP15" s="460"/>
      <c r="BQ15" s="460"/>
      <c r="BR15" s="460"/>
      <c r="BS15" s="460"/>
      <c r="BT15" s="460"/>
      <c r="BU15" s="460"/>
      <c r="BV15" s="460"/>
      <c r="BW15" s="460"/>
      <c r="BX15" s="460"/>
      <c r="BY15" s="460"/>
      <c r="BZ15" s="460"/>
      <c r="CA15" s="460"/>
      <c r="CB15" s="460"/>
      <c r="CC15" s="460"/>
      <c r="CD15" s="460"/>
      <c r="CE15" s="460"/>
      <c r="CF15" s="460"/>
      <c r="CG15" s="460"/>
      <c r="CH15" s="460"/>
      <c r="CI15" s="460"/>
      <c r="CJ15" s="460"/>
      <c r="CK15" s="460"/>
      <c r="CL15" s="460"/>
      <c r="CM15" s="460"/>
      <c r="CN15" s="460"/>
      <c r="CO15" s="460"/>
      <c r="CP15" s="460"/>
      <c r="CQ15" s="460"/>
      <c r="CR15" s="460"/>
      <c r="CS15" s="460"/>
      <c r="CT15" s="460"/>
      <c r="CU15" s="460"/>
      <c r="CV15" s="460"/>
      <c r="CW15" s="460"/>
      <c r="CX15" s="460"/>
      <c r="CY15" s="460"/>
      <c r="CZ15" s="460"/>
      <c r="DA15" s="460"/>
      <c r="DB15" s="460"/>
      <c r="DC15" s="460"/>
      <c r="DD15" s="460"/>
      <c r="DE15" s="460"/>
      <c r="DF15" s="460"/>
      <c r="DG15" s="460"/>
      <c r="DH15" s="460"/>
      <c r="DI15" s="460"/>
      <c r="DJ15" s="460"/>
      <c r="DK15" s="460"/>
      <c r="DL15" s="460"/>
      <c r="DM15" s="460"/>
      <c r="DN15" s="460"/>
      <c r="DO15" s="460"/>
      <c r="DP15" s="460"/>
      <c r="DQ15" s="460"/>
      <c r="DR15" s="460"/>
      <c r="DS15" s="460"/>
      <c r="DT15" s="460"/>
      <c r="DU15" s="460"/>
      <c r="DV15" s="460"/>
      <c r="DW15" s="460"/>
      <c r="DX15" s="460"/>
      <c r="DY15" s="460"/>
      <c r="DZ15" s="460"/>
      <c r="EA15" s="460"/>
      <c r="EB15" s="460"/>
      <c r="EC15" s="460"/>
      <c r="ED15" s="460"/>
      <c r="EE15" s="460"/>
      <c r="EF15" s="460"/>
      <c r="EG15" s="460"/>
      <c r="EH15" s="460"/>
      <c r="EI15" s="460"/>
      <c r="EJ15" s="460"/>
      <c r="EK15" s="460"/>
      <c r="EL15" s="460"/>
      <c r="EM15" s="460"/>
      <c r="EN15" s="460"/>
      <c r="EO15" s="460"/>
      <c r="EP15" s="460"/>
      <c r="EQ15" s="460"/>
      <c r="ER15" s="460"/>
      <c r="ES15" s="460"/>
      <c r="ET15" s="460"/>
      <c r="EU15" s="460"/>
      <c r="EV15" s="460"/>
      <c r="EW15" s="460"/>
      <c r="EX15" s="460"/>
      <c r="EY15" s="460"/>
      <c r="EZ15" s="460"/>
      <c r="FA15" s="460"/>
      <c r="FB15" s="460"/>
      <c r="FC15" s="460"/>
      <c r="FD15" s="460"/>
      <c r="FE15" s="460"/>
      <c r="FF15" s="460"/>
      <c r="FG15" s="460"/>
      <c r="FH15" s="460"/>
      <c r="FI15" s="460"/>
      <c r="FJ15" s="460"/>
      <c r="FK15" s="460"/>
      <c r="FL15" s="460"/>
      <c r="FM15" s="460"/>
      <c r="FN15" s="460"/>
      <c r="FO15" s="460"/>
      <c r="FP15" s="460"/>
      <c r="FQ15" s="460"/>
      <c r="FR15" s="460"/>
      <c r="FS15" s="460"/>
      <c r="FT15" s="460"/>
      <c r="FU15" s="460"/>
      <c r="FV15" s="460"/>
      <c r="FW15" s="460"/>
    </row>
    <row r="16" spans="1:179" s="90" customFormat="1" ht="25.5" customHeight="1" x14ac:dyDescent="0.25">
      <c r="A16" s="415"/>
      <c r="B16" s="418">
        <v>43</v>
      </c>
      <c r="C16" s="633"/>
      <c r="D16" s="419" t="s">
        <v>256</v>
      </c>
      <c r="E16" s="420">
        <v>51</v>
      </c>
      <c r="F16" s="420">
        <v>71</v>
      </c>
      <c r="G16" s="420">
        <v>122</v>
      </c>
      <c r="H16" s="420">
        <v>33</v>
      </c>
      <c r="I16" s="420">
        <v>42</v>
      </c>
      <c r="J16" s="420">
        <v>75</v>
      </c>
      <c r="K16" s="420">
        <v>3</v>
      </c>
      <c r="L16" s="420">
        <v>2</v>
      </c>
      <c r="M16" s="420">
        <v>5</v>
      </c>
      <c r="N16" s="420">
        <v>87</v>
      </c>
      <c r="O16" s="420">
        <v>115</v>
      </c>
      <c r="P16" s="420">
        <v>202</v>
      </c>
      <c r="Q16" s="416"/>
      <c r="R16" s="416"/>
      <c r="S16" s="416"/>
      <c r="T16" s="416"/>
      <c r="U16" s="460"/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0"/>
      <c r="AN16" s="460"/>
      <c r="AO16" s="460"/>
      <c r="AP16" s="460"/>
      <c r="AQ16" s="460"/>
      <c r="AR16" s="460"/>
      <c r="AS16" s="460"/>
      <c r="AT16" s="460"/>
      <c r="AU16" s="460"/>
      <c r="AV16" s="460"/>
      <c r="AW16" s="460"/>
      <c r="AX16" s="460"/>
      <c r="AY16" s="460"/>
      <c r="AZ16" s="460"/>
      <c r="BA16" s="460"/>
      <c r="BB16" s="460"/>
      <c r="BC16" s="460"/>
      <c r="BD16" s="460"/>
      <c r="BE16" s="460"/>
      <c r="BF16" s="460"/>
      <c r="BG16" s="460"/>
      <c r="BH16" s="460"/>
      <c r="BI16" s="460"/>
      <c r="BJ16" s="460"/>
      <c r="BK16" s="460"/>
      <c r="BL16" s="460"/>
      <c r="BM16" s="460"/>
      <c r="BN16" s="460"/>
      <c r="BO16" s="460"/>
      <c r="BP16" s="460"/>
      <c r="BQ16" s="460"/>
      <c r="BR16" s="460"/>
      <c r="BS16" s="460"/>
      <c r="BT16" s="460"/>
      <c r="BU16" s="460"/>
      <c r="BV16" s="460"/>
      <c r="BW16" s="460"/>
      <c r="BX16" s="460"/>
      <c r="BY16" s="460"/>
      <c r="BZ16" s="460"/>
      <c r="CA16" s="460"/>
      <c r="CB16" s="460"/>
      <c r="CC16" s="460"/>
      <c r="CD16" s="460"/>
      <c r="CE16" s="460"/>
      <c r="CF16" s="460"/>
      <c r="CG16" s="460"/>
      <c r="CH16" s="460"/>
      <c r="CI16" s="460"/>
      <c r="CJ16" s="460"/>
      <c r="CK16" s="460"/>
      <c r="CL16" s="460"/>
      <c r="CM16" s="460"/>
      <c r="CN16" s="460"/>
      <c r="CO16" s="460"/>
      <c r="CP16" s="460"/>
      <c r="CQ16" s="460"/>
      <c r="CR16" s="460"/>
      <c r="CS16" s="460"/>
      <c r="CT16" s="460"/>
      <c r="CU16" s="460"/>
      <c r="CV16" s="460"/>
      <c r="CW16" s="460"/>
      <c r="CX16" s="460"/>
      <c r="CY16" s="460"/>
      <c r="CZ16" s="460"/>
      <c r="DA16" s="460"/>
      <c r="DB16" s="460"/>
      <c r="DC16" s="460"/>
      <c r="DD16" s="460"/>
      <c r="DE16" s="460"/>
      <c r="DF16" s="460"/>
      <c r="DG16" s="460"/>
      <c r="DH16" s="460"/>
      <c r="DI16" s="460"/>
      <c r="DJ16" s="460"/>
      <c r="DK16" s="460"/>
      <c r="DL16" s="460"/>
      <c r="DM16" s="460"/>
      <c r="DN16" s="460"/>
      <c r="DO16" s="460"/>
      <c r="DP16" s="460"/>
      <c r="DQ16" s="460"/>
      <c r="DR16" s="460"/>
      <c r="DS16" s="460"/>
      <c r="DT16" s="460"/>
      <c r="DU16" s="460"/>
      <c r="DV16" s="460"/>
      <c r="DW16" s="460"/>
      <c r="DX16" s="460"/>
      <c r="DY16" s="460"/>
      <c r="DZ16" s="460"/>
      <c r="EA16" s="460"/>
      <c r="EB16" s="460"/>
      <c r="EC16" s="460"/>
      <c r="ED16" s="460"/>
      <c r="EE16" s="460"/>
      <c r="EF16" s="460"/>
      <c r="EG16" s="460"/>
      <c r="EH16" s="460"/>
      <c r="EI16" s="460"/>
      <c r="EJ16" s="460"/>
      <c r="EK16" s="460"/>
      <c r="EL16" s="460"/>
      <c r="EM16" s="460"/>
      <c r="EN16" s="460"/>
      <c r="EO16" s="460"/>
      <c r="EP16" s="460"/>
      <c r="EQ16" s="460"/>
      <c r="ER16" s="460"/>
      <c r="ES16" s="460"/>
      <c r="ET16" s="460"/>
      <c r="EU16" s="460"/>
      <c r="EV16" s="460"/>
      <c r="EW16" s="460"/>
      <c r="EX16" s="460"/>
      <c r="EY16" s="460"/>
      <c r="EZ16" s="460"/>
      <c r="FA16" s="460"/>
      <c r="FB16" s="460"/>
      <c r="FC16" s="460"/>
      <c r="FD16" s="460"/>
      <c r="FE16" s="460"/>
      <c r="FF16" s="460"/>
      <c r="FG16" s="460"/>
      <c r="FH16" s="460"/>
      <c r="FI16" s="460"/>
      <c r="FJ16" s="460"/>
      <c r="FK16" s="460"/>
      <c r="FL16" s="460"/>
      <c r="FM16" s="460"/>
      <c r="FN16" s="460"/>
      <c r="FO16" s="460"/>
      <c r="FP16" s="460"/>
      <c r="FQ16" s="460"/>
      <c r="FR16" s="460"/>
      <c r="FS16" s="460"/>
      <c r="FT16" s="460"/>
      <c r="FU16" s="460"/>
      <c r="FV16" s="460"/>
      <c r="FW16" s="460"/>
    </row>
    <row r="17" spans="1:179" s="90" customFormat="1" ht="16" customHeight="1" x14ac:dyDescent="0.25">
      <c r="A17" s="415"/>
      <c r="B17" s="418">
        <v>44</v>
      </c>
      <c r="C17" s="633"/>
      <c r="D17" s="419" t="s">
        <v>257</v>
      </c>
      <c r="E17" s="420">
        <v>465</v>
      </c>
      <c r="F17" s="420">
        <v>351</v>
      </c>
      <c r="G17" s="420">
        <v>816</v>
      </c>
      <c r="H17" s="420">
        <v>1293</v>
      </c>
      <c r="I17" s="420">
        <v>537</v>
      </c>
      <c r="J17" s="420">
        <v>1830</v>
      </c>
      <c r="K17" s="420">
        <v>18</v>
      </c>
      <c r="L17" s="420">
        <v>6</v>
      </c>
      <c r="M17" s="420">
        <v>24</v>
      </c>
      <c r="N17" s="420">
        <v>1776</v>
      </c>
      <c r="O17" s="420">
        <v>894</v>
      </c>
      <c r="P17" s="420">
        <v>2670</v>
      </c>
      <c r="Q17" s="416"/>
      <c r="R17" s="416"/>
      <c r="S17" s="416"/>
      <c r="T17" s="416"/>
      <c r="U17" s="460"/>
      <c r="V17" s="460"/>
      <c r="W17" s="460"/>
      <c r="X17" s="460"/>
      <c r="Y17" s="460"/>
      <c r="Z17" s="460"/>
      <c r="AA17" s="460"/>
      <c r="AB17" s="460"/>
      <c r="AC17" s="460"/>
      <c r="AD17" s="460"/>
      <c r="AE17" s="460"/>
      <c r="AF17" s="460"/>
      <c r="AG17" s="460"/>
      <c r="AH17" s="460"/>
      <c r="AI17" s="460"/>
      <c r="AJ17" s="460"/>
      <c r="AK17" s="460"/>
      <c r="AL17" s="460"/>
      <c r="AM17" s="460"/>
      <c r="AN17" s="460"/>
      <c r="AO17" s="460"/>
      <c r="AP17" s="460"/>
      <c r="AQ17" s="460"/>
      <c r="AR17" s="460"/>
      <c r="AS17" s="460"/>
      <c r="AT17" s="460"/>
      <c r="AU17" s="460"/>
      <c r="AV17" s="460"/>
      <c r="AW17" s="460"/>
      <c r="AX17" s="460"/>
      <c r="AY17" s="460"/>
      <c r="AZ17" s="460"/>
      <c r="BA17" s="460"/>
      <c r="BB17" s="460"/>
      <c r="BC17" s="460"/>
      <c r="BD17" s="460"/>
      <c r="BE17" s="460"/>
      <c r="BF17" s="460"/>
      <c r="BG17" s="460"/>
      <c r="BH17" s="460"/>
      <c r="BI17" s="460"/>
      <c r="BJ17" s="460"/>
      <c r="BK17" s="460"/>
      <c r="BL17" s="460"/>
      <c r="BM17" s="460"/>
      <c r="BN17" s="460"/>
      <c r="BO17" s="460"/>
      <c r="BP17" s="460"/>
      <c r="BQ17" s="460"/>
      <c r="BR17" s="460"/>
      <c r="BS17" s="460"/>
      <c r="BT17" s="460"/>
      <c r="BU17" s="460"/>
      <c r="BV17" s="460"/>
      <c r="BW17" s="460"/>
      <c r="BX17" s="460"/>
      <c r="BY17" s="460"/>
      <c r="BZ17" s="460"/>
      <c r="CA17" s="460"/>
      <c r="CB17" s="460"/>
      <c r="CC17" s="460"/>
      <c r="CD17" s="460"/>
      <c r="CE17" s="460"/>
      <c r="CF17" s="460"/>
      <c r="CG17" s="460"/>
      <c r="CH17" s="460"/>
      <c r="CI17" s="460"/>
      <c r="CJ17" s="460"/>
      <c r="CK17" s="460"/>
      <c r="CL17" s="460"/>
      <c r="CM17" s="460"/>
      <c r="CN17" s="460"/>
      <c r="CO17" s="460"/>
      <c r="CP17" s="460"/>
      <c r="CQ17" s="460"/>
      <c r="CR17" s="460"/>
      <c r="CS17" s="460"/>
      <c r="CT17" s="460"/>
      <c r="CU17" s="460"/>
      <c r="CV17" s="460"/>
      <c r="CW17" s="460"/>
      <c r="CX17" s="460"/>
      <c r="CY17" s="460"/>
      <c r="CZ17" s="460"/>
      <c r="DA17" s="460"/>
      <c r="DB17" s="460"/>
      <c r="DC17" s="460"/>
      <c r="DD17" s="460"/>
      <c r="DE17" s="460"/>
      <c r="DF17" s="460"/>
      <c r="DG17" s="460"/>
      <c r="DH17" s="460"/>
      <c r="DI17" s="460"/>
      <c r="DJ17" s="460"/>
      <c r="DK17" s="460"/>
      <c r="DL17" s="460"/>
      <c r="DM17" s="460"/>
      <c r="DN17" s="460"/>
      <c r="DO17" s="460"/>
      <c r="DP17" s="460"/>
      <c r="DQ17" s="460"/>
      <c r="DR17" s="460"/>
      <c r="DS17" s="460"/>
      <c r="DT17" s="460"/>
      <c r="DU17" s="460"/>
      <c r="DV17" s="460"/>
      <c r="DW17" s="460"/>
      <c r="DX17" s="460"/>
      <c r="DY17" s="460"/>
      <c r="DZ17" s="460"/>
      <c r="EA17" s="460"/>
      <c r="EB17" s="460"/>
      <c r="EC17" s="460"/>
      <c r="ED17" s="460"/>
      <c r="EE17" s="460"/>
      <c r="EF17" s="460"/>
      <c r="EG17" s="460"/>
      <c r="EH17" s="460"/>
      <c r="EI17" s="460"/>
      <c r="EJ17" s="460"/>
      <c r="EK17" s="460"/>
      <c r="EL17" s="460"/>
      <c r="EM17" s="460"/>
      <c r="EN17" s="460"/>
      <c r="EO17" s="460"/>
      <c r="EP17" s="460"/>
      <c r="EQ17" s="460"/>
      <c r="ER17" s="460"/>
      <c r="ES17" s="460"/>
      <c r="ET17" s="460"/>
      <c r="EU17" s="460"/>
      <c r="EV17" s="460"/>
      <c r="EW17" s="460"/>
      <c r="EX17" s="460"/>
      <c r="EY17" s="460"/>
      <c r="EZ17" s="460"/>
      <c r="FA17" s="460"/>
      <c r="FB17" s="460"/>
      <c r="FC17" s="460"/>
      <c r="FD17" s="460"/>
      <c r="FE17" s="460"/>
      <c r="FF17" s="460"/>
      <c r="FG17" s="460"/>
      <c r="FH17" s="460"/>
      <c r="FI17" s="460"/>
      <c r="FJ17" s="460"/>
      <c r="FK17" s="460"/>
      <c r="FL17" s="460"/>
      <c r="FM17" s="460"/>
      <c r="FN17" s="460"/>
      <c r="FO17" s="460"/>
      <c r="FP17" s="460"/>
      <c r="FQ17" s="460"/>
      <c r="FR17" s="460"/>
      <c r="FS17" s="460"/>
      <c r="FT17" s="460"/>
      <c r="FU17" s="460"/>
      <c r="FV17" s="460"/>
      <c r="FW17" s="460"/>
    </row>
    <row r="18" spans="1:179" s="90" customFormat="1" ht="17" customHeight="1" x14ac:dyDescent="0.25">
      <c r="A18" s="415"/>
      <c r="B18" s="418">
        <v>46</v>
      </c>
      <c r="C18" s="633"/>
      <c r="D18" s="419" t="s">
        <v>258</v>
      </c>
      <c r="E18" s="420">
        <v>75</v>
      </c>
      <c r="F18" s="420">
        <v>96</v>
      </c>
      <c r="G18" s="420">
        <v>171</v>
      </c>
      <c r="H18" s="420">
        <v>37</v>
      </c>
      <c r="I18" s="420">
        <v>55</v>
      </c>
      <c r="J18" s="420">
        <v>92</v>
      </c>
      <c r="K18" s="420">
        <v>3</v>
      </c>
      <c r="L18" s="420">
        <v>3</v>
      </c>
      <c r="M18" s="420">
        <v>6</v>
      </c>
      <c r="N18" s="420">
        <v>115</v>
      </c>
      <c r="O18" s="420">
        <v>154</v>
      </c>
      <c r="P18" s="420">
        <v>269</v>
      </c>
      <c r="Q18" s="416"/>
      <c r="R18" s="416"/>
      <c r="S18" s="416"/>
      <c r="T18" s="416"/>
      <c r="U18" s="460"/>
      <c r="V18" s="460"/>
      <c r="W18" s="460"/>
      <c r="X18" s="460"/>
      <c r="Y18" s="460"/>
      <c r="Z18" s="460"/>
      <c r="AA18" s="460"/>
      <c r="AB18" s="460"/>
      <c r="AC18" s="460"/>
      <c r="AD18" s="460"/>
      <c r="AE18" s="460"/>
      <c r="AF18" s="460"/>
      <c r="AG18" s="460"/>
      <c r="AH18" s="460"/>
      <c r="AI18" s="460"/>
      <c r="AJ18" s="460"/>
      <c r="AK18" s="460"/>
      <c r="AL18" s="460"/>
      <c r="AM18" s="460"/>
      <c r="AN18" s="460"/>
      <c r="AO18" s="460"/>
      <c r="AP18" s="460"/>
      <c r="AQ18" s="460"/>
      <c r="AR18" s="460"/>
      <c r="AS18" s="460"/>
      <c r="AT18" s="460"/>
      <c r="AU18" s="460"/>
      <c r="AV18" s="460"/>
      <c r="AW18" s="460"/>
      <c r="AX18" s="460"/>
      <c r="AY18" s="460"/>
      <c r="AZ18" s="460"/>
      <c r="BA18" s="460"/>
      <c r="BB18" s="460"/>
      <c r="BC18" s="460"/>
      <c r="BD18" s="460"/>
      <c r="BE18" s="460"/>
      <c r="BF18" s="460"/>
      <c r="BG18" s="460"/>
      <c r="BH18" s="460"/>
      <c r="BI18" s="460"/>
      <c r="BJ18" s="460"/>
      <c r="BK18" s="460"/>
      <c r="BL18" s="460"/>
      <c r="BM18" s="460"/>
      <c r="BN18" s="460"/>
      <c r="BO18" s="460"/>
      <c r="BP18" s="460"/>
      <c r="BQ18" s="460"/>
      <c r="BR18" s="460"/>
      <c r="BS18" s="460"/>
      <c r="BT18" s="460"/>
      <c r="BU18" s="460"/>
      <c r="BV18" s="460"/>
      <c r="BW18" s="460"/>
      <c r="BX18" s="460"/>
      <c r="BY18" s="460"/>
      <c r="BZ18" s="460"/>
      <c r="CA18" s="460"/>
      <c r="CB18" s="460"/>
      <c r="CC18" s="460"/>
      <c r="CD18" s="460"/>
      <c r="CE18" s="460"/>
      <c r="CF18" s="460"/>
      <c r="CG18" s="460"/>
      <c r="CH18" s="460"/>
      <c r="CI18" s="460"/>
      <c r="CJ18" s="460"/>
      <c r="CK18" s="460"/>
      <c r="CL18" s="460"/>
      <c r="CM18" s="460"/>
      <c r="CN18" s="460"/>
      <c r="CO18" s="460"/>
      <c r="CP18" s="460"/>
      <c r="CQ18" s="460"/>
      <c r="CR18" s="460"/>
      <c r="CS18" s="460"/>
      <c r="CT18" s="460"/>
      <c r="CU18" s="460"/>
      <c r="CV18" s="460"/>
      <c r="CW18" s="460"/>
      <c r="CX18" s="460"/>
      <c r="CY18" s="460"/>
      <c r="CZ18" s="460"/>
      <c r="DA18" s="460"/>
      <c r="DB18" s="460"/>
      <c r="DC18" s="460"/>
      <c r="DD18" s="460"/>
      <c r="DE18" s="460"/>
      <c r="DF18" s="460"/>
      <c r="DG18" s="460"/>
      <c r="DH18" s="460"/>
      <c r="DI18" s="460"/>
      <c r="DJ18" s="460"/>
      <c r="DK18" s="460"/>
      <c r="DL18" s="460"/>
      <c r="DM18" s="460"/>
      <c r="DN18" s="460"/>
      <c r="DO18" s="460"/>
      <c r="DP18" s="460"/>
      <c r="DQ18" s="460"/>
      <c r="DR18" s="460"/>
      <c r="DS18" s="460"/>
      <c r="DT18" s="460"/>
      <c r="DU18" s="460"/>
      <c r="DV18" s="460"/>
      <c r="DW18" s="460"/>
      <c r="DX18" s="460"/>
      <c r="DY18" s="460"/>
      <c r="DZ18" s="460"/>
      <c r="EA18" s="460"/>
      <c r="EB18" s="460"/>
      <c r="EC18" s="460"/>
      <c r="ED18" s="460"/>
      <c r="EE18" s="460"/>
      <c r="EF18" s="460"/>
      <c r="EG18" s="460"/>
      <c r="EH18" s="460"/>
      <c r="EI18" s="460"/>
      <c r="EJ18" s="460"/>
      <c r="EK18" s="460"/>
      <c r="EL18" s="460"/>
      <c r="EM18" s="460"/>
      <c r="EN18" s="460"/>
      <c r="EO18" s="460"/>
      <c r="EP18" s="460"/>
      <c r="EQ18" s="460"/>
      <c r="ER18" s="460"/>
      <c r="ES18" s="460"/>
      <c r="ET18" s="460"/>
      <c r="EU18" s="460"/>
      <c r="EV18" s="460"/>
      <c r="EW18" s="460"/>
      <c r="EX18" s="460"/>
      <c r="EY18" s="460"/>
      <c r="EZ18" s="460"/>
      <c r="FA18" s="460"/>
      <c r="FB18" s="460"/>
      <c r="FC18" s="460"/>
      <c r="FD18" s="460"/>
      <c r="FE18" s="460"/>
      <c r="FF18" s="460"/>
      <c r="FG18" s="460"/>
      <c r="FH18" s="460"/>
      <c r="FI18" s="460"/>
      <c r="FJ18" s="460"/>
      <c r="FK18" s="460"/>
      <c r="FL18" s="460"/>
      <c r="FM18" s="460"/>
      <c r="FN18" s="460"/>
      <c r="FO18" s="460"/>
      <c r="FP18" s="460"/>
      <c r="FQ18" s="460"/>
      <c r="FR18" s="460"/>
      <c r="FS18" s="460"/>
      <c r="FT18" s="460"/>
      <c r="FU18" s="460"/>
      <c r="FV18" s="460"/>
      <c r="FW18" s="460"/>
    </row>
    <row r="19" spans="1:179" s="90" customFormat="1" ht="18.5" customHeight="1" x14ac:dyDescent="0.25">
      <c r="A19" s="415"/>
      <c r="B19" s="418">
        <v>50</v>
      </c>
      <c r="C19" s="633"/>
      <c r="D19" s="419" t="s">
        <v>259</v>
      </c>
      <c r="E19" s="420">
        <v>2</v>
      </c>
      <c r="F19" s="420">
        <v>16</v>
      </c>
      <c r="G19" s="420">
        <v>18</v>
      </c>
      <c r="H19" s="420">
        <v>36</v>
      </c>
      <c r="I19" s="420">
        <v>82</v>
      </c>
      <c r="J19" s="420">
        <v>118</v>
      </c>
      <c r="K19" s="420">
        <v>0</v>
      </c>
      <c r="L19" s="420">
        <v>0</v>
      </c>
      <c r="M19" s="420">
        <v>0</v>
      </c>
      <c r="N19" s="420">
        <v>38</v>
      </c>
      <c r="O19" s="420">
        <v>98</v>
      </c>
      <c r="P19" s="420">
        <v>136</v>
      </c>
      <c r="Q19" s="416"/>
      <c r="R19" s="416"/>
      <c r="S19" s="416"/>
      <c r="T19" s="416"/>
      <c r="U19" s="460"/>
      <c r="V19" s="460"/>
      <c r="W19" s="460"/>
      <c r="X19" s="460"/>
      <c r="Y19" s="460"/>
      <c r="Z19" s="460"/>
      <c r="AA19" s="460"/>
      <c r="AB19" s="460"/>
      <c r="AC19" s="460"/>
      <c r="AD19" s="460"/>
      <c r="AE19" s="460"/>
      <c r="AF19" s="460"/>
      <c r="AG19" s="460"/>
      <c r="AH19" s="460"/>
      <c r="AI19" s="460"/>
      <c r="AJ19" s="460"/>
      <c r="AK19" s="460"/>
      <c r="AL19" s="460"/>
      <c r="AM19" s="460"/>
      <c r="AN19" s="460"/>
      <c r="AO19" s="460"/>
      <c r="AP19" s="460"/>
      <c r="AQ19" s="460"/>
      <c r="AR19" s="460"/>
      <c r="AS19" s="460"/>
      <c r="AT19" s="460"/>
      <c r="AU19" s="460"/>
      <c r="AV19" s="460"/>
      <c r="AW19" s="460"/>
      <c r="AX19" s="460"/>
      <c r="AY19" s="460"/>
      <c r="AZ19" s="460"/>
      <c r="BA19" s="460"/>
      <c r="BB19" s="460"/>
      <c r="BC19" s="460"/>
      <c r="BD19" s="460"/>
      <c r="BE19" s="460"/>
      <c r="BF19" s="460"/>
      <c r="BG19" s="460"/>
      <c r="BH19" s="460"/>
      <c r="BI19" s="460"/>
      <c r="BJ19" s="460"/>
      <c r="BK19" s="460"/>
      <c r="BL19" s="460"/>
      <c r="BM19" s="460"/>
      <c r="BN19" s="460"/>
      <c r="BO19" s="460"/>
      <c r="BP19" s="460"/>
      <c r="BQ19" s="460"/>
      <c r="BR19" s="460"/>
      <c r="BS19" s="460"/>
      <c r="BT19" s="460"/>
      <c r="BU19" s="460"/>
      <c r="BV19" s="460"/>
      <c r="BW19" s="460"/>
      <c r="BX19" s="460"/>
      <c r="BY19" s="460"/>
      <c r="BZ19" s="460"/>
      <c r="CA19" s="460"/>
      <c r="CB19" s="460"/>
      <c r="CC19" s="460"/>
      <c r="CD19" s="460"/>
      <c r="CE19" s="460"/>
      <c r="CF19" s="460"/>
      <c r="CG19" s="460"/>
      <c r="CH19" s="460"/>
      <c r="CI19" s="460"/>
      <c r="CJ19" s="460"/>
      <c r="CK19" s="460"/>
      <c r="CL19" s="460"/>
      <c r="CM19" s="460"/>
      <c r="CN19" s="460"/>
      <c r="CO19" s="460"/>
      <c r="CP19" s="460"/>
      <c r="CQ19" s="460"/>
      <c r="CR19" s="460"/>
      <c r="CS19" s="460"/>
      <c r="CT19" s="460"/>
      <c r="CU19" s="460"/>
      <c r="CV19" s="460"/>
      <c r="CW19" s="460"/>
      <c r="CX19" s="460"/>
      <c r="CY19" s="460"/>
      <c r="CZ19" s="460"/>
      <c r="DA19" s="460"/>
      <c r="DB19" s="460"/>
      <c r="DC19" s="460"/>
      <c r="DD19" s="460"/>
      <c r="DE19" s="460"/>
      <c r="DF19" s="460"/>
      <c r="DG19" s="460"/>
      <c r="DH19" s="460"/>
      <c r="DI19" s="460"/>
      <c r="DJ19" s="460"/>
      <c r="DK19" s="460"/>
      <c r="DL19" s="460"/>
      <c r="DM19" s="460"/>
      <c r="DN19" s="460"/>
      <c r="DO19" s="460"/>
      <c r="DP19" s="460"/>
      <c r="DQ19" s="460"/>
      <c r="DR19" s="460"/>
      <c r="DS19" s="460"/>
      <c r="DT19" s="460"/>
      <c r="DU19" s="460"/>
      <c r="DV19" s="460"/>
      <c r="DW19" s="460"/>
      <c r="DX19" s="460"/>
      <c r="DY19" s="460"/>
      <c r="DZ19" s="460"/>
      <c r="EA19" s="460"/>
      <c r="EB19" s="460"/>
      <c r="EC19" s="460"/>
      <c r="ED19" s="460"/>
      <c r="EE19" s="460"/>
      <c r="EF19" s="460"/>
      <c r="EG19" s="460"/>
      <c r="EH19" s="460"/>
      <c r="EI19" s="460"/>
      <c r="EJ19" s="460"/>
      <c r="EK19" s="460"/>
      <c r="EL19" s="460"/>
      <c r="EM19" s="460"/>
      <c r="EN19" s="460"/>
      <c r="EO19" s="460"/>
      <c r="EP19" s="460"/>
      <c r="EQ19" s="460"/>
      <c r="ER19" s="460"/>
      <c r="ES19" s="460"/>
      <c r="ET19" s="460"/>
      <c r="EU19" s="460"/>
      <c r="EV19" s="460"/>
      <c r="EW19" s="460"/>
      <c r="EX19" s="460"/>
      <c r="EY19" s="460"/>
      <c r="EZ19" s="460"/>
      <c r="FA19" s="460"/>
      <c r="FB19" s="460"/>
      <c r="FC19" s="460"/>
      <c r="FD19" s="460"/>
      <c r="FE19" s="460"/>
      <c r="FF19" s="460"/>
      <c r="FG19" s="460"/>
      <c r="FH19" s="460"/>
      <c r="FI19" s="460"/>
      <c r="FJ19" s="460"/>
      <c r="FK19" s="460"/>
      <c r="FL19" s="460"/>
      <c r="FM19" s="460"/>
      <c r="FN19" s="460"/>
      <c r="FO19" s="460"/>
      <c r="FP19" s="460"/>
      <c r="FQ19" s="460"/>
      <c r="FR19" s="460"/>
      <c r="FS19" s="460"/>
      <c r="FT19" s="460"/>
      <c r="FU19" s="460"/>
      <c r="FV19" s="460"/>
      <c r="FW19" s="460"/>
    </row>
    <row r="20" spans="1:179" s="90" customFormat="1" ht="26" customHeight="1" x14ac:dyDescent="0.25">
      <c r="A20" s="415"/>
      <c r="B20" s="418"/>
      <c r="C20" s="633"/>
      <c r="D20" s="419" t="s">
        <v>260</v>
      </c>
      <c r="E20" s="420">
        <v>2</v>
      </c>
      <c r="F20" s="420">
        <v>0</v>
      </c>
      <c r="G20" s="420">
        <v>2</v>
      </c>
      <c r="H20" s="420">
        <v>4</v>
      </c>
      <c r="I20" s="420">
        <v>0</v>
      </c>
      <c r="J20" s="420">
        <v>4</v>
      </c>
      <c r="K20" s="420">
        <v>0</v>
      </c>
      <c r="L20" s="420">
        <v>0</v>
      </c>
      <c r="M20" s="420">
        <v>0</v>
      </c>
      <c r="N20" s="420">
        <v>6</v>
      </c>
      <c r="O20" s="420">
        <v>0</v>
      </c>
      <c r="P20" s="420">
        <v>6</v>
      </c>
      <c r="Q20" s="416"/>
      <c r="R20" s="416"/>
      <c r="S20" s="416"/>
      <c r="T20" s="416"/>
      <c r="U20" s="460"/>
      <c r="V20" s="460"/>
      <c r="W20" s="460"/>
      <c r="X20" s="460"/>
      <c r="Y20" s="460"/>
      <c r="Z20" s="460"/>
      <c r="AA20" s="460"/>
      <c r="AB20" s="460"/>
      <c r="AC20" s="460"/>
      <c r="AD20" s="460"/>
      <c r="AE20" s="460"/>
      <c r="AF20" s="460"/>
      <c r="AG20" s="460"/>
      <c r="AH20" s="460"/>
      <c r="AI20" s="460"/>
      <c r="AJ20" s="460"/>
      <c r="AK20" s="460"/>
      <c r="AL20" s="460"/>
      <c r="AM20" s="460"/>
      <c r="AN20" s="460"/>
      <c r="AO20" s="460"/>
      <c r="AP20" s="460"/>
      <c r="AQ20" s="460"/>
      <c r="AR20" s="460"/>
      <c r="AS20" s="460"/>
      <c r="AT20" s="460"/>
      <c r="AU20" s="460"/>
      <c r="AV20" s="460"/>
      <c r="AW20" s="460"/>
      <c r="AX20" s="460"/>
      <c r="AY20" s="460"/>
      <c r="AZ20" s="460"/>
      <c r="BA20" s="460"/>
      <c r="BB20" s="460"/>
      <c r="BC20" s="460"/>
      <c r="BD20" s="460"/>
      <c r="BE20" s="460"/>
      <c r="BF20" s="460"/>
      <c r="BG20" s="460"/>
      <c r="BH20" s="460"/>
      <c r="BI20" s="460"/>
      <c r="BJ20" s="460"/>
      <c r="BK20" s="460"/>
      <c r="BL20" s="460"/>
      <c r="BM20" s="460"/>
      <c r="BN20" s="460"/>
      <c r="BO20" s="460"/>
      <c r="BP20" s="460"/>
      <c r="BQ20" s="460"/>
      <c r="BR20" s="460"/>
      <c r="BS20" s="460"/>
      <c r="BT20" s="460"/>
      <c r="BU20" s="460"/>
      <c r="BV20" s="460"/>
      <c r="BW20" s="460"/>
      <c r="BX20" s="460"/>
      <c r="BY20" s="460"/>
      <c r="BZ20" s="460"/>
      <c r="CA20" s="460"/>
      <c r="CB20" s="460"/>
      <c r="CC20" s="460"/>
      <c r="CD20" s="460"/>
      <c r="CE20" s="460"/>
      <c r="CF20" s="460"/>
      <c r="CG20" s="460"/>
      <c r="CH20" s="460"/>
      <c r="CI20" s="460"/>
      <c r="CJ20" s="460"/>
      <c r="CK20" s="460"/>
      <c r="CL20" s="460"/>
      <c r="CM20" s="460"/>
      <c r="CN20" s="460"/>
      <c r="CO20" s="460"/>
      <c r="CP20" s="460"/>
      <c r="CQ20" s="460"/>
      <c r="CR20" s="460"/>
      <c r="CS20" s="460"/>
      <c r="CT20" s="460"/>
      <c r="CU20" s="460"/>
      <c r="CV20" s="460"/>
      <c r="CW20" s="460"/>
      <c r="CX20" s="460"/>
      <c r="CY20" s="460"/>
      <c r="CZ20" s="460"/>
      <c r="DA20" s="460"/>
      <c r="DB20" s="460"/>
      <c r="DC20" s="460"/>
      <c r="DD20" s="460"/>
      <c r="DE20" s="460"/>
      <c r="DF20" s="460"/>
      <c r="DG20" s="460"/>
      <c r="DH20" s="460"/>
      <c r="DI20" s="460"/>
      <c r="DJ20" s="460"/>
      <c r="DK20" s="460"/>
      <c r="DL20" s="460"/>
      <c r="DM20" s="460"/>
      <c r="DN20" s="460"/>
      <c r="DO20" s="460"/>
      <c r="DP20" s="460"/>
      <c r="DQ20" s="460"/>
      <c r="DR20" s="460"/>
      <c r="DS20" s="460"/>
      <c r="DT20" s="460"/>
      <c r="DU20" s="460"/>
      <c r="DV20" s="460"/>
      <c r="DW20" s="460"/>
      <c r="DX20" s="460"/>
      <c r="DY20" s="460"/>
      <c r="DZ20" s="460"/>
      <c r="EA20" s="460"/>
      <c r="EB20" s="460"/>
      <c r="EC20" s="460"/>
      <c r="ED20" s="460"/>
      <c r="EE20" s="460"/>
      <c r="EF20" s="460"/>
      <c r="EG20" s="460"/>
      <c r="EH20" s="460"/>
      <c r="EI20" s="460"/>
      <c r="EJ20" s="460"/>
      <c r="EK20" s="460"/>
      <c r="EL20" s="460"/>
      <c r="EM20" s="460"/>
      <c r="EN20" s="460"/>
      <c r="EO20" s="460"/>
      <c r="EP20" s="460"/>
      <c r="EQ20" s="460"/>
      <c r="ER20" s="460"/>
      <c r="ES20" s="460"/>
      <c r="ET20" s="460"/>
      <c r="EU20" s="460"/>
      <c r="EV20" s="460"/>
      <c r="EW20" s="460"/>
      <c r="EX20" s="460"/>
      <c r="EY20" s="460"/>
      <c r="EZ20" s="460"/>
      <c r="FA20" s="460"/>
      <c r="FB20" s="460"/>
      <c r="FC20" s="460"/>
      <c r="FD20" s="460"/>
      <c r="FE20" s="460"/>
      <c r="FF20" s="460"/>
      <c r="FG20" s="460"/>
      <c r="FH20" s="460"/>
      <c r="FI20" s="460"/>
      <c r="FJ20" s="460"/>
      <c r="FK20" s="460"/>
      <c r="FL20" s="460"/>
      <c r="FM20" s="460"/>
      <c r="FN20" s="460"/>
      <c r="FO20" s="460"/>
      <c r="FP20" s="460"/>
      <c r="FQ20" s="460"/>
      <c r="FR20" s="460"/>
      <c r="FS20" s="460"/>
      <c r="FT20" s="460"/>
      <c r="FU20" s="460"/>
      <c r="FV20" s="460"/>
      <c r="FW20" s="460"/>
    </row>
    <row r="21" spans="1:179" s="424" customFormat="1" ht="20.5" customHeight="1" x14ac:dyDescent="0.25">
      <c r="A21" s="421"/>
      <c r="B21" s="422"/>
      <c r="C21" s="633"/>
      <c r="D21" s="456" t="s">
        <v>10</v>
      </c>
      <c r="E21" s="457">
        <f>SUM(E5:E20)</f>
        <v>1985</v>
      </c>
      <c r="F21" s="457">
        <f t="shared" ref="F21:P21" si="0">SUM(F5:F20)</f>
        <v>2131</v>
      </c>
      <c r="G21" s="457">
        <f t="shared" si="0"/>
        <v>4116</v>
      </c>
      <c r="H21" s="457">
        <f t="shared" si="0"/>
        <v>4032</v>
      </c>
      <c r="I21" s="457">
        <f t="shared" si="0"/>
        <v>1946</v>
      </c>
      <c r="J21" s="457">
        <f t="shared" si="0"/>
        <v>5978</v>
      </c>
      <c r="K21" s="457">
        <f t="shared" si="0"/>
        <v>61</v>
      </c>
      <c r="L21" s="457">
        <f t="shared" si="0"/>
        <v>37</v>
      </c>
      <c r="M21" s="457">
        <f t="shared" si="0"/>
        <v>98</v>
      </c>
      <c r="N21" s="457">
        <f t="shared" si="0"/>
        <v>6078</v>
      </c>
      <c r="O21" s="457">
        <f t="shared" si="0"/>
        <v>4114</v>
      </c>
      <c r="P21" s="457">
        <f t="shared" si="0"/>
        <v>10192</v>
      </c>
      <c r="Q21" s="423"/>
      <c r="R21" s="423"/>
      <c r="S21" s="423"/>
      <c r="T21" s="423"/>
      <c r="U21" s="458"/>
      <c r="V21" s="458"/>
      <c r="W21" s="458"/>
      <c r="X21" s="458"/>
      <c r="Y21" s="458"/>
      <c r="Z21" s="458"/>
      <c r="AA21" s="458"/>
      <c r="AB21" s="458"/>
      <c r="AC21" s="458"/>
      <c r="AD21" s="458"/>
      <c r="AE21" s="458"/>
      <c r="AF21" s="458"/>
      <c r="AG21" s="458"/>
      <c r="AH21" s="458"/>
      <c r="AI21" s="458"/>
      <c r="AJ21" s="458"/>
      <c r="AK21" s="458"/>
      <c r="AL21" s="458"/>
      <c r="AM21" s="458"/>
      <c r="AN21" s="458"/>
      <c r="AO21" s="458"/>
      <c r="AP21" s="458"/>
      <c r="AQ21" s="458"/>
      <c r="AR21" s="458"/>
      <c r="AS21" s="458"/>
      <c r="AT21" s="458"/>
      <c r="AU21" s="458"/>
      <c r="AV21" s="458"/>
      <c r="AW21" s="458"/>
      <c r="AX21" s="458"/>
      <c r="AY21" s="458"/>
      <c r="AZ21" s="458"/>
      <c r="BA21" s="458"/>
      <c r="BB21" s="458"/>
      <c r="BC21" s="458"/>
      <c r="BD21" s="458"/>
      <c r="BE21" s="458"/>
      <c r="BF21" s="458"/>
      <c r="BG21" s="458"/>
      <c r="BH21" s="458"/>
      <c r="BI21" s="458"/>
      <c r="BJ21" s="458"/>
      <c r="BK21" s="458"/>
      <c r="BL21" s="458"/>
      <c r="BM21" s="458"/>
      <c r="BN21" s="458"/>
      <c r="BO21" s="458"/>
      <c r="BP21" s="458"/>
      <c r="BQ21" s="458"/>
      <c r="BR21" s="458"/>
      <c r="BS21" s="458"/>
      <c r="BT21" s="458"/>
      <c r="BU21" s="458"/>
      <c r="BV21" s="458"/>
      <c r="BW21" s="458"/>
      <c r="BX21" s="458"/>
      <c r="BY21" s="458"/>
      <c r="BZ21" s="458"/>
      <c r="CA21" s="458"/>
      <c r="CB21" s="458"/>
      <c r="CC21" s="458"/>
      <c r="CD21" s="458"/>
      <c r="CE21" s="458"/>
      <c r="CF21" s="458"/>
      <c r="CG21" s="458"/>
      <c r="CH21" s="458"/>
      <c r="CI21" s="458"/>
      <c r="CJ21" s="458"/>
      <c r="CK21" s="458"/>
      <c r="CL21" s="458"/>
      <c r="CM21" s="458"/>
      <c r="CN21" s="458"/>
      <c r="CO21" s="458"/>
      <c r="CP21" s="458"/>
      <c r="CQ21" s="458"/>
      <c r="CR21" s="458"/>
      <c r="CS21" s="458"/>
      <c r="CT21" s="458"/>
      <c r="CU21" s="458"/>
      <c r="CV21" s="458"/>
      <c r="CW21" s="458"/>
      <c r="CX21" s="458"/>
      <c r="CY21" s="458"/>
      <c r="CZ21" s="458"/>
      <c r="DA21" s="458"/>
      <c r="DB21" s="458"/>
      <c r="DC21" s="458"/>
      <c r="DD21" s="458"/>
      <c r="DE21" s="458"/>
      <c r="DF21" s="458"/>
      <c r="DG21" s="458"/>
      <c r="DH21" s="458"/>
      <c r="DI21" s="458"/>
      <c r="DJ21" s="458"/>
      <c r="DK21" s="458"/>
      <c r="DL21" s="458"/>
      <c r="DM21" s="458"/>
      <c r="DN21" s="458"/>
      <c r="DO21" s="458"/>
      <c r="DP21" s="458"/>
      <c r="DQ21" s="458"/>
      <c r="DR21" s="458"/>
      <c r="DS21" s="458"/>
      <c r="DT21" s="458"/>
      <c r="DU21" s="458"/>
      <c r="DV21" s="458"/>
      <c r="DW21" s="458"/>
      <c r="DX21" s="458"/>
      <c r="DY21" s="458"/>
      <c r="DZ21" s="458"/>
      <c r="EA21" s="458"/>
      <c r="EB21" s="458"/>
      <c r="EC21" s="458"/>
      <c r="ED21" s="458"/>
      <c r="EE21" s="458"/>
      <c r="EF21" s="458"/>
      <c r="EG21" s="458"/>
      <c r="EH21" s="458"/>
      <c r="EI21" s="458"/>
      <c r="EJ21" s="458"/>
      <c r="EK21" s="458"/>
      <c r="EL21" s="458"/>
      <c r="EM21" s="458"/>
      <c r="EN21" s="458"/>
      <c r="EO21" s="458"/>
      <c r="EP21" s="458"/>
      <c r="EQ21" s="458"/>
      <c r="ER21" s="458"/>
      <c r="ES21" s="458"/>
      <c r="ET21" s="458"/>
      <c r="EU21" s="458"/>
      <c r="EV21" s="458"/>
      <c r="EW21" s="458"/>
      <c r="EX21" s="458"/>
      <c r="EY21" s="458"/>
      <c r="EZ21" s="458"/>
      <c r="FA21" s="458"/>
      <c r="FB21" s="458"/>
      <c r="FC21" s="458"/>
      <c r="FD21" s="458"/>
      <c r="FE21" s="458"/>
      <c r="FF21" s="458"/>
      <c r="FG21" s="458"/>
      <c r="FH21" s="458"/>
      <c r="FI21" s="458"/>
      <c r="FJ21" s="458"/>
      <c r="FK21" s="458"/>
      <c r="FL21" s="458"/>
      <c r="FM21" s="458"/>
      <c r="FN21" s="458"/>
      <c r="FO21" s="458"/>
      <c r="FP21" s="458"/>
      <c r="FQ21" s="458"/>
      <c r="FR21" s="458"/>
      <c r="FS21" s="458"/>
      <c r="FT21" s="458"/>
      <c r="FU21" s="458"/>
      <c r="FV21" s="458"/>
      <c r="FW21" s="458"/>
    </row>
    <row r="22" spans="1:179" s="90" customFormat="1" ht="16.5" customHeight="1" x14ac:dyDescent="0.25">
      <c r="A22" s="415"/>
      <c r="B22" s="418">
        <v>5</v>
      </c>
      <c r="C22" s="633" t="s">
        <v>201</v>
      </c>
      <c r="D22" s="419" t="s">
        <v>261</v>
      </c>
      <c r="E22" s="420">
        <v>123</v>
      </c>
      <c r="F22" s="420">
        <v>43</v>
      </c>
      <c r="G22" s="420">
        <v>166</v>
      </c>
      <c r="H22" s="420">
        <v>274</v>
      </c>
      <c r="I22" s="420">
        <v>75</v>
      </c>
      <c r="J22" s="420">
        <v>349</v>
      </c>
      <c r="K22" s="420">
        <v>8</v>
      </c>
      <c r="L22" s="420">
        <v>1</v>
      </c>
      <c r="M22" s="420">
        <v>9</v>
      </c>
      <c r="N22" s="420">
        <v>405</v>
      </c>
      <c r="O22" s="420">
        <v>119</v>
      </c>
      <c r="P22" s="420">
        <v>524</v>
      </c>
      <c r="Q22" s="416"/>
      <c r="R22" s="416"/>
      <c r="S22" s="416"/>
      <c r="T22" s="416"/>
      <c r="U22" s="460"/>
      <c r="V22" s="460"/>
      <c r="W22" s="460"/>
      <c r="X22" s="460"/>
      <c r="Y22" s="460"/>
      <c r="Z22" s="460"/>
      <c r="AA22" s="460"/>
      <c r="AB22" s="460"/>
      <c r="AC22" s="460"/>
      <c r="AD22" s="460"/>
      <c r="AE22" s="460"/>
      <c r="AF22" s="460"/>
      <c r="AG22" s="460"/>
      <c r="AH22" s="460"/>
      <c r="AI22" s="460"/>
      <c r="AJ22" s="460"/>
      <c r="AK22" s="460"/>
      <c r="AL22" s="460"/>
      <c r="AM22" s="460"/>
      <c r="AN22" s="460"/>
      <c r="AO22" s="460"/>
      <c r="AP22" s="460"/>
      <c r="AQ22" s="460"/>
      <c r="AR22" s="460"/>
      <c r="AS22" s="460"/>
      <c r="AT22" s="460"/>
      <c r="AU22" s="460"/>
      <c r="AV22" s="460"/>
      <c r="AW22" s="460"/>
      <c r="AX22" s="460"/>
      <c r="AY22" s="460"/>
      <c r="AZ22" s="460"/>
      <c r="BA22" s="460"/>
      <c r="BB22" s="460"/>
      <c r="BC22" s="460"/>
      <c r="BD22" s="460"/>
      <c r="BE22" s="460"/>
      <c r="BF22" s="460"/>
      <c r="BG22" s="460"/>
      <c r="BH22" s="460"/>
      <c r="BI22" s="460"/>
      <c r="BJ22" s="460"/>
      <c r="BK22" s="460"/>
      <c r="BL22" s="460"/>
      <c r="BM22" s="460"/>
      <c r="BN22" s="460"/>
      <c r="BO22" s="460"/>
      <c r="BP22" s="460"/>
      <c r="BQ22" s="460"/>
      <c r="BR22" s="460"/>
      <c r="BS22" s="460"/>
      <c r="BT22" s="460"/>
      <c r="BU22" s="460"/>
      <c r="BV22" s="460"/>
      <c r="BW22" s="460"/>
      <c r="BX22" s="460"/>
      <c r="BY22" s="460"/>
      <c r="BZ22" s="460"/>
      <c r="CA22" s="460"/>
      <c r="CB22" s="460"/>
      <c r="CC22" s="460"/>
      <c r="CD22" s="460"/>
      <c r="CE22" s="460"/>
      <c r="CF22" s="460"/>
      <c r="CG22" s="460"/>
      <c r="CH22" s="460"/>
      <c r="CI22" s="460"/>
      <c r="CJ22" s="460"/>
      <c r="CK22" s="460"/>
      <c r="CL22" s="460"/>
      <c r="CM22" s="460"/>
      <c r="CN22" s="460"/>
      <c r="CO22" s="460"/>
      <c r="CP22" s="460"/>
      <c r="CQ22" s="460"/>
      <c r="CR22" s="460"/>
      <c r="CS22" s="460"/>
      <c r="CT22" s="460"/>
      <c r="CU22" s="460"/>
      <c r="CV22" s="460"/>
      <c r="CW22" s="460"/>
      <c r="CX22" s="460"/>
      <c r="CY22" s="460"/>
      <c r="CZ22" s="460"/>
      <c r="DA22" s="460"/>
      <c r="DB22" s="460"/>
      <c r="DC22" s="460"/>
      <c r="DD22" s="460"/>
      <c r="DE22" s="460"/>
      <c r="DF22" s="460"/>
      <c r="DG22" s="460"/>
      <c r="DH22" s="460"/>
      <c r="DI22" s="460"/>
      <c r="DJ22" s="460"/>
      <c r="DK22" s="460"/>
      <c r="DL22" s="460"/>
      <c r="DM22" s="460"/>
      <c r="DN22" s="460"/>
      <c r="DO22" s="460"/>
      <c r="DP22" s="460"/>
      <c r="DQ22" s="460"/>
      <c r="DR22" s="460"/>
      <c r="DS22" s="460"/>
      <c r="DT22" s="460"/>
      <c r="DU22" s="460"/>
      <c r="DV22" s="460"/>
      <c r="DW22" s="460"/>
      <c r="DX22" s="460"/>
      <c r="DY22" s="460"/>
      <c r="DZ22" s="460"/>
      <c r="EA22" s="460"/>
      <c r="EB22" s="460"/>
      <c r="EC22" s="460"/>
      <c r="ED22" s="460"/>
      <c r="EE22" s="460"/>
      <c r="EF22" s="460"/>
      <c r="EG22" s="460"/>
      <c r="EH22" s="460"/>
      <c r="EI22" s="460"/>
      <c r="EJ22" s="460"/>
      <c r="EK22" s="460"/>
      <c r="EL22" s="460"/>
      <c r="EM22" s="460"/>
      <c r="EN22" s="460"/>
      <c r="EO22" s="460"/>
      <c r="EP22" s="460"/>
      <c r="EQ22" s="460"/>
      <c r="ER22" s="460"/>
      <c r="ES22" s="460"/>
      <c r="ET22" s="460"/>
      <c r="EU22" s="460"/>
      <c r="EV22" s="460"/>
      <c r="EW22" s="460"/>
      <c r="EX22" s="460"/>
      <c r="EY22" s="460"/>
      <c r="EZ22" s="460"/>
      <c r="FA22" s="460"/>
      <c r="FB22" s="460"/>
      <c r="FC22" s="460"/>
      <c r="FD22" s="460"/>
      <c r="FE22" s="460"/>
      <c r="FF22" s="460"/>
      <c r="FG22" s="460"/>
      <c r="FH22" s="460"/>
      <c r="FI22" s="460"/>
      <c r="FJ22" s="460"/>
      <c r="FK22" s="460"/>
      <c r="FL22" s="460"/>
      <c r="FM22" s="460"/>
      <c r="FN22" s="460"/>
      <c r="FO22" s="460"/>
      <c r="FP22" s="460"/>
      <c r="FQ22" s="460"/>
      <c r="FR22" s="460"/>
      <c r="FS22" s="460"/>
      <c r="FT22" s="460"/>
      <c r="FU22" s="460"/>
      <c r="FV22" s="460"/>
      <c r="FW22" s="460"/>
    </row>
    <row r="23" spans="1:179" s="90" customFormat="1" ht="17" customHeight="1" x14ac:dyDescent="0.25">
      <c r="A23" s="415"/>
      <c r="B23" s="418">
        <v>7</v>
      </c>
      <c r="C23" s="633"/>
      <c r="D23" s="419" t="s">
        <v>262</v>
      </c>
      <c r="E23" s="420">
        <v>668</v>
      </c>
      <c r="F23" s="420">
        <v>210</v>
      </c>
      <c r="G23" s="420">
        <v>878</v>
      </c>
      <c r="H23" s="420">
        <v>1872</v>
      </c>
      <c r="I23" s="420">
        <v>353</v>
      </c>
      <c r="J23" s="420">
        <v>2225</v>
      </c>
      <c r="K23" s="420">
        <v>30</v>
      </c>
      <c r="L23" s="420">
        <v>3</v>
      </c>
      <c r="M23" s="420">
        <v>33</v>
      </c>
      <c r="N23" s="420">
        <v>2570</v>
      </c>
      <c r="O23" s="420">
        <v>566</v>
      </c>
      <c r="P23" s="420">
        <v>3136</v>
      </c>
      <c r="Q23" s="416"/>
      <c r="R23" s="416"/>
      <c r="S23" s="416"/>
      <c r="T23" s="416"/>
      <c r="U23" s="460"/>
      <c r="V23" s="460"/>
      <c r="W23" s="460"/>
      <c r="X23" s="460"/>
      <c r="Y23" s="460"/>
      <c r="Z23" s="460"/>
      <c r="AA23" s="460"/>
      <c r="AB23" s="460"/>
      <c r="AC23" s="460"/>
      <c r="AD23" s="460"/>
      <c r="AE23" s="460"/>
      <c r="AF23" s="460"/>
      <c r="AG23" s="460"/>
      <c r="AH23" s="460"/>
      <c r="AI23" s="460"/>
      <c r="AJ23" s="460"/>
      <c r="AK23" s="460"/>
      <c r="AL23" s="460"/>
      <c r="AM23" s="460"/>
      <c r="AN23" s="460"/>
      <c r="AO23" s="460"/>
      <c r="AP23" s="460"/>
      <c r="AQ23" s="460"/>
      <c r="AR23" s="460"/>
      <c r="AS23" s="460"/>
      <c r="AT23" s="460"/>
      <c r="AU23" s="460"/>
      <c r="AV23" s="460"/>
      <c r="AW23" s="460"/>
      <c r="AX23" s="460"/>
      <c r="AY23" s="460"/>
      <c r="AZ23" s="460"/>
      <c r="BA23" s="460"/>
      <c r="BB23" s="460"/>
      <c r="BC23" s="460"/>
      <c r="BD23" s="460"/>
      <c r="BE23" s="460"/>
      <c r="BF23" s="460"/>
      <c r="BG23" s="460"/>
      <c r="BH23" s="460"/>
      <c r="BI23" s="460"/>
      <c r="BJ23" s="460"/>
      <c r="BK23" s="460"/>
      <c r="BL23" s="460"/>
      <c r="BM23" s="460"/>
      <c r="BN23" s="460"/>
      <c r="BO23" s="460"/>
      <c r="BP23" s="460"/>
      <c r="BQ23" s="460"/>
      <c r="BR23" s="460"/>
      <c r="BS23" s="460"/>
      <c r="BT23" s="460"/>
      <c r="BU23" s="460"/>
      <c r="BV23" s="460"/>
      <c r="BW23" s="460"/>
      <c r="BX23" s="460"/>
      <c r="BY23" s="460"/>
      <c r="BZ23" s="460"/>
      <c r="CA23" s="460"/>
      <c r="CB23" s="460"/>
      <c r="CC23" s="460"/>
      <c r="CD23" s="460"/>
      <c r="CE23" s="460"/>
      <c r="CF23" s="460"/>
      <c r="CG23" s="460"/>
      <c r="CH23" s="460"/>
      <c r="CI23" s="460"/>
      <c r="CJ23" s="460"/>
      <c r="CK23" s="460"/>
      <c r="CL23" s="460"/>
      <c r="CM23" s="460"/>
      <c r="CN23" s="460"/>
      <c r="CO23" s="460"/>
      <c r="CP23" s="460"/>
      <c r="CQ23" s="460"/>
      <c r="CR23" s="460"/>
      <c r="CS23" s="460"/>
      <c r="CT23" s="460"/>
      <c r="CU23" s="460"/>
      <c r="CV23" s="460"/>
      <c r="CW23" s="460"/>
      <c r="CX23" s="460"/>
      <c r="CY23" s="460"/>
      <c r="CZ23" s="460"/>
      <c r="DA23" s="460"/>
      <c r="DB23" s="460"/>
      <c r="DC23" s="460"/>
      <c r="DD23" s="460"/>
      <c r="DE23" s="460"/>
      <c r="DF23" s="460"/>
      <c r="DG23" s="460"/>
      <c r="DH23" s="460"/>
      <c r="DI23" s="460"/>
      <c r="DJ23" s="460"/>
      <c r="DK23" s="460"/>
      <c r="DL23" s="460"/>
      <c r="DM23" s="460"/>
      <c r="DN23" s="460"/>
      <c r="DO23" s="460"/>
      <c r="DP23" s="460"/>
      <c r="DQ23" s="460"/>
      <c r="DR23" s="460"/>
      <c r="DS23" s="460"/>
      <c r="DT23" s="460"/>
      <c r="DU23" s="460"/>
      <c r="DV23" s="460"/>
      <c r="DW23" s="460"/>
      <c r="DX23" s="460"/>
      <c r="DY23" s="460"/>
      <c r="DZ23" s="460"/>
      <c r="EA23" s="460"/>
      <c r="EB23" s="460"/>
      <c r="EC23" s="460"/>
      <c r="ED23" s="460"/>
      <c r="EE23" s="460"/>
      <c r="EF23" s="460"/>
      <c r="EG23" s="460"/>
      <c r="EH23" s="460"/>
      <c r="EI23" s="460"/>
      <c r="EJ23" s="460"/>
      <c r="EK23" s="460"/>
      <c r="EL23" s="460"/>
      <c r="EM23" s="460"/>
      <c r="EN23" s="460"/>
      <c r="EO23" s="460"/>
      <c r="EP23" s="460"/>
      <c r="EQ23" s="460"/>
      <c r="ER23" s="460"/>
      <c r="ES23" s="460"/>
      <c r="ET23" s="460"/>
      <c r="EU23" s="460"/>
      <c r="EV23" s="460"/>
      <c r="EW23" s="460"/>
      <c r="EX23" s="460"/>
      <c r="EY23" s="460"/>
      <c r="EZ23" s="460"/>
      <c r="FA23" s="460"/>
      <c r="FB23" s="460"/>
      <c r="FC23" s="460"/>
      <c r="FD23" s="460"/>
      <c r="FE23" s="460"/>
      <c r="FF23" s="460"/>
      <c r="FG23" s="460"/>
      <c r="FH23" s="460"/>
      <c r="FI23" s="460"/>
      <c r="FJ23" s="460"/>
      <c r="FK23" s="460"/>
      <c r="FL23" s="460"/>
      <c r="FM23" s="460"/>
      <c r="FN23" s="460"/>
      <c r="FO23" s="460"/>
      <c r="FP23" s="460"/>
      <c r="FQ23" s="460"/>
      <c r="FR23" s="460"/>
      <c r="FS23" s="460"/>
      <c r="FT23" s="460"/>
      <c r="FU23" s="460"/>
      <c r="FV23" s="460"/>
      <c r="FW23" s="460"/>
    </row>
    <row r="24" spans="1:179" s="90" customFormat="1" ht="19" customHeight="1" x14ac:dyDescent="0.25">
      <c r="A24" s="415"/>
      <c r="B24" s="418">
        <v>8</v>
      </c>
      <c r="C24" s="633"/>
      <c r="D24" s="419" t="s">
        <v>263</v>
      </c>
      <c r="E24" s="420">
        <v>33</v>
      </c>
      <c r="F24" s="420">
        <v>5</v>
      </c>
      <c r="G24" s="420">
        <v>38</v>
      </c>
      <c r="H24" s="420">
        <v>108</v>
      </c>
      <c r="I24" s="420">
        <v>24</v>
      </c>
      <c r="J24" s="420">
        <v>132</v>
      </c>
      <c r="K24" s="420">
        <v>0</v>
      </c>
      <c r="L24" s="420">
        <v>0</v>
      </c>
      <c r="M24" s="420">
        <v>0</v>
      </c>
      <c r="N24" s="420">
        <v>141</v>
      </c>
      <c r="O24" s="420">
        <v>29</v>
      </c>
      <c r="P24" s="420">
        <v>170</v>
      </c>
      <c r="Q24" s="416"/>
      <c r="R24" s="416"/>
      <c r="S24" s="416"/>
      <c r="T24" s="416"/>
      <c r="U24" s="460"/>
      <c r="V24" s="460"/>
      <c r="W24" s="460"/>
      <c r="X24" s="460"/>
      <c r="Y24" s="460"/>
      <c r="Z24" s="460"/>
      <c r="AA24" s="460"/>
      <c r="AB24" s="460"/>
      <c r="AC24" s="460"/>
      <c r="AD24" s="460"/>
      <c r="AE24" s="460"/>
      <c r="AF24" s="460"/>
      <c r="AG24" s="460"/>
      <c r="AH24" s="460"/>
      <c r="AI24" s="460"/>
      <c r="AJ24" s="460"/>
      <c r="AK24" s="460"/>
      <c r="AL24" s="460"/>
      <c r="AM24" s="460"/>
      <c r="AN24" s="460"/>
      <c r="AO24" s="460"/>
      <c r="AP24" s="460"/>
      <c r="AQ24" s="460"/>
      <c r="AR24" s="460"/>
      <c r="AS24" s="460"/>
      <c r="AT24" s="460"/>
      <c r="AU24" s="460"/>
      <c r="AV24" s="460"/>
      <c r="AW24" s="460"/>
      <c r="AX24" s="460"/>
      <c r="AY24" s="460"/>
      <c r="AZ24" s="460"/>
      <c r="BA24" s="460"/>
      <c r="BB24" s="460"/>
      <c r="BC24" s="460"/>
      <c r="BD24" s="460"/>
      <c r="BE24" s="460"/>
      <c r="BF24" s="460"/>
      <c r="BG24" s="460"/>
      <c r="BH24" s="460"/>
      <c r="BI24" s="460"/>
      <c r="BJ24" s="460"/>
      <c r="BK24" s="460"/>
      <c r="BL24" s="460"/>
      <c r="BM24" s="460"/>
      <c r="BN24" s="460"/>
      <c r="BO24" s="460"/>
      <c r="BP24" s="460"/>
      <c r="BQ24" s="460"/>
      <c r="BR24" s="460"/>
      <c r="BS24" s="460"/>
      <c r="BT24" s="460"/>
      <c r="BU24" s="460"/>
      <c r="BV24" s="460"/>
      <c r="BW24" s="460"/>
      <c r="BX24" s="460"/>
      <c r="BY24" s="460"/>
      <c r="BZ24" s="460"/>
      <c r="CA24" s="460"/>
      <c r="CB24" s="460"/>
      <c r="CC24" s="460"/>
      <c r="CD24" s="460"/>
      <c r="CE24" s="460"/>
      <c r="CF24" s="460"/>
      <c r="CG24" s="460"/>
      <c r="CH24" s="460"/>
      <c r="CI24" s="460"/>
      <c r="CJ24" s="460"/>
      <c r="CK24" s="460"/>
      <c r="CL24" s="460"/>
      <c r="CM24" s="460"/>
      <c r="CN24" s="460"/>
      <c r="CO24" s="460"/>
      <c r="CP24" s="460"/>
      <c r="CQ24" s="460"/>
      <c r="CR24" s="460"/>
      <c r="CS24" s="460"/>
      <c r="CT24" s="460"/>
      <c r="CU24" s="460"/>
      <c r="CV24" s="460"/>
      <c r="CW24" s="460"/>
      <c r="CX24" s="460"/>
      <c r="CY24" s="460"/>
      <c r="CZ24" s="460"/>
      <c r="DA24" s="460"/>
      <c r="DB24" s="460"/>
      <c r="DC24" s="460"/>
      <c r="DD24" s="460"/>
      <c r="DE24" s="460"/>
      <c r="DF24" s="460"/>
      <c r="DG24" s="460"/>
      <c r="DH24" s="460"/>
      <c r="DI24" s="460"/>
      <c r="DJ24" s="460"/>
      <c r="DK24" s="460"/>
      <c r="DL24" s="460"/>
      <c r="DM24" s="460"/>
      <c r="DN24" s="460"/>
      <c r="DO24" s="460"/>
      <c r="DP24" s="460"/>
      <c r="DQ24" s="460"/>
      <c r="DR24" s="460"/>
      <c r="DS24" s="460"/>
      <c r="DT24" s="460"/>
      <c r="DU24" s="460"/>
      <c r="DV24" s="460"/>
      <c r="DW24" s="460"/>
      <c r="DX24" s="460"/>
      <c r="DY24" s="460"/>
      <c r="DZ24" s="460"/>
      <c r="EA24" s="460"/>
      <c r="EB24" s="460"/>
      <c r="EC24" s="460"/>
      <c r="ED24" s="460"/>
      <c r="EE24" s="460"/>
      <c r="EF24" s="460"/>
      <c r="EG24" s="460"/>
      <c r="EH24" s="460"/>
      <c r="EI24" s="460"/>
      <c r="EJ24" s="460"/>
      <c r="EK24" s="460"/>
      <c r="EL24" s="460"/>
      <c r="EM24" s="460"/>
      <c r="EN24" s="460"/>
      <c r="EO24" s="460"/>
      <c r="EP24" s="460"/>
      <c r="EQ24" s="460"/>
      <c r="ER24" s="460"/>
      <c r="ES24" s="460"/>
      <c r="ET24" s="460"/>
      <c r="EU24" s="460"/>
      <c r="EV24" s="460"/>
      <c r="EW24" s="460"/>
      <c r="EX24" s="460"/>
      <c r="EY24" s="460"/>
      <c r="EZ24" s="460"/>
      <c r="FA24" s="460"/>
      <c r="FB24" s="460"/>
      <c r="FC24" s="460"/>
      <c r="FD24" s="460"/>
      <c r="FE24" s="460"/>
      <c r="FF24" s="460"/>
      <c r="FG24" s="460"/>
      <c r="FH24" s="460"/>
      <c r="FI24" s="460"/>
      <c r="FJ24" s="460"/>
      <c r="FK24" s="460"/>
      <c r="FL24" s="460"/>
      <c r="FM24" s="460"/>
      <c r="FN24" s="460"/>
      <c r="FO24" s="460"/>
      <c r="FP24" s="460"/>
      <c r="FQ24" s="460"/>
      <c r="FR24" s="460"/>
      <c r="FS24" s="460"/>
      <c r="FT24" s="460"/>
      <c r="FU24" s="460"/>
      <c r="FV24" s="460"/>
      <c r="FW24" s="460"/>
    </row>
    <row r="25" spans="1:179" s="90" customFormat="1" ht="13.5" customHeight="1" x14ac:dyDescent="0.25">
      <c r="A25" s="415"/>
      <c r="B25" s="418">
        <v>9</v>
      </c>
      <c r="C25" s="633"/>
      <c r="D25" s="419" t="s">
        <v>264</v>
      </c>
      <c r="E25" s="420">
        <v>25</v>
      </c>
      <c r="F25" s="420">
        <v>19</v>
      </c>
      <c r="G25" s="420">
        <v>44</v>
      </c>
      <c r="H25" s="420">
        <v>35</v>
      </c>
      <c r="I25" s="420">
        <v>7</v>
      </c>
      <c r="J25" s="420">
        <v>42</v>
      </c>
      <c r="K25" s="420">
        <v>0</v>
      </c>
      <c r="L25" s="420">
        <v>0</v>
      </c>
      <c r="M25" s="420">
        <v>0</v>
      </c>
      <c r="N25" s="420">
        <v>60</v>
      </c>
      <c r="O25" s="420">
        <v>26</v>
      </c>
      <c r="P25" s="420">
        <v>86</v>
      </c>
      <c r="Q25" s="416"/>
      <c r="R25" s="416"/>
      <c r="S25" s="416"/>
      <c r="T25" s="416"/>
      <c r="U25" s="460"/>
      <c r="V25" s="460"/>
      <c r="W25" s="460"/>
      <c r="X25" s="460"/>
      <c r="Y25" s="460"/>
      <c r="Z25" s="460"/>
      <c r="AA25" s="460"/>
      <c r="AB25" s="460"/>
      <c r="AC25" s="460"/>
      <c r="AD25" s="460"/>
      <c r="AE25" s="460"/>
      <c r="AF25" s="460"/>
      <c r="AG25" s="460"/>
      <c r="AH25" s="460"/>
      <c r="AI25" s="460"/>
      <c r="AJ25" s="460"/>
      <c r="AK25" s="460"/>
      <c r="AL25" s="460"/>
      <c r="AM25" s="460"/>
      <c r="AN25" s="460"/>
      <c r="AO25" s="460"/>
      <c r="AP25" s="460"/>
      <c r="AQ25" s="460"/>
      <c r="AR25" s="460"/>
      <c r="AS25" s="460"/>
      <c r="AT25" s="460"/>
      <c r="AU25" s="460"/>
      <c r="AV25" s="460"/>
      <c r="AW25" s="460"/>
      <c r="AX25" s="460"/>
      <c r="AY25" s="460"/>
      <c r="AZ25" s="460"/>
      <c r="BA25" s="460"/>
      <c r="BB25" s="460"/>
      <c r="BC25" s="460"/>
      <c r="BD25" s="460"/>
      <c r="BE25" s="460"/>
      <c r="BF25" s="460"/>
      <c r="BG25" s="460"/>
      <c r="BH25" s="460"/>
      <c r="BI25" s="460"/>
      <c r="BJ25" s="460"/>
      <c r="BK25" s="460"/>
      <c r="BL25" s="460"/>
      <c r="BM25" s="460"/>
      <c r="BN25" s="460"/>
      <c r="BO25" s="460"/>
      <c r="BP25" s="460"/>
      <c r="BQ25" s="460"/>
      <c r="BR25" s="460"/>
      <c r="BS25" s="460"/>
      <c r="BT25" s="460"/>
      <c r="BU25" s="460"/>
      <c r="BV25" s="460"/>
      <c r="BW25" s="460"/>
      <c r="BX25" s="460"/>
      <c r="BY25" s="460"/>
      <c r="BZ25" s="460"/>
      <c r="CA25" s="460"/>
      <c r="CB25" s="460"/>
      <c r="CC25" s="460"/>
      <c r="CD25" s="460"/>
      <c r="CE25" s="460"/>
      <c r="CF25" s="460"/>
      <c r="CG25" s="460"/>
      <c r="CH25" s="460"/>
      <c r="CI25" s="460"/>
      <c r="CJ25" s="460"/>
      <c r="CK25" s="460"/>
      <c r="CL25" s="460"/>
      <c r="CM25" s="460"/>
      <c r="CN25" s="460"/>
      <c r="CO25" s="460"/>
      <c r="CP25" s="460"/>
      <c r="CQ25" s="460"/>
      <c r="CR25" s="460"/>
      <c r="CS25" s="460"/>
      <c r="CT25" s="460"/>
      <c r="CU25" s="460"/>
      <c r="CV25" s="460"/>
      <c r="CW25" s="460"/>
      <c r="CX25" s="460"/>
      <c r="CY25" s="460"/>
      <c r="CZ25" s="460"/>
      <c r="DA25" s="460"/>
      <c r="DB25" s="460"/>
      <c r="DC25" s="460"/>
      <c r="DD25" s="460"/>
      <c r="DE25" s="460"/>
      <c r="DF25" s="460"/>
      <c r="DG25" s="460"/>
      <c r="DH25" s="460"/>
      <c r="DI25" s="460"/>
      <c r="DJ25" s="460"/>
      <c r="DK25" s="460"/>
      <c r="DL25" s="460"/>
      <c r="DM25" s="460"/>
      <c r="DN25" s="460"/>
      <c r="DO25" s="460"/>
      <c r="DP25" s="460"/>
      <c r="DQ25" s="460"/>
      <c r="DR25" s="460"/>
      <c r="DS25" s="460"/>
      <c r="DT25" s="460"/>
      <c r="DU25" s="460"/>
      <c r="DV25" s="460"/>
      <c r="DW25" s="460"/>
      <c r="DX25" s="460"/>
      <c r="DY25" s="460"/>
      <c r="DZ25" s="460"/>
      <c r="EA25" s="460"/>
      <c r="EB25" s="460"/>
      <c r="EC25" s="460"/>
      <c r="ED25" s="460"/>
      <c r="EE25" s="460"/>
      <c r="EF25" s="460"/>
      <c r="EG25" s="460"/>
      <c r="EH25" s="460"/>
      <c r="EI25" s="460"/>
      <c r="EJ25" s="460"/>
      <c r="EK25" s="460"/>
      <c r="EL25" s="460"/>
      <c r="EM25" s="460"/>
      <c r="EN25" s="460"/>
      <c r="EO25" s="460"/>
      <c r="EP25" s="460"/>
      <c r="EQ25" s="460"/>
      <c r="ER25" s="460"/>
      <c r="ES25" s="460"/>
      <c r="ET25" s="460"/>
      <c r="EU25" s="460"/>
      <c r="EV25" s="460"/>
      <c r="EW25" s="460"/>
      <c r="EX25" s="460"/>
      <c r="EY25" s="460"/>
      <c r="EZ25" s="460"/>
      <c r="FA25" s="460"/>
      <c r="FB25" s="460"/>
      <c r="FC25" s="460"/>
      <c r="FD25" s="460"/>
      <c r="FE25" s="460"/>
      <c r="FF25" s="460"/>
      <c r="FG25" s="460"/>
      <c r="FH25" s="460"/>
      <c r="FI25" s="460"/>
      <c r="FJ25" s="460"/>
      <c r="FK25" s="460"/>
      <c r="FL25" s="460"/>
      <c r="FM25" s="460"/>
      <c r="FN25" s="460"/>
      <c r="FO25" s="460"/>
      <c r="FP25" s="460"/>
      <c r="FQ25" s="460"/>
      <c r="FR25" s="460"/>
      <c r="FS25" s="460"/>
      <c r="FT25" s="460"/>
      <c r="FU25" s="460"/>
      <c r="FV25" s="460"/>
      <c r="FW25" s="460"/>
    </row>
    <row r="26" spans="1:179" s="90" customFormat="1" ht="21" customHeight="1" x14ac:dyDescent="0.25">
      <c r="A26" s="415"/>
      <c r="B26" s="418">
        <v>10</v>
      </c>
      <c r="C26" s="633"/>
      <c r="D26" s="419" t="s">
        <v>265</v>
      </c>
      <c r="E26" s="420">
        <v>41</v>
      </c>
      <c r="F26" s="420">
        <v>33</v>
      </c>
      <c r="G26" s="420">
        <v>74</v>
      </c>
      <c r="H26" s="420">
        <v>597</v>
      </c>
      <c r="I26" s="420">
        <v>187</v>
      </c>
      <c r="J26" s="420">
        <v>784</v>
      </c>
      <c r="K26" s="420">
        <v>9</v>
      </c>
      <c r="L26" s="420">
        <v>7</v>
      </c>
      <c r="M26" s="420">
        <v>16</v>
      </c>
      <c r="N26" s="420">
        <v>647</v>
      </c>
      <c r="O26" s="420">
        <v>227</v>
      </c>
      <c r="P26" s="420">
        <v>874</v>
      </c>
      <c r="Q26" s="416"/>
      <c r="R26" s="416"/>
      <c r="S26" s="416"/>
      <c r="T26" s="416"/>
      <c r="U26" s="460"/>
      <c r="V26" s="460"/>
      <c r="W26" s="460"/>
      <c r="X26" s="460"/>
      <c r="Y26" s="460"/>
      <c r="Z26" s="460"/>
      <c r="AA26" s="460"/>
      <c r="AB26" s="460"/>
      <c r="AC26" s="460"/>
      <c r="AD26" s="460"/>
      <c r="AE26" s="460"/>
      <c r="AF26" s="460"/>
      <c r="AG26" s="460"/>
      <c r="AH26" s="460"/>
      <c r="AI26" s="460"/>
      <c r="AJ26" s="460"/>
      <c r="AK26" s="460"/>
      <c r="AL26" s="460"/>
      <c r="AM26" s="460"/>
      <c r="AN26" s="460"/>
      <c r="AO26" s="460"/>
      <c r="AP26" s="460"/>
      <c r="AQ26" s="460"/>
      <c r="AR26" s="460"/>
      <c r="AS26" s="460"/>
      <c r="AT26" s="460"/>
      <c r="AU26" s="460"/>
      <c r="AV26" s="460"/>
      <c r="AW26" s="460"/>
      <c r="AX26" s="460"/>
      <c r="AY26" s="460"/>
      <c r="AZ26" s="460"/>
      <c r="BA26" s="460"/>
      <c r="BB26" s="460"/>
      <c r="BC26" s="460"/>
      <c r="BD26" s="460"/>
      <c r="BE26" s="460"/>
      <c r="BF26" s="460"/>
      <c r="BG26" s="460"/>
      <c r="BH26" s="460"/>
      <c r="BI26" s="460"/>
      <c r="BJ26" s="460"/>
      <c r="BK26" s="460"/>
      <c r="BL26" s="460"/>
      <c r="BM26" s="460"/>
      <c r="BN26" s="460"/>
      <c r="BO26" s="460"/>
      <c r="BP26" s="460"/>
      <c r="BQ26" s="460"/>
      <c r="BR26" s="460"/>
      <c r="BS26" s="460"/>
      <c r="BT26" s="460"/>
      <c r="BU26" s="460"/>
      <c r="BV26" s="460"/>
      <c r="BW26" s="460"/>
      <c r="BX26" s="460"/>
      <c r="BY26" s="460"/>
      <c r="BZ26" s="460"/>
      <c r="CA26" s="460"/>
      <c r="CB26" s="460"/>
      <c r="CC26" s="460"/>
      <c r="CD26" s="460"/>
      <c r="CE26" s="460"/>
      <c r="CF26" s="460"/>
      <c r="CG26" s="460"/>
      <c r="CH26" s="460"/>
      <c r="CI26" s="460"/>
      <c r="CJ26" s="460"/>
      <c r="CK26" s="460"/>
      <c r="CL26" s="460"/>
      <c r="CM26" s="460"/>
      <c r="CN26" s="460"/>
      <c r="CO26" s="460"/>
      <c r="CP26" s="460"/>
      <c r="CQ26" s="460"/>
      <c r="CR26" s="460"/>
      <c r="CS26" s="460"/>
      <c r="CT26" s="460"/>
      <c r="CU26" s="460"/>
      <c r="CV26" s="460"/>
      <c r="CW26" s="460"/>
      <c r="CX26" s="460"/>
      <c r="CY26" s="460"/>
      <c r="CZ26" s="460"/>
      <c r="DA26" s="460"/>
      <c r="DB26" s="460"/>
      <c r="DC26" s="460"/>
      <c r="DD26" s="460"/>
      <c r="DE26" s="460"/>
      <c r="DF26" s="460"/>
      <c r="DG26" s="460"/>
      <c r="DH26" s="460"/>
      <c r="DI26" s="460"/>
      <c r="DJ26" s="460"/>
      <c r="DK26" s="460"/>
      <c r="DL26" s="460"/>
      <c r="DM26" s="460"/>
      <c r="DN26" s="460"/>
      <c r="DO26" s="460"/>
      <c r="DP26" s="460"/>
      <c r="DQ26" s="460"/>
      <c r="DR26" s="460"/>
      <c r="DS26" s="460"/>
      <c r="DT26" s="460"/>
      <c r="DU26" s="460"/>
      <c r="DV26" s="460"/>
      <c r="DW26" s="460"/>
      <c r="DX26" s="460"/>
      <c r="DY26" s="460"/>
      <c r="DZ26" s="460"/>
      <c r="EA26" s="460"/>
      <c r="EB26" s="460"/>
      <c r="EC26" s="460"/>
      <c r="ED26" s="460"/>
      <c r="EE26" s="460"/>
      <c r="EF26" s="460"/>
      <c r="EG26" s="460"/>
      <c r="EH26" s="460"/>
      <c r="EI26" s="460"/>
      <c r="EJ26" s="460"/>
      <c r="EK26" s="460"/>
      <c r="EL26" s="460"/>
      <c r="EM26" s="460"/>
      <c r="EN26" s="460"/>
      <c r="EO26" s="460"/>
      <c r="EP26" s="460"/>
      <c r="EQ26" s="460"/>
      <c r="ER26" s="460"/>
      <c r="ES26" s="460"/>
      <c r="ET26" s="460"/>
      <c r="EU26" s="460"/>
      <c r="EV26" s="460"/>
      <c r="EW26" s="460"/>
      <c r="EX26" s="460"/>
      <c r="EY26" s="460"/>
      <c r="EZ26" s="460"/>
      <c r="FA26" s="460"/>
      <c r="FB26" s="460"/>
      <c r="FC26" s="460"/>
      <c r="FD26" s="460"/>
      <c r="FE26" s="460"/>
      <c r="FF26" s="460"/>
      <c r="FG26" s="460"/>
      <c r="FH26" s="460"/>
      <c r="FI26" s="460"/>
      <c r="FJ26" s="460"/>
      <c r="FK26" s="460"/>
      <c r="FL26" s="460"/>
      <c r="FM26" s="460"/>
      <c r="FN26" s="460"/>
      <c r="FO26" s="460"/>
      <c r="FP26" s="460"/>
      <c r="FQ26" s="460"/>
      <c r="FR26" s="460"/>
      <c r="FS26" s="460"/>
      <c r="FT26" s="460"/>
      <c r="FU26" s="460"/>
      <c r="FV26" s="460"/>
      <c r="FW26" s="460"/>
    </row>
    <row r="27" spans="1:179" s="90" customFormat="1" ht="17" customHeight="1" x14ac:dyDescent="0.25">
      <c r="A27" s="415"/>
      <c r="B27" s="418">
        <v>11</v>
      </c>
      <c r="C27" s="633"/>
      <c r="D27" s="419" t="s">
        <v>266</v>
      </c>
      <c r="E27" s="420">
        <v>47</v>
      </c>
      <c r="F27" s="420">
        <v>18</v>
      </c>
      <c r="G27" s="420">
        <v>65</v>
      </c>
      <c r="H27" s="420">
        <v>66</v>
      </c>
      <c r="I27" s="420">
        <v>14</v>
      </c>
      <c r="J27" s="420">
        <v>80</v>
      </c>
      <c r="K27" s="420">
        <v>6</v>
      </c>
      <c r="L27" s="420">
        <v>0</v>
      </c>
      <c r="M27" s="420">
        <v>6</v>
      </c>
      <c r="N27" s="420">
        <v>119</v>
      </c>
      <c r="O27" s="420">
        <v>32</v>
      </c>
      <c r="P27" s="420">
        <v>151</v>
      </c>
      <c r="Q27" s="416"/>
      <c r="R27" s="416"/>
      <c r="S27" s="416"/>
      <c r="T27" s="416"/>
      <c r="U27" s="460"/>
      <c r="V27" s="460"/>
      <c r="W27" s="460"/>
      <c r="X27" s="460"/>
      <c r="Y27" s="460"/>
      <c r="Z27" s="460"/>
      <c r="AA27" s="460"/>
      <c r="AB27" s="460"/>
      <c r="AC27" s="460"/>
      <c r="AD27" s="460"/>
      <c r="AE27" s="460"/>
      <c r="AF27" s="460"/>
      <c r="AG27" s="460"/>
      <c r="AH27" s="460"/>
      <c r="AI27" s="460"/>
      <c r="AJ27" s="460"/>
      <c r="AK27" s="460"/>
      <c r="AL27" s="460"/>
      <c r="AM27" s="460"/>
      <c r="AN27" s="460"/>
      <c r="AO27" s="460"/>
      <c r="AP27" s="460"/>
      <c r="AQ27" s="460"/>
      <c r="AR27" s="460"/>
      <c r="AS27" s="460"/>
      <c r="AT27" s="460"/>
      <c r="AU27" s="460"/>
      <c r="AV27" s="460"/>
      <c r="AW27" s="460"/>
      <c r="AX27" s="460"/>
      <c r="AY27" s="460"/>
      <c r="AZ27" s="460"/>
      <c r="BA27" s="460"/>
      <c r="BB27" s="460"/>
      <c r="BC27" s="460"/>
      <c r="BD27" s="460"/>
      <c r="BE27" s="460"/>
      <c r="BF27" s="460"/>
      <c r="BG27" s="460"/>
      <c r="BH27" s="460"/>
      <c r="BI27" s="460"/>
      <c r="BJ27" s="460"/>
      <c r="BK27" s="460"/>
      <c r="BL27" s="460"/>
      <c r="BM27" s="460"/>
      <c r="BN27" s="460"/>
      <c r="BO27" s="460"/>
      <c r="BP27" s="460"/>
      <c r="BQ27" s="460"/>
      <c r="BR27" s="460"/>
      <c r="BS27" s="460"/>
      <c r="BT27" s="460"/>
      <c r="BU27" s="460"/>
      <c r="BV27" s="460"/>
      <c r="BW27" s="460"/>
      <c r="BX27" s="460"/>
      <c r="BY27" s="460"/>
      <c r="BZ27" s="460"/>
      <c r="CA27" s="460"/>
      <c r="CB27" s="460"/>
      <c r="CC27" s="460"/>
      <c r="CD27" s="460"/>
      <c r="CE27" s="460"/>
      <c r="CF27" s="460"/>
      <c r="CG27" s="460"/>
      <c r="CH27" s="460"/>
      <c r="CI27" s="460"/>
      <c r="CJ27" s="460"/>
      <c r="CK27" s="460"/>
      <c r="CL27" s="460"/>
      <c r="CM27" s="460"/>
      <c r="CN27" s="460"/>
      <c r="CO27" s="460"/>
      <c r="CP27" s="460"/>
      <c r="CQ27" s="460"/>
      <c r="CR27" s="460"/>
      <c r="CS27" s="460"/>
      <c r="CT27" s="460"/>
      <c r="CU27" s="460"/>
      <c r="CV27" s="460"/>
      <c r="CW27" s="460"/>
      <c r="CX27" s="460"/>
      <c r="CY27" s="460"/>
      <c r="CZ27" s="460"/>
      <c r="DA27" s="460"/>
      <c r="DB27" s="460"/>
      <c r="DC27" s="460"/>
      <c r="DD27" s="460"/>
      <c r="DE27" s="460"/>
      <c r="DF27" s="460"/>
      <c r="DG27" s="460"/>
      <c r="DH27" s="460"/>
      <c r="DI27" s="460"/>
      <c r="DJ27" s="460"/>
      <c r="DK27" s="460"/>
      <c r="DL27" s="460"/>
      <c r="DM27" s="460"/>
      <c r="DN27" s="460"/>
      <c r="DO27" s="460"/>
      <c r="DP27" s="460"/>
      <c r="DQ27" s="460"/>
      <c r="DR27" s="460"/>
      <c r="DS27" s="460"/>
      <c r="DT27" s="460"/>
      <c r="DU27" s="460"/>
      <c r="DV27" s="460"/>
      <c r="DW27" s="460"/>
      <c r="DX27" s="460"/>
      <c r="DY27" s="460"/>
      <c r="DZ27" s="460"/>
      <c r="EA27" s="460"/>
      <c r="EB27" s="460"/>
      <c r="EC27" s="460"/>
      <c r="ED27" s="460"/>
      <c r="EE27" s="460"/>
      <c r="EF27" s="460"/>
      <c r="EG27" s="460"/>
      <c r="EH27" s="460"/>
      <c r="EI27" s="460"/>
      <c r="EJ27" s="460"/>
      <c r="EK27" s="460"/>
      <c r="EL27" s="460"/>
      <c r="EM27" s="460"/>
      <c r="EN27" s="460"/>
      <c r="EO27" s="460"/>
      <c r="EP27" s="460"/>
      <c r="EQ27" s="460"/>
      <c r="ER27" s="460"/>
      <c r="ES27" s="460"/>
      <c r="ET27" s="460"/>
      <c r="EU27" s="460"/>
      <c r="EV27" s="460"/>
      <c r="EW27" s="460"/>
      <c r="EX27" s="460"/>
      <c r="EY27" s="460"/>
      <c r="EZ27" s="460"/>
      <c r="FA27" s="460"/>
      <c r="FB27" s="460"/>
      <c r="FC27" s="460"/>
      <c r="FD27" s="460"/>
      <c r="FE27" s="460"/>
      <c r="FF27" s="460"/>
      <c r="FG27" s="460"/>
      <c r="FH27" s="460"/>
      <c r="FI27" s="460"/>
      <c r="FJ27" s="460"/>
      <c r="FK27" s="460"/>
      <c r="FL27" s="460"/>
      <c r="FM27" s="460"/>
      <c r="FN27" s="460"/>
      <c r="FO27" s="460"/>
      <c r="FP27" s="460"/>
      <c r="FQ27" s="460"/>
      <c r="FR27" s="460"/>
      <c r="FS27" s="460"/>
      <c r="FT27" s="460"/>
      <c r="FU27" s="460"/>
      <c r="FV27" s="460"/>
      <c r="FW27" s="460"/>
    </row>
    <row r="28" spans="1:179" s="90" customFormat="1" ht="18" customHeight="1" x14ac:dyDescent="0.25">
      <c r="A28" s="415"/>
      <c r="B28" s="418">
        <v>12</v>
      </c>
      <c r="C28" s="633"/>
      <c r="D28" s="419" t="s">
        <v>267</v>
      </c>
      <c r="E28" s="420">
        <v>127</v>
      </c>
      <c r="F28" s="420">
        <v>40</v>
      </c>
      <c r="G28" s="420">
        <v>167</v>
      </c>
      <c r="H28" s="420">
        <v>480</v>
      </c>
      <c r="I28" s="420">
        <v>135</v>
      </c>
      <c r="J28" s="420">
        <v>615</v>
      </c>
      <c r="K28" s="420">
        <v>5</v>
      </c>
      <c r="L28" s="420">
        <v>0</v>
      </c>
      <c r="M28" s="420">
        <v>5</v>
      </c>
      <c r="N28" s="420">
        <v>612</v>
      </c>
      <c r="O28" s="420">
        <v>175</v>
      </c>
      <c r="P28" s="420">
        <v>787</v>
      </c>
      <c r="Q28" s="416"/>
      <c r="R28" s="416"/>
      <c r="S28" s="416"/>
      <c r="T28" s="416"/>
      <c r="U28" s="460"/>
      <c r="V28" s="460"/>
      <c r="W28" s="460"/>
      <c r="X28" s="460"/>
      <c r="Y28" s="460"/>
      <c r="Z28" s="460"/>
      <c r="AA28" s="460"/>
      <c r="AB28" s="460"/>
      <c r="AC28" s="460"/>
      <c r="AD28" s="460"/>
      <c r="AE28" s="460"/>
      <c r="AF28" s="460"/>
      <c r="AG28" s="460"/>
      <c r="AH28" s="460"/>
      <c r="AI28" s="460"/>
      <c r="AJ28" s="460"/>
      <c r="AK28" s="460"/>
      <c r="AL28" s="460"/>
      <c r="AM28" s="460"/>
      <c r="AN28" s="460"/>
      <c r="AO28" s="460"/>
      <c r="AP28" s="460"/>
      <c r="AQ28" s="460"/>
      <c r="AR28" s="460"/>
      <c r="AS28" s="460"/>
      <c r="AT28" s="460"/>
      <c r="AU28" s="460"/>
      <c r="AV28" s="460"/>
      <c r="AW28" s="460"/>
      <c r="AX28" s="460"/>
      <c r="AY28" s="460"/>
      <c r="AZ28" s="460"/>
      <c r="BA28" s="460"/>
      <c r="BB28" s="460"/>
      <c r="BC28" s="460"/>
      <c r="BD28" s="460"/>
      <c r="BE28" s="460"/>
      <c r="BF28" s="460"/>
      <c r="BG28" s="460"/>
      <c r="BH28" s="460"/>
      <c r="BI28" s="460"/>
      <c r="BJ28" s="460"/>
      <c r="BK28" s="460"/>
      <c r="BL28" s="460"/>
      <c r="BM28" s="460"/>
      <c r="BN28" s="460"/>
      <c r="BO28" s="460"/>
      <c r="BP28" s="460"/>
      <c r="BQ28" s="460"/>
      <c r="BR28" s="460"/>
      <c r="BS28" s="460"/>
      <c r="BT28" s="460"/>
      <c r="BU28" s="460"/>
      <c r="BV28" s="460"/>
      <c r="BW28" s="460"/>
      <c r="BX28" s="460"/>
      <c r="BY28" s="460"/>
      <c r="BZ28" s="460"/>
      <c r="CA28" s="460"/>
      <c r="CB28" s="460"/>
      <c r="CC28" s="460"/>
      <c r="CD28" s="460"/>
      <c r="CE28" s="460"/>
      <c r="CF28" s="460"/>
      <c r="CG28" s="460"/>
      <c r="CH28" s="460"/>
      <c r="CI28" s="460"/>
      <c r="CJ28" s="460"/>
      <c r="CK28" s="460"/>
      <c r="CL28" s="460"/>
      <c r="CM28" s="460"/>
      <c r="CN28" s="460"/>
      <c r="CO28" s="460"/>
      <c r="CP28" s="460"/>
      <c r="CQ28" s="460"/>
      <c r="CR28" s="460"/>
      <c r="CS28" s="460"/>
      <c r="CT28" s="460"/>
      <c r="CU28" s="460"/>
      <c r="CV28" s="460"/>
      <c r="CW28" s="460"/>
      <c r="CX28" s="460"/>
      <c r="CY28" s="460"/>
      <c r="CZ28" s="460"/>
      <c r="DA28" s="460"/>
      <c r="DB28" s="460"/>
      <c r="DC28" s="460"/>
      <c r="DD28" s="460"/>
      <c r="DE28" s="460"/>
      <c r="DF28" s="460"/>
      <c r="DG28" s="460"/>
      <c r="DH28" s="460"/>
      <c r="DI28" s="460"/>
      <c r="DJ28" s="460"/>
      <c r="DK28" s="460"/>
      <c r="DL28" s="460"/>
      <c r="DM28" s="460"/>
      <c r="DN28" s="460"/>
      <c r="DO28" s="460"/>
      <c r="DP28" s="460"/>
      <c r="DQ28" s="460"/>
      <c r="DR28" s="460"/>
      <c r="DS28" s="460"/>
      <c r="DT28" s="460"/>
      <c r="DU28" s="460"/>
      <c r="DV28" s="460"/>
      <c r="DW28" s="460"/>
      <c r="DX28" s="460"/>
      <c r="DY28" s="460"/>
      <c r="DZ28" s="460"/>
      <c r="EA28" s="460"/>
      <c r="EB28" s="460"/>
      <c r="EC28" s="460"/>
      <c r="ED28" s="460"/>
      <c r="EE28" s="460"/>
      <c r="EF28" s="460"/>
      <c r="EG28" s="460"/>
      <c r="EH28" s="460"/>
      <c r="EI28" s="460"/>
      <c r="EJ28" s="460"/>
      <c r="EK28" s="460"/>
      <c r="EL28" s="460"/>
      <c r="EM28" s="460"/>
      <c r="EN28" s="460"/>
      <c r="EO28" s="460"/>
      <c r="EP28" s="460"/>
      <c r="EQ28" s="460"/>
      <c r="ER28" s="460"/>
      <c r="ES28" s="460"/>
      <c r="ET28" s="460"/>
      <c r="EU28" s="460"/>
      <c r="EV28" s="460"/>
      <c r="EW28" s="460"/>
      <c r="EX28" s="460"/>
      <c r="EY28" s="460"/>
      <c r="EZ28" s="460"/>
      <c r="FA28" s="460"/>
      <c r="FB28" s="460"/>
      <c r="FC28" s="460"/>
      <c r="FD28" s="460"/>
      <c r="FE28" s="460"/>
      <c r="FF28" s="460"/>
      <c r="FG28" s="460"/>
      <c r="FH28" s="460"/>
      <c r="FI28" s="460"/>
      <c r="FJ28" s="460"/>
      <c r="FK28" s="460"/>
      <c r="FL28" s="460"/>
      <c r="FM28" s="460"/>
      <c r="FN28" s="460"/>
      <c r="FO28" s="460"/>
      <c r="FP28" s="460"/>
      <c r="FQ28" s="460"/>
      <c r="FR28" s="460"/>
      <c r="FS28" s="460"/>
      <c r="FT28" s="460"/>
      <c r="FU28" s="460"/>
      <c r="FV28" s="460"/>
      <c r="FW28" s="460"/>
    </row>
    <row r="29" spans="1:179" s="90" customFormat="1" ht="18.5" customHeight="1" x14ac:dyDescent="0.25">
      <c r="A29" s="415"/>
      <c r="B29" s="418">
        <v>20</v>
      </c>
      <c r="C29" s="633"/>
      <c r="D29" s="419" t="s">
        <v>268</v>
      </c>
      <c r="E29" s="420">
        <v>336</v>
      </c>
      <c r="F29" s="420">
        <v>345</v>
      </c>
      <c r="G29" s="420">
        <v>681</v>
      </c>
      <c r="H29" s="420">
        <v>985</v>
      </c>
      <c r="I29" s="420">
        <v>668</v>
      </c>
      <c r="J29" s="420">
        <v>1653</v>
      </c>
      <c r="K29" s="420">
        <v>15</v>
      </c>
      <c r="L29" s="420">
        <v>14</v>
      </c>
      <c r="M29" s="420">
        <v>29</v>
      </c>
      <c r="N29" s="420">
        <v>1336</v>
      </c>
      <c r="O29" s="420">
        <v>1027</v>
      </c>
      <c r="P29" s="420">
        <v>2363</v>
      </c>
      <c r="Q29" s="416"/>
      <c r="R29" s="416"/>
      <c r="S29" s="416"/>
      <c r="T29" s="416"/>
      <c r="U29" s="460"/>
      <c r="V29" s="460"/>
      <c r="W29" s="460"/>
      <c r="X29" s="460"/>
      <c r="Y29" s="460"/>
      <c r="Z29" s="460"/>
      <c r="AA29" s="460"/>
      <c r="AB29" s="460"/>
      <c r="AC29" s="460"/>
      <c r="AD29" s="460"/>
      <c r="AE29" s="460"/>
      <c r="AF29" s="460"/>
      <c r="AG29" s="460"/>
      <c r="AH29" s="460"/>
      <c r="AI29" s="460"/>
      <c r="AJ29" s="460"/>
      <c r="AK29" s="460"/>
      <c r="AL29" s="460"/>
      <c r="AM29" s="460"/>
      <c r="AN29" s="460"/>
      <c r="AO29" s="460"/>
      <c r="AP29" s="460"/>
      <c r="AQ29" s="460"/>
      <c r="AR29" s="460"/>
      <c r="AS29" s="460"/>
      <c r="AT29" s="460"/>
      <c r="AU29" s="460"/>
      <c r="AV29" s="460"/>
      <c r="AW29" s="460"/>
      <c r="AX29" s="460"/>
      <c r="AY29" s="460"/>
      <c r="AZ29" s="460"/>
      <c r="BA29" s="460"/>
      <c r="BB29" s="460"/>
      <c r="BC29" s="460"/>
      <c r="BD29" s="460"/>
      <c r="BE29" s="460"/>
      <c r="BF29" s="460"/>
      <c r="BG29" s="460"/>
      <c r="BH29" s="460"/>
      <c r="BI29" s="460"/>
      <c r="BJ29" s="460"/>
      <c r="BK29" s="460"/>
      <c r="BL29" s="460"/>
      <c r="BM29" s="460"/>
      <c r="BN29" s="460"/>
      <c r="BO29" s="460"/>
      <c r="BP29" s="460"/>
      <c r="BQ29" s="460"/>
      <c r="BR29" s="460"/>
      <c r="BS29" s="460"/>
      <c r="BT29" s="460"/>
      <c r="BU29" s="460"/>
      <c r="BV29" s="460"/>
      <c r="BW29" s="460"/>
      <c r="BX29" s="460"/>
      <c r="BY29" s="460"/>
      <c r="BZ29" s="460"/>
      <c r="CA29" s="460"/>
      <c r="CB29" s="460"/>
      <c r="CC29" s="460"/>
      <c r="CD29" s="460"/>
      <c r="CE29" s="460"/>
      <c r="CF29" s="460"/>
      <c r="CG29" s="460"/>
      <c r="CH29" s="460"/>
      <c r="CI29" s="460"/>
      <c r="CJ29" s="460"/>
      <c r="CK29" s="460"/>
      <c r="CL29" s="460"/>
      <c r="CM29" s="460"/>
      <c r="CN29" s="460"/>
      <c r="CO29" s="460"/>
      <c r="CP29" s="460"/>
      <c r="CQ29" s="460"/>
      <c r="CR29" s="460"/>
      <c r="CS29" s="460"/>
      <c r="CT29" s="460"/>
      <c r="CU29" s="460"/>
      <c r="CV29" s="460"/>
      <c r="CW29" s="460"/>
      <c r="CX29" s="460"/>
      <c r="CY29" s="460"/>
      <c r="CZ29" s="460"/>
      <c r="DA29" s="460"/>
      <c r="DB29" s="460"/>
      <c r="DC29" s="460"/>
      <c r="DD29" s="460"/>
      <c r="DE29" s="460"/>
      <c r="DF29" s="460"/>
      <c r="DG29" s="460"/>
      <c r="DH29" s="460"/>
      <c r="DI29" s="460"/>
      <c r="DJ29" s="460"/>
      <c r="DK29" s="460"/>
      <c r="DL29" s="460"/>
      <c r="DM29" s="460"/>
      <c r="DN29" s="460"/>
      <c r="DO29" s="460"/>
      <c r="DP29" s="460"/>
      <c r="DQ29" s="460"/>
      <c r="DR29" s="460"/>
      <c r="DS29" s="460"/>
      <c r="DT29" s="460"/>
      <c r="DU29" s="460"/>
      <c r="DV29" s="460"/>
      <c r="DW29" s="460"/>
      <c r="DX29" s="460"/>
      <c r="DY29" s="460"/>
      <c r="DZ29" s="460"/>
      <c r="EA29" s="460"/>
      <c r="EB29" s="460"/>
      <c r="EC29" s="460"/>
      <c r="ED29" s="460"/>
      <c r="EE29" s="460"/>
      <c r="EF29" s="460"/>
      <c r="EG29" s="460"/>
      <c r="EH29" s="460"/>
      <c r="EI29" s="460"/>
      <c r="EJ29" s="460"/>
      <c r="EK29" s="460"/>
      <c r="EL29" s="460"/>
      <c r="EM29" s="460"/>
      <c r="EN29" s="460"/>
      <c r="EO29" s="460"/>
      <c r="EP29" s="460"/>
      <c r="EQ29" s="460"/>
      <c r="ER29" s="460"/>
      <c r="ES29" s="460"/>
      <c r="ET29" s="460"/>
      <c r="EU29" s="460"/>
      <c r="EV29" s="460"/>
      <c r="EW29" s="460"/>
      <c r="EX29" s="460"/>
      <c r="EY29" s="460"/>
      <c r="EZ29" s="460"/>
      <c r="FA29" s="460"/>
      <c r="FB29" s="460"/>
      <c r="FC29" s="460"/>
      <c r="FD29" s="460"/>
      <c r="FE29" s="460"/>
      <c r="FF29" s="460"/>
      <c r="FG29" s="460"/>
      <c r="FH29" s="460"/>
      <c r="FI29" s="460"/>
      <c r="FJ29" s="460"/>
      <c r="FK29" s="460"/>
      <c r="FL29" s="460"/>
      <c r="FM29" s="460"/>
      <c r="FN29" s="460"/>
      <c r="FO29" s="460"/>
      <c r="FP29" s="460"/>
      <c r="FQ29" s="460"/>
      <c r="FR29" s="460"/>
      <c r="FS29" s="460"/>
      <c r="FT29" s="460"/>
      <c r="FU29" s="460"/>
      <c r="FV29" s="460"/>
      <c r="FW29" s="460"/>
    </row>
    <row r="30" spans="1:179" s="90" customFormat="1" ht="17.5" customHeight="1" x14ac:dyDescent="0.25">
      <c r="A30" s="415"/>
      <c r="B30" s="418">
        <v>33</v>
      </c>
      <c r="C30" s="633"/>
      <c r="D30" s="419" t="s">
        <v>269</v>
      </c>
      <c r="E30" s="420">
        <v>113</v>
      </c>
      <c r="F30" s="420">
        <v>28</v>
      </c>
      <c r="G30" s="420">
        <v>141</v>
      </c>
      <c r="H30" s="420">
        <v>386</v>
      </c>
      <c r="I30" s="420">
        <v>34</v>
      </c>
      <c r="J30" s="420">
        <v>420</v>
      </c>
      <c r="K30" s="420">
        <v>8</v>
      </c>
      <c r="L30" s="420">
        <v>0</v>
      </c>
      <c r="M30" s="420">
        <v>8</v>
      </c>
      <c r="N30" s="420">
        <v>507</v>
      </c>
      <c r="O30" s="420">
        <v>62</v>
      </c>
      <c r="P30" s="420">
        <v>569</v>
      </c>
      <c r="Q30" s="416"/>
      <c r="R30" s="416"/>
      <c r="S30" s="416"/>
      <c r="T30" s="416"/>
      <c r="U30" s="460"/>
      <c r="V30" s="460"/>
      <c r="W30" s="460"/>
      <c r="X30" s="460"/>
      <c r="Y30" s="460"/>
      <c r="Z30" s="460"/>
      <c r="AA30" s="460"/>
      <c r="AB30" s="460"/>
      <c r="AC30" s="460"/>
      <c r="AD30" s="460"/>
      <c r="AE30" s="460"/>
      <c r="AF30" s="460"/>
      <c r="AG30" s="460"/>
      <c r="AH30" s="460"/>
      <c r="AI30" s="460"/>
      <c r="AJ30" s="460"/>
      <c r="AK30" s="460"/>
      <c r="AL30" s="460"/>
      <c r="AM30" s="460"/>
      <c r="AN30" s="460"/>
      <c r="AO30" s="460"/>
      <c r="AP30" s="460"/>
      <c r="AQ30" s="460"/>
      <c r="AR30" s="460"/>
      <c r="AS30" s="460"/>
      <c r="AT30" s="460"/>
      <c r="AU30" s="460"/>
      <c r="AV30" s="460"/>
      <c r="AW30" s="460"/>
      <c r="AX30" s="460"/>
      <c r="AY30" s="460"/>
      <c r="AZ30" s="460"/>
      <c r="BA30" s="460"/>
      <c r="BB30" s="460"/>
      <c r="BC30" s="460"/>
      <c r="BD30" s="460"/>
      <c r="BE30" s="460"/>
      <c r="BF30" s="460"/>
      <c r="BG30" s="460"/>
      <c r="BH30" s="460"/>
      <c r="BI30" s="460"/>
      <c r="BJ30" s="460"/>
      <c r="BK30" s="460"/>
      <c r="BL30" s="460"/>
      <c r="BM30" s="460"/>
      <c r="BN30" s="460"/>
      <c r="BO30" s="460"/>
      <c r="BP30" s="460"/>
      <c r="BQ30" s="460"/>
      <c r="BR30" s="460"/>
      <c r="BS30" s="460"/>
      <c r="BT30" s="460"/>
      <c r="BU30" s="460"/>
      <c r="BV30" s="460"/>
      <c r="BW30" s="460"/>
      <c r="BX30" s="460"/>
      <c r="BY30" s="460"/>
      <c r="BZ30" s="460"/>
      <c r="CA30" s="460"/>
      <c r="CB30" s="460"/>
      <c r="CC30" s="460"/>
      <c r="CD30" s="460"/>
      <c r="CE30" s="460"/>
      <c r="CF30" s="460"/>
      <c r="CG30" s="460"/>
      <c r="CH30" s="460"/>
      <c r="CI30" s="460"/>
      <c r="CJ30" s="460"/>
      <c r="CK30" s="460"/>
      <c r="CL30" s="460"/>
      <c r="CM30" s="460"/>
      <c r="CN30" s="460"/>
      <c r="CO30" s="460"/>
      <c r="CP30" s="460"/>
      <c r="CQ30" s="460"/>
      <c r="CR30" s="460"/>
      <c r="CS30" s="460"/>
      <c r="CT30" s="460"/>
      <c r="CU30" s="460"/>
      <c r="CV30" s="460"/>
      <c r="CW30" s="460"/>
      <c r="CX30" s="460"/>
      <c r="CY30" s="460"/>
      <c r="CZ30" s="460"/>
      <c r="DA30" s="460"/>
      <c r="DB30" s="460"/>
      <c r="DC30" s="460"/>
      <c r="DD30" s="460"/>
      <c r="DE30" s="460"/>
      <c r="DF30" s="460"/>
      <c r="DG30" s="460"/>
      <c r="DH30" s="460"/>
      <c r="DI30" s="460"/>
      <c r="DJ30" s="460"/>
      <c r="DK30" s="460"/>
      <c r="DL30" s="460"/>
      <c r="DM30" s="460"/>
      <c r="DN30" s="460"/>
      <c r="DO30" s="460"/>
      <c r="DP30" s="460"/>
      <c r="DQ30" s="460"/>
      <c r="DR30" s="460"/>
      <c r="DS30" s="460"/>
      <c r="DT30" s="460"/>
      <c r="DU30" s="460"/>
      <c r="DV30" s="460"/>
      <c r="DW30" s="460"/>
      <c r="DX30" s="460"/>
      <c r="DY30" s="460"/>
      <c r="DZ30" s="460"/>
      <c r="EA30" s="460"/>
      <c r="EB30" s="460"/>
      <c r="EC30" s="460"/>
      <c r="ED30" s="460"/>
      <c r="EE30" s="460"/>
      <c r="EF30" s="460"/>
      <c r="EG30" s="460"/>
      <c r="EH30" s="460"/>
      <c r="EI30" s="460"/>
      <c r="EJ30" s="460"/>
      <c r="EK30" s="460"/>
      <c r="EL30" s="460"/>
      <c r="EM30" s="460"/>
      <c r="EN30" s="460"/>
      <c r="EO30" s="460"/>
      <c r="EP30" s="460"/>
      <c r="EQ30" s="460"/>
      <c r="ER30" s="460"/>
      <c r="ES30" s="460"/>
      <c r="ET30" s="460"/>
      <c r="EU30" s="460"/>
      <c r="EV30" s="460"/>
      <c r="EW30" s="460"/>
      <c r="EX30" s="460"/>
      <c r="EY30" s="460"/>
      <c r="EZ30" s="460"/>
      <c r="FA30" s="460"/>
      <c r="FB30" s="460"/>
      <c r="FC30" s="460"/>
      <c r="FD30" s="460"/>
      <c r="FE30" s="460"/>
      <c r="FF30" s="460"/>
      <c r="FG30" s="460"/>
      <c r="FH30" s="460"/>
      <c r="FI30" s="460"/>
      <c r="FJ30" s="460"/>
      <c r="FK30" s="460"/>
      <c r="FL30" s="460"/>
      <c r="FM30" s="460"/>
      <c r="FN30" s="460"/>
      <c r="FO30" s="460"/>
      <c r="FP30" s="460"/>
      <c r="FQ30" s="460"/>
      <c r="FR30" s="460"/>
      <c r="FS30" s="460"/>
      <c r="FT30" s="460"/>
      <c r="FU30" s="460"/>
      <c r="FV30" s="460"/>
      <c r="FW30" s="460"/>
    </row>
    <row r="31" spans="1:179" s="90" customFormat="1" ht="16" customHeight="1" x14ac:dyDescent="0.25">
      <c r="A31" s="415"/>
      <c r="B31" s="418">
        <v>36</v>
      </c>
      <c r="C31" s="633"/>
      <c r="D31" s="419" t="s">
        <v>270</v>
      </c>
      <c r="E31" s="420">
        <v>162</v>
      </c>
      <c r="F31" s="420">
        <v>68</v>
      </c>
      <c r="G31" s="420">
        <v>230</v>
      </c>
      <c r="H31" s="420">
        <v>1262</v>
      </c>
      <c r="I31" s="420">
        <v>456</v>
      </c>
      <c r="J31" s="420">
        <v>1718</v>
      </c>
      <c r="K31" s="420">
        <v>11</v>
      </c>
      <c r="L31" s="420">
        <v>2</v>
      </c>
      <c r="M31" s="420">
        <v>13</v>
      </c>
      <c r="N31" s="420">
        <v>1435</v>
      </c>
      <c r="O31" s="420">
        <v>526</v>
      </c>
      <c r="P31" s="420">
        <v>1961</v>
      </c>
      <c r="Q31" s="416"/>
      <c r="R31" s="416"/>
      <c r="S31" s="416"/>
      <c r="T31" s="416"/>
      <c r="U31" s="460"/>
      <c r="V31" s="460"/>
      <c r="W31" s="460"/>
      <c r="X31" s="460"/>
      <c r="Y31" s="460"/>
      <c r="Z31" s="460"/>
      <c r="AA31" s="460"/>
      <c r="AB31" s="460"/>
      <c r="AC31" s="460"/>
      <c r="AD31" s="460"/>
      <c r="AE31" s="460"/>
      <c r="AF31" s="460"/>
      <c r="AG31" s="460"/>
      <c r="AH31" s="460"/>
      <c r="AI31" s="460"/>
      <c r="AJ31" s="460"/>
      <c r="AK31" s="460"/>
      <c r="AL31" s="460"/>
      <c r="AM31" s="460"/>
      <c r="AN31" s="460"/>
      <c r="AO31" s="460"/>
      <c r="AP31" s="460"/>
      <c r="AQ31" s="460"/>
      <c r="AR31" s="460"/>
      <c r="AS31" s="460"/>
      <c r="AT31" s="460"/>
      <c r="AU31" s="460"/>
      <c r="AV31" s="460"/>
      <c r="AW31" s="460"/>
      <c r="AX31" s="460"/>
      <c r="AY31" s="460"/>
      <c r="AZ31" s="460"/>
      <c r="BA31" s="460"/>
      <c r="BB31" s="460"/>
      <c r="BC31" s="460"/>
      <c r="BD31" s="460"/>
      <c r="BE31" s="460"/>
      <c r="BF31" s="460"/>
      <c r="BG31" s="460"/>
      <c r="BH31" s="460"/>
      <c r="BI31" s="460"/>
      <c r="BJ31" s="460"/>
      <c r="BK31" s="460"/>
      <c r="BL31" s="460"/>
      <c r="BM31" s="460"/>
      <c r="BN31" s="460"/>
      <c r="BO31" s="460"/>
      <c r="BP31" s="460"/>
      <c r="BQ31" s="460"/>
      <c r="BR31" s="460"/>
      <c r="BS31" s="460"/>
      <c r="BT31" s="460"/>
      <c r="BU31" s="460"/>
      <c r="BV31" s="460"/>
      <c r="BW31" s="460"/>
      <c r="BX31" s="460"/>
      <c r="BY31" s="460"/>
      <c r="BZ31" s="460"/>
      <c r="CA31" s="460"/>
      <c r="CB31" s="460"/>
      <c r="CC31" s="460"/>
      <c r="CD31" s="460"/>
      <c r="CE31" s="460"/>
      <c r="CF31" s="460"/>
      <c r="CG31" s="460"/>
      <c r="CH31" s="460"/>
      <c r="CI31" s="460"/>
      <c r="CJ31" s="460"/>
      <c r="CK31" s="460"/>
      <c r="CL31" s="460"/>
      <c r="CM31" s="460"/>
      <c r="CN31" s="460"/>
      <c r="CO31" s="460"/>
      <c r="CP31" s="460"/>
      <c r="CQ31" s="460"/>
      <c r="CR31" s="460"/>
      <c r="CS31" s="460"/>
      <c r="CT31" s="460"/>
      <c r="CU31" s="460"/>
      <c r="CV31" s="460"/>
      <c r="CW31" s="460"/>
      <c r="CX31" s="460"/>
      <c r="CY31" s="460"/>
      <c r="CZ31" s="460"/>
      <c r="DA31" s="460"/>
      <c r="DB31" s="460"/>
      <c r="DC31" s="460"/>
      <c r="DD31" s="460"/>
      <c r="DE31" s="460"/>
      <c r="DF31" s="460"/>
      <c r="DG31" s="460"/>
      <c r="DH31" s="460"/>
      <c r="DI31" s="460"/>
      <c r="DJ31" s="460"/>
      <c r="DK31" s="460"/>
      <c r="DL31" s="460"/>
      <c r="DM31" s="460"/>
      <c r="DN31" s="460"/>
      <c r="DO31" s="460"/>
      <c r="DP31" s="460"/>
      <c r="DQ31" s="460"/>
      <c r="DR31" s="460"/>
      <c r="DS31" s="460"/>
      <c r="DT31" s="460"/>
      <c r="DU31" s="460"/>
      <c r="DV31" s="460"/>
      <c r="DW31" s="460"/>
      <c r="DX31" s="460"/>
      <c r="DY31" s="460"/>
      <c r="DZ31" s="460"/>
      <c r="EA31" s="460"/>
      <c r="EB31" s="460"/>
      <c r="EC31" s="460"/>
      <c r="ED31" s="460"/>
      <c r="EE31" s="460"/>
      <c r="EF31" s="460"/>
      <c r="EG31" s="460"/>
      <c r="EH31" s="460"/>
      <c r="EI31" s="460"/>
      <c r="EJ31" s="460"/>
      <c r="EK31" s="460"/>
      <c r="EL31" s="460"/>
      <c r="EM31" s="460"/>
      <c r="EN31" s="460"/>
      <c r="EO31" s="460"/>
      <c r="EP31" s="460"/>
      <c r="EQ31" s="460"/>
      <c r="ER31" s="460"/>
      <c r="ES31" s="460"/>
      <c r="ET31" s="460"/>
      <c r="EU31" s="460"/>
      <c r="EV31" s="460"/>
      <c r="EW31" s="460"/>
      <c r="EX31" s="460"/>
      <c r="EY31" s="460"/>
      <c r="EZ31" s="460"/>
      <c r="FA31" s="460"/>
      <c r="FB31" s="460"/>
      <c r="FC31" s="460"/>
      <c r="FD31" s="460"/>
      <c r="FE31" s="460"/>
      <c r="FF31" s="460"/>
      <c r="FG31" s="460"/>
      <c r="FH31" s="460"/>
      <c r="FI31" s="460"/>
      <c r="FJ31" s="460"/>
      <c r="FK31" s="460"/>
      <c r="FL31" s="460"/>
      <c r="FM31" s="460"/>
      <c r="FN31" s="460"/>
      <c r="FO31" s="460"/>
      <c r="FP31" s="460"/>
      <c r="FQ31" s="460"/>
      <c r="FR31" s="460"/>
      <c r="FS31" s="460"/>
      <c r="FT31" s="460"/>
      <c r="FU31" s="460"/>
      <c r="FV31" s="460"/>
      <c r="FW31" s="460"/>
    </row>
    <row r="32" spans="1:179" s="90" customFormat="1" ht="20" customHeight="1" x14ac:dyDescent="0.25">
      <c r="A32" s="415"/>
      <c r="B32" s="418">
        <v>38</v>
      </c>
      <c r="C32" s="633"/>
      <c r="D32" s="419" t="s">
        <v>271</v>
      </c>
      <c r="E32" s="420">
        <v>566</v>
      </c>
      <c r="F32" s="420">
        <v>93</v>
      </c>
      <c r="G32" s="420">
        <v>659</v>
      </c>
      <c r="H32" s="420">
        <v>3692</v>
      </c>
      <c r="I32" s="420">
        <v>302</v>
      </c>
      <c r="J32" s="420">
        <v>3994</v>
      </c>
      <c r="K32" s="420">
        <v>32</v>
      </c>
      <c r="L32" s="420">
        <v>3</v>
      </c>
      <c r="M32" s="420">
        <v>35</v>
      </c>
      <c r="N32" s="420">
        <v>4290</v>
      </c>
      <c r="O32" s="420">
        <v>398</v>
      </c>
      <c r="P32" s="420">
        <v>4688</v>
      </c>
      <c r="Q32" s="416"/>
      <c r="R32" s="416"/>
      <c r="S32" s="416"/>
      <c r="T32" s="416"/>
      <c r="U32" s="460"/>
      <c r="V32" s="460"/>
      <c r="W32" s="460"/>
      <c r="X32" s="460"/>
      <c r="Y32" s="460"/>
      <c r="Z32" s="460"/>
      <c r="AA32" s="460"/>
      <c r="AB32" s="460"/>
      <c r="AC32" s="460"/>
      <c r="AD32" s="460"/>
      <c r="AE32" s="460"/>
      <c r="AF32" s="460"/>
      <c r="AG32" s="460"/>
      <c r="AH32" s="460"/>
      <c r="AI32" s="460"/>
      <c r="AJ32" s="460"/>
      <c r="AK32" s="460"/>
      <c r="AL32" s="460"/>
      <c r="AM32" s="460"/>
      <c r="AN32" s="460"/>
      <c r="AO32" s="460"/>
      <c r="AP32" s="460"/>
      <c r="AQ32" s="460"/>
      <c r="AR32" s="460"/>
      <c r="AS32" s="460"/>
      <c r="AT32" s="460"/>
      <c r="AU32" s="460"/>
      <c r="AV32" s="460"/>
      <c r="AW32" s="460"/>
      <c r="AX32" s="460"/>
      <c r="AY32" s="460"/>
      <c r="AZ32" s="460"/>
      <c r="BA32" s="460"/>
      <c r="BB32" s="460"/>
      <c r="BC32" s="460"/>
      <c r="BD32" s="460"/>
      <c r="BE32" s="460"/>
      <c r="BF32" s="460"/>
      <c r="BG32" s="460"/>
      <c r="BH32" s="460"/>
      <c r="BI32" s="460"/>
      <c r="BJ32" s="460"/>
      <c r="BK32" s="460"/>
      <c r="BL32" s="460"/>
      <c r="BM32" s="460"/>
      <c r="BN32" s="460"/>
      <c r="BO32" s="460"/>
      <c r="BP32" s="460"/>
      <c r="BQ32" s="460"/>
      <c r="BR32" s="460"/>
      <c r="BS32" s="460"/>
      <c r="BT32" s="460"/>
      <c r="BU32" s="460"/>
      <c r="BV32" s="460"/>
      <c r="BW32" s="460"/>
      <c r="BX32" s="460"/>
      <c r="BY32" s="460"/>
      <c r="BZ32" s="460"/>
      <c r="CA32" s="460"/>
      <c r="CB32" s="460"/>
      <c r="CC32" s="460"/>
      <c r="CD32" s="460"/>
      <c r="CE32" s="460"/>
      <c r="CF32" s="460"/>
      <c r="CG32" s="460"/>
      <c r="CH32" s="460"/>
      <c r="CI32" s="460"/>
      <c r="CJ32" s="460"/>
      <c r="CK32" s="460"/>
      <c r="CL32" s="460"/>
      <c r="CM32" s="460"/>
      <c r="CN32" s="460"/>
      <c r="CO32" s="460"/>
      <c r="CP32" s="460"/>
      <c r="CQ32" s="460"/>
      <c r="CR32" s="460"/>
      <c r="CS32" s="460"/>
      <c r="CT32" s="460"/>
      <c r="CU32" s="460"/>
      <c r="CV32" s="460"/>
      <c r="CW32" s="460"/>
      <c r="CX32" s="460"/>
      <c r="CY32" s="460"/>
      <c r="CZ32" s="460"/>
      <c r="DA32" s="460"/>
      <c r="DB32" s="460"/>
      <c r="DC32" s="460"/>
      <c r="DD32" s="460"/>
      <c r="DE32" s="460"/>
      <c r="DF32" s="460"/>
      <c r="DG32" s="460"/>
      <c r="DH32" s="460"/>
      <c r="DI32" s="460"/>
      <c r="DJ32" s="460"/>
      <c r="DK32" s="460"/>
      <c r="DL32" s="460"/>
      <c r="DM32" s="460"/>
      <c r="DN32" s="460"/>
      <c r="DO32" s="460"/>
      <c r="DP32" s="460"/>
      <c r="DQ32" s="460"/>
      <c r="DR32" s="460"/>
      <c r="DS32" s="460"/>
      <c r="DT32" s="460"/>
      <c r="DU32" s="460"/>
      <c r="DV32" s="460"/>
      <c r="DW32" s="460"/>
      <c r="DX32" s="460"/>
      <c r="DY32" s="460"/>
      <c r="DZ32" s="460"/>
      <c r="EA32" s="460"/>
      <c r="EB32" s="460"/>
      <c r="EC32" s="460"/>
      <c r="ED32" s="460"/>
      <c r="EE32" s="460"/>
      <c r="EF32" s="460"/>
      <c r="EG32" s="460"/>
      <c r="EH32" s="460"/>
      <c r="EI32" s="460"/>
      <c r="EJ32" s="460"/>
      <c r="EK32" s="460"/>
      <c r="EL32" s="460"/>
      <c r="EM32" s="460"/>
      <c r="EN32" s="460"/>
      <c r="EO32" s="460"/>
      <c r="EP32" s="460"/>
      <c r="EQ32" s="460"/>
      <c r="ER32" s="460"/>
      <c r="ES32" s="460"/>
      <c r="ET32" s="460"/>
      <c r="EU32" s="460"/>
      <c r="EV32" s="460"/>
      <c r="EW32" s="460"/>
      <c r="EX32" s="460"/>
      <c r="EY32" s="460"/>
      <c r="EZ32" s="460"/>
      <c r="FA32" s="460"/>
      <c r="FB32" s="460"/>
      <c r="FC32" s="460"/>
      <c r="FD32" s="460"/>
      <c r="FE32" s="460"/>
      <c r="FF32" s="460"/>
      <c r="FG32" s="460"/>
      <c r="FH32" s="460"/>
      <c r="FI32" s="460"/>
      <c r="FJ32" s="460"/>
      <c r="FK32" s="460"/>
      <c r="FL32" s="460"/>
      <c r="FM32" s="460"/>
      <c r="FN32" s="460"/>
      <c r="FO32" s="460"/>
      <c r="FP32" s="460"/>
      <c r="FQ32" s="460"/>
      <c r="FR32" s="460"/>
      <c r="FS32" s="460"/>
      <c r="FT32" s="460"/>
      <c r="FU32" s="460"/>
      <c r="FV32" s="460"/>
      <c r="FW32" s="460"/>
    </row>
    <row r="33" spans="1:179" s="90" customFormat="1" ht="21" customHeight="1" x14ac:dyDescent="0.25">
      <c r="A33" s="415"/>
      <c r="B33" s="418">
        <v>39</v>
      </c>
      <c r="C33" s="633"/>
      <c r="D33" s="419" t="s">
        <v>272</v>
      </c>
      <c r="E33" s="420">
        <v>126</v>
      </c>
      <c r="F33" s="420">
        <v>49</v>
      </c>
      <c r="G33" s="420">
        <v>175</v>
      </c>
      <c r="H33" s="420">
        <v>563</v>
      </c>
      <c r="I33" s="420">
        <v>174</v>
      </c>
      <c r="J33" s="420">
        <v>737</v>
      </c>
      <c r="K33" s="420">
        <v>15</v>
      </c>
      <c r="L33" s="420">
        <v>1</v>
      </c>
      <c r="M33" s="420">
        <v>16</v>
      </c>
      <c r="N33" s="420">
        <v>704</v>
      </c>
      <c r="O33" s="420">
        <v>224</v>
      </c>
      <c r="P33" s="420">
        <v>928</v>
      </c>
      <c r="Q33" s="416"/>
      <c r="R33" s="416"/>
      <c r="S33" s="416"/>
      <c r="T33" s="416"/>
      <c r="U33" s="460"/>
      <c r="V33" s="460"/>
      <c r="W33" s="460"/>
      <c r="X33" s="460"/>
      <c r="Y33" s="460"/>
      <c r="Z33" s="460"/>
      <c r="AA33" s="460"/>
      <c r="AB33" s="460"/>
      <c r="AC33" s="460"/>
      <c r="AD33" s="460"/>
      <c r="AE33" s="460"/>
      <c r="AF33" s="460"/>
      <c r="AG33" s="460"/>
      <c r="AH33" s="460"/>
      <c r="AI33" s="460"/>
      <c r="AJ33" s="460"/>
      <c r="AK33" s="460"/>
      <c r="AL33" s="460"/>
      <c r="AM33" s="460"/>
      <c r="AN33" s="460"/>
      <c r="AO33" s="460"/>
      <c r="AP33" s="460"/>
      <c r="AQ33" s="460"/>
      <c r="AR33" s="460"/>
      <c r="AS33" s="460"/>
      <c r="AT33" s="460"/>
      <c r="AU33" s="460"/>
      <c r="AV33" s="460"/>
      <c r="AW33" s="460"/>
      <c r="AX33" s="460"/>
      <c r="AY33" s="460"/>
      <c r="AZ33" s="460"/>
      <c r="BA33" s="460"/>
      <c r="BB33" s="460"/>
      <c r="BC33" s="460"/>
      <c r="BD33" s="460"/>
      <c r="BE33" s="460"/>
      <c r="BF33" s="460"/>
      <c r="BG33" s="460"/>
      <c r="BH33" s="460"/>
      <c r="BI33" s="460"/>
      <c r="BJ33" s="460"/>
      <c r="BK33" s="460"/>
      <c r="BL33" s="460"/>
      <c r="BM33" s="460"/>
      <c r="BN33" s="460"/>
      <c r="BO33" s="460"/>
      <c r="BP33" s="460"/>
      <c r="BQ33" s="460"/>
      <c r="BR33" s="460"/>
      <c r="BS33" s="460"/>
      <c r="BT33" s="460"/>
      <c r="BU33" s="460"/>
      <c r="BV33" s="460"/>
      <c r="BW33" s="460"/>
      <c r="BX33" s="460"/>
      <c r="BY33" s="460"/>
      <c r="BZ33" s="460"/>
      <c r="CA33" s="460"/>
      <c r="CB33" s="460"/>
      <c r="CC33" s="460"/>
      <c r="CD33" s="460"/>
      <c r="CE33" s="460"/>
      <c r="CF33" s="460"/>
      <c r="CG33" s="460"/>
      <c r="CH33" s="460"/>
      <c r="CI33" s="460"/>
      <c r="CJ33" s="460"/>
      <c r="CK33" s="460"/>
      <c r="CL33" s="460"/>
      <c r="CM33" s="460"/>
      <c r="CN33" s="460"/>
      <c r="CO33" s="460"/>
      <c r="CP33" s="460"/>
      <c r="CQ33" s="460"/>
      <c r="CR33" s="460"/>
      <c r="CS33" s="460"/>
      <c r="CT33" s="460"/>
      <c r="CU33" s="460"/>
      <c r="CV33" s="460"/>
      <c r="CW33" s="460"/>
      <c r="CX33" s="460"/>
      <c r="CY33" s="460"/>
      <c r="CZ33" s="460"/>
      <c r="DA33" s="460"/>
      <c r="DB33" s="460"/>
      <c r="DC33" s="460"/>
      <c r="DD33" s="460"/>
      <c r="DE33" s="460"/>
      <c r="DF33" s="460"/>
      <c r="DG33" s="460"/>
      <c r="DH33" s="460"/>
      <c r="DI33" s="460"/>
      <c r="DJ33" s="460"/>
      <c r="DK33" s="460"/>
      <c r="DL33" s="460"/>
      <c r="DM33" s="460"/>
      <c r="DN33" s="460"/>
      <c r="DO33" s="460"/>
      <c r="DP33" s="460"/>
      <c r="DQ33" s="460"/>
      <c r="DR33" s="460"/>
      <c r="DS33" s="460"/>
      <c r="DT33" s="460"/>
      <c r="DU33" s="460"/>
      <c r="DV33" s="460"/>
      <c r="DW33" s="460"/>
      <c r="DX33" s="460"/>
      <c r="DY33" s="460"/>
      <c r="DZ33" s="460"/>
      <c r="EA33" s="460"/>
      <c r="EB33" s="460"/>
      <c r="EC33" s="460"/>
      <c r="ED33" s="460"/>
      <c r="EE33" s="460"/>
      <c r="EF33" s="460"/>
      <c r="EG33" s="460"/>
      <c r="EH33" s="460"/>
      <c r="EI33" s="460"/>
      <c r="EJ33" s="460"/>
      <c r="EK33" s="460"/>
      <c r="EL33" s="460"/>
      <c r="EM33" s="460"/>
      <c r="EN33" s="460"/>
      <c r="EO33" s="460"/>
      <c r="EP33" s="460"/>
      <c r="EQ33" s="460"/>
      <c r="ER33" s="460"/>
      <c r="ES33" s="460"/>
      <c r="ET33" s="460"/>
      <c r="EU33" s="460"/>
      <c r="EV33" s="460"/>
      <c r="EW33" s="460"/>
      <c r="EX33" s="460"/>
      <c r="EY33" s="460"/>
      <c r="EZ33" s="460"/>
      <c r="FA33" s="460"/>
      <c r="FB33" s="460"/>
      <c r="FC33" s="460"/>
      <c r="FD33" s="460"/>
      <c r="FE33" s="460"/>
      <c r="FF33" s="460"/>
      <c r="FG33" s="460"/>
      <c r="FH33" s="460"/>
      <c r="FI33" s="460"/>
      <c r="FJ33" s="460"/>
      <c r="FK33" s="460"/>
      <c r="FL33" s="460"/>
      <c r="FM33" s="460"/>
      <c r="FN33" s="460"/>
      <c r="FO33" s="460"/>
      <c r="FP33" s="460"/>
      <c r="FQ33" s="460"/>
      <c r="FR33" s="460"/>
      <c r="FS33" s="460"/>
      <c r="FT33" s="460"/>
      <c r="FU33" s="460"/>
      <c r="FV33" s="460"/>
      <c r="FW33" s="460"/>
    </row>
    <row r="34" spans="1:179" s="90" customFormat="1" ht="16.5" customHeight="1" x14ac:dyDescent="0.25">
      <c r="A34" s="415"/>
      <c r="B34" s="418">
        <v>47</v>
      </c>
      <c r="C34" s="633"/>
      <c r="D34" s="419" t="s">
        <v>273</v>
      </c>
      <c r="E34" s="420">
        <v>273</v>
      </c>
      <c r="F34" s="420">
        <v>29</v>
      </c>
      <c r="G34" s="420">
        <v>302</v>
      </c>
      <c r="H34" s="420">
        <v>784</v>
      </c>
      <c r="I34" s="420">
        <v>78</v>
      </c>
      <c r="J34" s="420">
        <v>862</v>
      </c>
      <c r="K34" s="420">
        <v>18</v>
      </c>
      <c r="L34" s="420">
        <v>0</v>
      </c>
      <c r="M34" s="420">
        <v>18</v>
      </c>
      <c r="N34" s="420">
        <v>1075</v>
      </c>
      <c r="O34" s="420">
        <v>107</v>
      </c>
      <c r="P34" s="420">
        <v>1182</v>
      </c>
      <c r="Q34" s="416"/>
      <c r="R34" s="416"/>
      <c r="S34" s="416"/>
      <c r="T34" s="416"/>
      <c r="U34" s="460"/>
      <c r="V34" s="460"/>
      <c r="W34" s="460"/>
      <c r="X34" s="460"/>
      <c r="Y34" s="460"/>
      <c r="Z34" s="460"/>
      <c r="AA34" s="460"/>
      <c r="AB34" s="460"/>
      <c r="AC34" s="460"/>
      <c r="AD34" s="460"/>
      <c r="AE34" s="460"/>
      <c r="AF34" s="460"/>
      <c r="AG34" s="460"/>
      <c r="AH34" s="460"/>
      <c r="AI34" s="460"/>
      <c r="AJ34" s="460"/>
      <c r="AK34" s="460"/>
      <c r="AL34" s="460"/>
      <c r="AM34" s="460"/>
      <c r="AN34" s="460"/>
      <c r="AO34" s="460"/>
      <c r="AP34" s="460"/>
      <c r="AQ34" s="460"/>
      <c r="AR34" s="460"/>
      <c r="AS34" s="460"/>
      <c r="AT34" s="460"/>
      <c r="AU34" s="460"/>
      <c r="AV34" s="460"/>
      <c r="AW34" s="460"/>
      <c r="AX34" s="460"/>
      <c r="AY34" s="460"/>
      <c r="AZ34" s="460"/>
      <c r="BA34" s="460"/>
      <c r="BB34" s="460"/>
      <c r="BC34" s="460"/>
      <c r="BD34" s="460"/>
      <c r="BE34" s="460"/>
      <c r="BF34" s="460"/>
      <c r="BG34" s="460"/>
      <c r="BH34" s="460"/>
      <c r="BI34" s="460"/>
      <c r="BJ34" s="460"/>
      <c r="BK34" s="460"/>
      <c r="BL34" s="460"/>
      <c r="BM34" s="460"/>
      <c r="BN34" s="460"/>
      <c r="BO34" s="460"/>
      <c r="BP34" s="460"/>
      <c r="BQ34" s="460"/>
      <c r="BR34" s="460"/>
      <c r="BS34" s="460"/>
      <c r="BT34" s="460"/>
      <c r="BU34" s="460"/>
      <c r="BV34" s="460"/>
      <c r="BW34" s="460"/>
      <c r="BX34" s="460"/>
      <c r="BY34" s="460"/>
      <c r="BZ34" s="460"/>
      <c r="CA34" s="460"/>
      <c r="CB34" s="460"/>
      <c r="CC34" s="460"/>
      <c r="CD34" s="460"/>
      <c r="CE34" s="460"/>
      <c r="CF34" s="460"/>
      <c r="CG34" s="460"/>
      <c r="CH34" s="460"/>
      <c r="CI34" s="460"/>
      <c r="CJ34" s="460"/>
      <c r="CK34" s="460"/>
      <c r="CL34" s="460"/>
      <c r="CM34" s="460"/>
      <c r="CN34" s="460"/>
      <c r="CO34" s="460"/>
      <c r="CP34" s="460"/>
      <c r="CQ34" s="460"/>
      <c r="CR34" s="460"/>
      <c r="CS34" s="460"/>
      <c r="CT34" s="460"/>
      <c r="CU34" s="460"/>
      <c r="CV34" s="460"/>
      <c r="CW34" s="460"/>
      <c r="CX34" s="460"/>
      <c r="CY34" s="460"/>
      <c r="CZ34" s="460"/>
      <c r="DA34" s="460"/>
      <c r="DB34" s="460"/>
      <c r="DC34" s="460"/>
      <c r="DD34" s="460"/>
      <c r="DE34" s="460"/>
      <c r="DF34" s="460"/>
      <c r="DG34" s="460"/>
      <c r="DH34" s="460"/>
      <c r="DI34" s="460"/>
      <c r="DJ34" s="460"/>
      <c r="DK34" s="460"/>
      <c r="DL34" s="460"/>
      <c r="DM34" s="460"/>
      <c r="DN34" s="460"/>
      <c r="DO34" s="460"/>
      <c r="DP34" s="460"/>
      <c r="DQ34" s="460"/>
      <c r="DR34" s="460"/>
      <c r="DS34" s="460"/>
      <c r="DT34" s="460"/>
      <c r="DU34" s="460"/>
      <c r="DV34" s="460"/>
      <c r="DW34" s="460"/>
      <c r="DX34" s="460"/>
      <c r="DY34" s="460"/>
      <c r="DZ34" s="460"/>
      <c r="EA34" s="460"/>
      <c r="EB34" s="460"/>
      <c r="EC34" s="460"/>
      <c r="ED34" s="460"/>
      <c r="EE34" s="460"/>
      <c r="EF34" s="460"/>
      <c r="EG34" s="460"/>
      <c r="EH34" s="460"/>
      <c r="EI34" s="460"/>
      <c r="EJ34" s="460"/>
      <c r="EK34" s="460"/>
      <c r="EL34" s="460"/>
      <c r="EM34" s="460"/>
      <c r="EN34" s="460"/>
      <c r="EO34" s="460"/>
      <c r="EP34" s="460"/>
      <c r="EQ34" s="460"/>
      <c r="ER34" s="460"/>
      <c r="ES34" s="460"/>
      <c r="ET34" s="460"/>
      <c r="EU34" s="460"/>
      <c r="EV34" s="460"/>
      <c r="EW34" s="460"/>
      <c r="EX34" s="460"/>
      <c r="EY34" s="460"/>
      <c r="EZ34" s="460"/>
      <c r="FA34" s="460"/>
      <c r="FB34" s="460"/>
      <c r="FC34" s="460"/>
      <c r="FD34" s="460"/>
      <c r="FE34" s="460"/>
      <c r="FF34" s="460"/>
      <c r="FG34" s="460"/>
      <c r="FH34" s="460"/>
      <c r="FI34" s="460"/>
      <c r="FJ34" s="460"/>
      <c r="FK34" s="460"/>
      <c r="FL34" s="460"/>
      <c r="FM34" s="460"/>
      <c r="FN34" s="460"/>
      <c r="FO34" s="460"/>
      <c r="FP34" s="460"/>
      <c r="FQ34" s="460"/>
      <c r="FR34" s="460"/>
      <c r="FS34" s="460"/>
      <c r="FT34" s="460"/>
      <c r="FU34" s="460"/>
      <c r="FV34" s="460"/>
      <c r="FW34" s="460"/>
    </row>
    <row r="35" spans="1:179" s="90" customFormat="1" ht="19" customHeight="1" x14ac:dyDescent="0.25">
      <c r="A35" s="415"/>
      <c r="B35" s="425"/>
      <c r="C35" s="633"/>
      <c r="D35" s="456" t="s">
        <v>10</v>
      </c>
      <c r="E35" s="457">
        <f>SUM(E22:E34)</f>
        <v>2640</v>
      </c>
      <c r="F35" s="457">
        <f t="shared" ref="F35:P35" si="1">SUM(F22:F34)</f>
        <v>980</v>
      </c>
      <c r="G35" s="457">
        <f t="shared" si="1"/>
        <v>3620</v>
      </c>
      <c r="H35" s="457">
        <f t="shared" si="1"/>
        <v>11104</v>
      </c>
      <c r="I35" s="457">
        <f t="shared" si="1"/>
        <v>2507</v>
      </c>
      <c r="J35" s="457">
        <f t="shared" si="1"/>
        <v>13611</v>
      </c>
      <c r="K35" s="457">
        <f t="shared" si="1"/>
        <v>157</v>
      </c>
      <c r="L35" s="457">
        <f t="shared" si="1"/>
        <v>31</v>
      </c>
      <c r="M35" s="457">
        <f t="shared" si="1"/>
        <v>188</v>
      </c>
      <c r="N35" s="457">
        <f t="shared" si="1"/>
        <v>13901</v>
      </c>
      <c r="O35" s="457">
        <f t="shared" si="1"/>
        <v>3518</v>
      </c>
      <c r="P35" s="457">
        <f t="shared" si="1"/>
        <v>17419</v>
      </c>
      <c r="Q35" s="416"/>
      <c r="R35" s="416"/>
      <c r="S35" s="416"/>
      <c r="T35" s="416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60"/>
      <c r="AF35" s="460"/>
      <c r="AG35" s="460"/>
      <c r="AH35" s="460"/>
      <c r="AI35" s="460"/>
      <c r="AJ35" s="460"/>
      <c r="AK35" s="460"/>
      <c r="AL35" s="460"/>
      <c r="AM35" s="460"/>
      <c r="AN35" s="460"/>
      <c r="AO35" s="460"/>
      <c r="AP35" s="460"/>
      <c r="AQ35" s="460"/>
      <c r="AR35" s="460"/>
      <c r="AS35" s="460"/>
      <c r="AT35" s="460"/>
      <c r="AU35" s="460"/>
      <c r="AV35" s="460"/>
      <c r="AW35" s="460"/>
      <c r="AX35" s="460"/>
      <c r="AY35" s="460"/>
      <c r="AZ35" s="460"/>
      <c r="BA35" s="460"/>
      <c r="BB35" s="460"/>
      <c r="BC35" s="460"/>
      <c r="BD35" s="460"/>
      <c r="BE35" s="460"/>
      <c r="BF35" s="460"/>
      <c r="BG35" s="460"/>
      <c r="BH35" s="460"/>
      <c r="BI35" s="460"/>
      <c r="BJ35" s="460"/>
      <c r="BK35" s="460"/>
      <c r="BL35" s="460"/>
      <c r="BM35" s="460"/>
      <c r="BN35" s="460"/>
      <c r="BO35" s="460"/>
      <c r="BP35" s="460"/>
      <c r="BQ35" s="460"/>
      <c r="BR35" s="460"/>
      <c r="BS35" s="460"/>
      <c r="BT35" s="460"/>
      <c r="BU35" s="460"/>
      <c r="BV35" s="460"/>
      <c r="BW35" s="460"/>
      <c r="BX35" s="460"/>
      <c r="BY35" s="460"/>
      <c r="BZ35" s="460"/>
      <c r="CA35" s="460"/>
      <c r="CB35" s="460"/>
      <c r="CC35" s="460"/>
      <c r="CD35" s="460"/>
      <c r="CE35" s="460"/>
      <c r="CF35" s="460"/>
      <c r="CG35" s="460"/>
      <c r="CH35" s="460"/>
      <c r="CI35" s="460"/>
      <c r="CJ35" s="460"/>
      <c r="CK35" s="460"/>
      <c r="CL35" s="460"/>
      <c r="CM35" s="460"/>
      <c r="CN35" s="460"/>
      <c r="CO35" s="460"/>
      <c r="CP35" s="460"/>
      <c r="CQ35" s="460"/>
      <c r="CR35" s="460"/>
      <c r="CS35" s="460"/>
      <c r="CT35" s="460"/>
      <c r="CU35" s="460"/>
      <c r="CV35" s="460"/>
      <c r="CW35" s="460"/>
      <c r="CX35" s="460"/>
      <c r="CY35" s="460"/>
      <c r="CZ35" s="460"/>
      <c r="DA35" s="460"/>
      <c r="DB35" s="460"/>
      <c r="DC35" s="460"/>
      <c r="DD35" s="460"/>
      <c r="DE35" s="460"/>
      <c r="DF35" s="460"/>
      <c r="DG35" s="460"/>
      <c r="DH35" s="460"/>
      <c r="DI35" s="460"/>
      <c r="DJ35" s="460"/>
      <c r="DK35" s="460"/>
      <c r="DL35" s="460"/>
      <c r="DM35" s="460"/>
      <c r="DN35" s="460"/>
      <c r="DO35" s="460"/>
      <c r="DP35" s="460"/>
      <c r="DQ35" s="460"/>
      <c r="DR35" s="460"/>
      <c r="DS35" s="460"/>
      <c r="DT35" s="460"/>
      <c r="DU35" s="460"/>
      <c r="DV35" s="460"/>
      <c r="DW35" s="460"/>
      <c r="DX35" s="460"/>
      <c r="DY35" s="460"/>
      <c r="DZ35" s="460"/>
      <c r="EA35" s="460"/>
      <c r="EB35" s="460"/>
      <c r="EC35" s="460"/>
      <c r="ED35" s="460"/>
      <c r="EE35" s="460"/>
      <c r="EF35" s="460"/>
      <c r="EG35" s="460"/>
      <c r="EH35" s="460"/>
      <c r="EI35" s="460"/>
      <c r="EJ35" s="460"/>
      <c r="EK35" s="460"/>
      <c r="EL35" s="460"/>
      <c r="EM35" s="460"/>
      <c r="EN35" s="460"/>
      <c r="EO35" s="460"/>
      <c r="EP35" s="460"/>
      <c r="EQ35" s="460"/>
      <c r="ER35" s="460"/>
      <c r="ES35" s="460"/>
      <c r="ET35" s="460"/>
      <c r="EU35" s="460"/>
      <c r="EV35" s="460"/>
      <c r="EW35" s="460"/>
      <c r="EX35" s="460"/>
      <c r="EY35" s="460"/>
      <c r="EZ35" s="460"/>
      <c r="FA35" s="460"/>
      <c r="FB35" s="460"/>
      <c r="FC35" s="460"/>
      <c r="FD35" s="460"/>
      <c r="FE35" s="460"/>
      <c r="FF35" s="460"/>
      <c r="FG35" s="460"/>
      <c r="FH35" s="460"/>
      <c r="FI35" s="460"/>
      <c r="FJ35" s="460"/>
      <c r="FK35" s="460"/>
      <c r="FL35" s="460"/>
      <c r="FM35" s="460"/>
      <c r="FN35" s="460"/>
      <c r="FO35" s="460"/>
      <c r="FP35" s="460"/>
      <c r="FQ35" s="460"/>
      <c r="FR35" s="460"/>
      <c r="FS35" s="460"/>
      <c r="FT35" s="460"/>
      <c r="FU35" s="460"/>
      <c r="FV35" s="460"/>
      <c r="FW35" s="460"/>
    </row>
    <row r="36" spans="1:179" s="90" customFormat="1" ht="21.5" customHeight="1" x14ac:dyDescent="0.25">
      <c r="A36" s="415"/>
      <c r="B36" s="418">
        <v>1</v>
      </c>
      <c r="C36" s="633" t="s">
        <v>202</v>
      </c>
      <c r="D36" s="419" t="s">
        <v>274</v>
      </c>
      <c r="E36" s="420">
        <v>22</v>
      </c>
      <c r="F36" s="420">
        <v>21</v>
      </c>
      <c r="G36" s="420">
        <v>43</v>
      </c>
      <c r="H36" s="420">
        <v>79</v>
      </c>
      <c r="I36" s="420">
        <v>70</v>
      </c>
      <c r="J36" s="420">
        <v>149</v>
      </c>
      <c r="K36" s="420">
        <v>2</v>
      </c>
      <c r="L36" s="420">
        <v>0</v>
      </c>
      <c r="M36" s="420">
        <v>2</v>
      </c>
      <c r="N36" s="420">
        <v>103</v>
      </c>
      <c r="O36" s="420">
        <v>91</v>
      </c>
      <c r="P36" s="420">
        <v>194</v>
      </c>
      <c r="Q36" s="416"/>
      <c r="R36" s="416"/>
      <c r="S36" s="416"/>
      <c r="T36" s="416"/>
      <c r="U36" s="460"/>
      <c r="V36" s="460"/>
      <c r="W36" s="460"/>
      <c r="X36" s="460"/>
      <c r="Y36" s="460"/>
      <c r="Z36" s="460"/>
      <c r="AA36" s="460"/>
      <c r="AB36" s="460"/>
      <c r="AC36" s="460"/>
      <c r="AD36" s="460"/>
      <c r="AE36" s="460"/>
      <c r="AF36" s="460"/>
      <c r="AG36" s="460"/>
      <c r="AH36" s="460"/>
      <c r="AI36" s="460"/>
      <c r="AJ36" s="460"/>
      <c r="AK36" s="460"/>
      <c r="AL36" s="460"/>
      <c r="AM36" s="460"/>
      <c r="AN36" s="460"/>
      <c r="AO36" s="460"/>
      <c r="AP36" s="460"/>
      <c r="AQ36" s="460"/>
      <c r="AR36" s="460"/>
      <c r="AS36" s="460"/>
      <c r="AT36" s="460"/>
      <c r="AU36" s="460"/>
      <c r="AV36" s="460"/>
      <c r="AW36" s="460"/>
      <c r="AX36" s="460"/>
      <c r="AY36" s="460"/>
      <c r="AZ36" s="460"/>
      <c r="BA36" s="460"/>
      <c r="BB36" s="460"/>
      <c r="BC36" s="460"/>
      <c r="BD36" s="460"/>
      <c r="BE36" s="460"/>
      <c r="BF36" s="460"/>
      <c r="BG36" s="460"/>
      <c r="BH36" s="460"/>
      <c r="BI36" s="460"/>
      <c r="BJ36" s="460"/>
      <c r="BK36" s="460"/>
      <c r="BL36" s="460"/>
      <c r="BM36" s="460"/>
      <c r="BN36" s="460"/>
      <c r="BO36" s="460"/>
      <c r="BP36" s="460"/>
      <c r="BQ36" s="460"/>
      <c r="BR36" s="460"/>
      <c r="BS36" s="460"/>
      <c r="BT36" s="460"/>
      <c r="BU36" s="460"/>
      <c r="BV36" s="460"/>
      <c r="BW36" s="460"/>
      <c r="BX36" s="460"/>
      <c r="BY36" s="460"/>
      <c r="BZ36" s="460"/>
      <c r="CA36" s="460"/>
      <c r="CB36" s="460"/>
      <c r="CC36" s="460"/>
      <c r="CD36" s="460"/>
      <c r="CE36" s="460"/>
      <c r="CF36" s="460"/>
      <c r="CG36" s="460"/>
      <c r="CH36" s="460"/>
      <c r="CI36" s="460"/>
      <c r="CJ36" s="460"/>
      <c r="CK36" s="460"/>
      <c r="CL36" s="460"/>
      <c r="CM36" s="460"/>
      <c r="CN36" s="460"/>
      <c r="CO36" s="460"/>
      <c r="CP36" s="460"/>
      <c r="CQ36" s="460"/>
      <c r="CR36" s="460"/>
      <c r="CS36" s="460"/>
      <c r="CT36" s="460"/>
      <c r="CU36" s="460"/>
      <c r="CV36" s="460"/>
      <c r="CW36" s="460"/>
      <c r="CX36" s="460"/>
      <c r="CY36" s="460"/>
      <c r="CZ36" s="460"/>
      <c r="DA36" s="460"/>
      <c r="DB36" s="460"/>
      <c r="DC36" s="460"/>
      <c r="DD36" s="460"/>
      <c r="DE36" s="460"/>
      <c r="DF36" s="460"/>
      <c r="DG36" s="460"/>
      <c r="DH36" s="460"/>
      <c r="DI36" s="460"/>
      <c r="DJ36" s="460"/>
      <c r="DK36" s="460"/>
      <c r="DL36" s="460"/>
      <c r="DM36" s="460"/>
      <c r="DN36" s="460"/>
      <c r="DO36" s="460"/>
      <c r="DP36" s="460"/>
      <c r="DQ36" s="460"/>
      <c r="DR36" s="460"/>
      <c r="DS36" s="460"/>
      <c r="DT36" s="460"/>
      <c r="DU36" s="460"/>
      <c r="DV36" s="460"/>
      <c r="DW36" s="460"/>
      <c r="DX36" s="460"/>
      <c r="DY36" s="460"/>
      <c r="DZ36" s="460"/>
      <c r="EA36" s="460"/>
      <c r="EB36" s="460"/>
      <c r="EC36" s="460"/>
      <c r="ED36" s="460"/>
      <c r="EE36" s="460"/>
      <c r="EF36" s="460"/>
      <c r="EG36" s="460"/>
      <c r="EH36" s="460"/>
      <c r="EI36" s="460"/>
      <c r="EJ36" s="460"/>
      <c r="EK36" s="460"/>
      <c r="EL36" s="460"/>
      <c r="EM36" s="460"/>
      <c r="EN36" s="460"/>
      <c r="EO36" s="460"/>
      <c r="EP36" s="460"/>
      <c r="EQ36" s="460"/>
      <c r="ER36" s="460"/>
      <c r="ES36" s="460"/>
      <c r="ET36" s="460"/>
      <c r="EU36" s="460"/>
      <c r="EV36" s="460"/>
      <c r="EW36" s="460"/>
      <c r="EX36" s="460"/>
      <c r="EY36" s="460"/>
      <c r="EZ36" s="460"/>
      <c r="FA36" s="460"/>
      <c r="FB36" s="460"/>
      <c r="FC36" s="460"/>
      <c r="FD36" s="460"/>
      <c r="FE36" s="460"/>
      <c r="FF36" s="460"/>
      <c r="FG36" s="460"/>
      <c r="FH36" s="460"/>
      <c r="FI36" s="460"/>
      <c r="FJ36" s="460"/>
      <c r="FK36" s="460"/>
      <c r="FL36" s="460"/>
      <c r="FM36" s="460"/>
      <c r="FN36" s="460"/>
      <c r="FO36" s="460"/>
      <c r="FP36" s="460"/>
      <c r="FQ36" s="460"/>
      <c r="FR36" s="460"/>
      <c r="FS36" s="460"/>
      <c r="FT36" s="460"/>
      <c r="FU36" s="460"/>
      <c r="FV36" s="460"/>
      <c r="FW36" s="460"/>
    </row>
    <row r="37" spans="1:179" s="90" customFormat="1" ht="24" customHeight="1" x14ac:dyDescent="0.25">
      <c r="A37" s="415"/>
      <c r="B37" s="418">
        <v>6</v>
      </c>
      <c r="C37" s="633"/>
      <c r="D37" s="419" t="s">
        <v>275</v>
      </c>
      <c r="E37" s="420">
        <v>590</v>
      </c>
      <c r="F37" s="420">
        <v>365</v>
      </c>
      <c r="G37" s="420">
        <v>955</v>
      </c>
      <c r="H37" s="420">
        <v>1074</v>
      </c>
      <c r="I37" s="420">
        <v>358</v>
      </c>
      <c r="J37" s="420">
        <v>1432</v>
      </c>
      <c r="K37" s="420">
        <v>22</v>
      </c>
      <c r="L37" s="420">
        <v>7</v>
      </c>
      <c r="M37" s="420">
        <v>29</v>
      </c>
      <c r="N37" s="420">
        <v>1686</v>
      </c>
      <c r="O37" s="420">
        <v>730</v>
      </c>
      <c r="P37" s="420">
        <v>2416</v>
      </c>
      <c r="Q37" s="416"/>
      <c r="R37" s="416"/>
      <c r="S37" s="416"/>
      <c r="T37" s="416"/>
      <c r="U37" s="460"/>
      <c r="V37" s="460"/>
      <c r="W37" s="460"/>
      <c r="X37" s="460"/>
      <c r="Y37" s="460"/>
      <c r="Z37" s="460"/>
      <c r="AA37" s="460"/>
      <c r="AB37" s="460"/>
      <c r="AC37" s="460"/>
      <c r="AD37" s="460"/>
      <c r="AE37" s="460"/>
      <c r="AF37" s="460"/>
      <c r="AG37" s="460"/>
      <c r="AH37" s="460"/>
      <c r="AI37" s="460"/>
      <c r="AJ37" s="460"/>
      <c r="AK37" s="460"/>
      <c r="AL37" s="460"/>
      <c r="AM37" s="460"/>
      <c r="AN37" s="460"/>
      <c r="AO37" s="460"/>
      <c r="AP37" s="460"/>
      <c r="AQ37" s="460"/>
      <c r="AR37" s="460"/>
      <c r="AS37" s="460"/>
      <c r="AT37" s="460"/>
      <c r="AU37" s="460"/>
      <c r="AV37" s="460"/>
      <c r="AW37" s="460"/>
      <c r="AX37" s="460"/>
      <c r="AY37" s="460"/>
      <c r="AZ37" s="460"/>
      <c r="BA37" s="460"/>
      <c r="BB37" s="460"/>
      <c r="BC37" s="460"/>
      <c r="BD37" s="460"/>
      <c r="BE37" s="460"/>
      <c r="BF37" s="460"/>
      <c r="BG37" s="460"/>
      <c r="BH37" s="460"/>
      <c r="BI37" s="460"/>
      <c r="BJ37" s="460"/>
      <c r="BK37" s="460"/>
      <c r="BL37" s="460"/>
      <c r="BM37" s="460"/>
      <c r="BN37" s="460"/>
      <c r="BO37" s="460"/>
      <c r="BP37" s="460"/>
      <c r="BQ37" s="460"/>
      <c r="BR37" s="460"/>
      <c r="BS37" s="460"/>
      <c r="BT37" s="460"/>
      <c r="BU37" s="460"/>
      <c r="BV37" s="460"/>
      <c r="BW37" s="460"/>
      <c r="BX37" s="460"/>
      <c r="BY37" s="460"/>
      <c r="BZ37" s="460"/>
      <c r="CA37" s="460"/>
      <c r="CB37" s="460"/>
      <c r="CC37" s="460"/>
      <c r="CD37" s="460"/>
      <c r="CE37" s="460"/>
      <c r="CF37" s="460"/>
      <c r="CG37" s="460"/>
      <c r="CH37" s="460"/>
      <c r="CI37" s="460"/>
      <c r="CJ37" s="460"/>
      <c r="CK37" s="460"/>
      <c r="CL37" s="460"/>
      <c r="CM37" s="460"/>
      <c r="CN37" s="460"/>
      <c r="CO37" s="460"/>
      <c r="CP37" s="460"/>
      <c r="CQ37" s="460"/>
      <c r="CR37" s="460"/>
      <c r="CS37" s="460"/>
      <c r="CT37" s="460"/>
      <c r="CU37" s="460"/>
      <c r="CV37" s="460"/>
      <c r="CW37" s="460"/>
      <c r="CX37" s="460"/>
      <c r="CY37" s="460"/>
      <c r="CZ37" s="460"/>
      <c r="DA37" s="460"/>
      <c r="DB37" s="460"/>
      <c r="DC37" s="460"/>
      <c r="DD37" s="460"/>
      <c r="DE37" s="460"/>
      <c r="DF37" s="460"/>
      <c r="DG37" s="460"/>
      <c r="DH37" s="460"/>
      <c r="DI37" s="460"/>
      <c r="DJ37" s="460"/>
      <c r="DK37" s="460"/>
      <c r="DL37" s="460"/>
      <c r="DM37" s="460"/>
      <c r="DN37" s="460"/>
      <c r="DO37" s="460"/>
      <c r="DP37" s="460"/>
      <c r="DQ37" s="460"/>
      <c r="DR37" s="460"/>
      <c r="DS37" s="460"/>
      <c r="DT37" s="460"/>
      <c r="DU37" s="460"/>
      <c r="DV37" s="460"/>
      <c r="DW37" s="460"/>
      <c r="DX37" s="460"/>
      <c r="DY37" s="460"/>
      <c r="DZ37" s="460"/>
      <c r="EA37" s="460"/>
      <c r="EB37" s="460"/>
      <c r="EC37" s="460"/>
      <c r="ED37" s="460"/>
      <c r="EE37" s="460"/>
      <c r="EF37" s="460"/>
      <c r="EG37" s="460"/>
      <c r="EH37" s="460"/>
      <c r="EI37" s="460"/>
      <c r="EJ37" s="460"/>
      <c r="EK37" s="460"/>
      <c r="EL37" s="460"/>
      <c r="EM37" s="460"/>
      <c r="EN37" s="460"/>
      <c r="EO37" s="460"/>
      <c r="EP37" s="460"/>
      <c r="EQ37" s="460"/>
      <c r="ER37" s="460"/>
      <c r="ES37" s="460"/>
      <c r="ET37" s="460"/>
      <c r="EU37" s="460"/>
      <c r="EV37" s="460"/>
      <c r="EW37" s="460"/>
      <c r="EX37" s="460"/>
      <c r="EY37" s="460"/>
      <c r="EZ37" s="460"/>
      <c r="FA37" s="460"/>
      <c r="FB37" s="460"/>
      <c r="FC37" s="460"/>
      <c r="FD37" s="460"/>
      <c r="FE37" s="460"/>
      <c r="FF37" s="460"/>
      <c r="FG37" s="460"/>
      <c r="FH37" s="460"/>
      <c r="FI37" s="460"/>
      <c r="FJ37" s="460"/>
      <c r="FK37" s="460"/>
      <c r="FL37" s="460"/>
      <c r="FM37" s="460"/>
      <c r="FN37" s="460"/>
      <c r="FO37" s="460"/>
      <c r="FP37" s="460"/>
      <c r="FQ37" s="460"/>
      <c r="FR37" s="460"/>
      <c r="FS37" s="460"/>
      <c r="FT37" s="460"/>
      <c r="FU37" s="460"/>
      <c r="FV37" s="460"/>
      <c r="FW37" s="460"/>
    </row>
    <row r="38" spans="1:179" s="90" customFormat="1" ht="20" customHeight="1" x14ac:dyDescent="0.25">
      <c r="A38" s="415"/>
      <c r="B38" s="418">
        <v>13</v>
      </c>
      <c r="C38" s="633"/>
      <c r="D38" s="419" t="s">
        <v>276</v>
      </c>
      <c r="E38" s="420">
        <v>52</v>
      </c>
      <c r="F38" s="420">
        <v>57</v>
      </c>
      <c r="G38" s="420">
        <v>109</v>
      </c>
      <c r="H38" s="420">
        <v>269</v>
      </c>
      <c r="I38" s="420">
        <v>255</v>
      </c>
      <c r="J38" s="420">
        <v>524</v>
      </c>
      <c r="K38" s="420">
        <v>5</v>
      </c>
      <c r="L38" s="420">
        <v>2</v>
      </c>
      <c r="M38" s="420">
        <v>7</v>
      </c>
      <c r="N38" s="420">
        <v>326</v>
      </c>
      <c r="O38" s="420">
        <v>314</v>
      </c>
      <c r="P38" s="420">
        <v>640</v>
      </c>
      <c r="Q38" s="416"/>
      <c r="R38" s="416"/>
      <c r="S38" s="416"/>
      <c r="T38" s="416"/>
      <c r="U38" s="460"/>
      <c r="V38" s="460"/>
      <c r="W38" s="460"/>
      <c r="X38" s="460"/>
      <c r="Y38" s="460"/>
      <c r="Z38" s="460"/>
      <c r="AA38" s="460"/>
      <c r="AB38" s="460"/>
      <c r="AC38" s="460"/>
      <c r="AD38" s="460"/>
      <c r="AE38" s="460"/>
      <c r="AF38" s="460"/>
      <c r="AG38" s="460"/>
      <c r="AH38" s="460"/>
      <c r="AI38" s="460"/>
      <c r="AJ38" s="460"/>
      <c r="AK38" s="460"/>
      <c r="AL38" s="460"/>
      <c r="AM38" s="460"/>
      <c r="AN38" s="460"/>
      <c r="AO38" s="460"/>
      <c r="AP38" s="460"/>
      <c r="AQ38" s="460"/>
      <c r="AR38" s="460"/>
      <c r="AS38" s="460"/>
      <c r="AT38" s="460"/>
      <c r="AU38" s="460"/>
      <c r="AV38" s="460"/>
      <c r="AW38" s="460"/>
      <c r="AX38" s="460"/>
      <c r="AY38" s="460"/>
      <c r="AZ38" s="460"/>
      <c r="BA38" s="460"/>
      <c r="BB38" s="460"/>
      <c r="BC38" s="460"/>
      <c r="BD38" s="460"/>
      <c r="BE38" s="460"/>
      <c r="BF38" s="460"/>
      <c r="BG38" s="460"/>
      <c r="BH38" s="460"/>
      <c r="BI38" s="460"/>
      <c r="BJ38" s="460"/>
      <c r="BK38" s="460"/>
      <c r="BL38" s="460"/>
      <c r="BM38" s="460"/>
      <c r="BN38" s="460"/>
      <c r="BO38" s="460"/>
      <c r="BP38" s="460"/>
      <c r="BQ38" s="460"/>
      <c r="BR38" s="460"/>
      <c r="BS38" s="460"/>
      <c r="BT38" s="460"/>
      <c r="BU38" s="460"/>
      <c r="BV38" s="460"/>
      <c r="BW38" s="460"/>
      <c r="BX38" s="460"/>
      <c r="BY38" s="460"/>
      <c r="BZ38" s="460"/>
      <c r="CA38" s="460"/>
      <c r="CB38" s="460"/>
      <c r="CC38" s="460"/>
      <c r="CD38" s="460"/>
      <c r="CE38" s="460"/>
      <c r="CF38" s="460"/>
      <c r="CG38" s="460"/>
      <c r="CH38" s="460"/>
      <c r="CI38" s="460"/>
      <c r="CJ38" s="460"/>
      <c r="CK38" s="460"/>
      <c r="CL38" s="460"/>
      <c r="CM38" s="460"/>
      <c r="CN38" s="460"/>
      <c r="CO38" s="460"/>
      <c r="CP38" s="460"/>
      <c r="CQ38" s="460"/>
      <c r="CR38" s="460"/>
      <c r="CS38" s="460"/>
      <c r="CT38" s="460"/>
      <c r="CU38" s="460"/>
      <c r="CV38" s="460"/>
      <c r="CW38" s="460"/>
      <c r="CX38" s="460"/>
      <c r="CY38" s="460"/>
      <c r="CZ38" s="460"/>
      <c r="DA38" s="460"/>
      <c r="DB38" s="460"/>
      <c r="DC38" s="460"/>
      <c r="DD38" s="460"/>
      <c r="DE38" s="460"/>
      <c r="DF38" s="460"/>
      <c r="DG38" s="460"/>
      <c r="DH38" s="460"/>
      <c r="DI38" s="460"/>
      <c r="DJ38" s="460"/>
      <c r="DK38" s="460"/>
      <c r="DL38" s="460"/>
      <c r="DM38" s="460"/>
      <c r="DN38" s="460"/>
      <c r="DO38" s="460"/>
      <c r="DP38" s="460"/>
      <c r="DQ38" s="460"/>
      <c r="DR38" s="460"/>
      <c r="DS38" s="460"/>
      <c r="DT38" s="460"/>
      <c r="DU38" s="460"/>
      <c r="DV38" s="460"/>
      <c r="DW38" s="460"/>
      <c r="DX38" s="460"/>
      <c r="DY38" s="460"/>
      <c r="DZ38" s="460"/>
      <c r="EA38" s="460"/>
      <c r="EB38" s="460"/>
      <c r="EC38" s="460"/>
      <c r="ED38" s="460"/>
      <c r="EE38" s="460"/>
      <c r="EF38" s="460"/>
      <c r="EG38" s="460"/>
      <c r="EH38" s="460"/>
      <c r="EI38" s="460"/>
      <c r="EJ38" s="460"/>
      <c r="EK38" s="460"/>
      <c r="EL38" s="460"/>
      <c r="EM38" s="460"/>
      <c r="EN38" s="460"/>
      <c r="EO38" s="460"/>
      <c r="EP38" s="460"/>
      <c r="EQ38" s="460"/>
      <c r="ER38" s="460"/>
      <c r="ES38" s="460"/>
      <c r="ET38" s="460"/>
      <c r="EU38" s="460"/>
      <c r="EV38" s="460"/>
      <c r="EW38" s="460"/>
      <c r="EX38" s="460"/>
      <c r="EY38" s="460"/>
      <c r="EZ38" s="460"/>
      <c r="FA38" s="460"/>
      <c r="FB38" s="460"/>
      <c r="FC38" s="460"/>
      <c r="FD38" s="460"/>
      <c r="FE38" s="460"/>
      <c r="FF38" s="460"/>
      <c r="FG38" s="460"/>
      <c r="FH38" s="460"/>
      <c r="FI38" s="460"/>
      <c r="FJ38" s="460"/>
      <c r="FK38" s="460"/>
      <c r="FL38" s="460"/>
      <c r="FM38" s="460"/>
      <c r="FN38" s="460"/>
      <c r="FO38" s="460"/>
      <c r="FP38" s="460"/>
      <c r="FQ38" s="460"/>
      <c r="FR38" s="460"/>
      <c r="FS38" s="460"/>
      <c r="FT38" s="460"/>
      <c r="FU38" s="460"/>
      <c r="FV38" s="460"/>
      <c r="FW38" s="460"/>
    </row>
    <row r="39" spans="1:179" s="90" customFormat="1" ht="11.5" customHeight="1" x14ac:dyDescent="0.25">
      <c r="A39" s="415"/>
      <c r="B39" s="418">
        <v>14</v>
      </c>
      <c r="C39" s="633"/>
      <c r="D39" s="419" t="s">
        <v>277</v>
      </c>
      <c r="E39" s="420">
        <v>74</v>
      </c>
      <c r="F39" s="420">
        <v>110</v>
      </c>
      <c r="G39" s="420">
        <v>184</v>
      </c>
      <c r="H39" s="420">
        <v>80</v>
      </c>
      <c r="I39" s="420">
        <v>44</v>
      </c>
      <c r="J39" s="420">
        <v>124</v>
      </c>
      <c r="K39" s="420">
        <v>7</v>
      </c>
      <c r="L39" s="420">
        <v>2</v>
      </c>
      <c r="M39" s="420">
        <v>9</v>
      </c>
      <c r="N39" s="420">
        <v>161</v>
      </c>
      <c r="O39" s="420">
        <v>156</v>
      </c>
      <c r="P39" s="420">
        <v>317</v>
      </c>
      <c r="Q39" s="416"/>
      <c r="R39" s="416"/>
      <c r="S39" s="416"/>
      <c r="T39" s="416"/>
      <c r="U39" s="460"/>
      <c r="V39" s="460"/>
      <c r="W39" s="460"/>
      <c r="X39" s="460"/>
      <c r="Y39" s="460"/>
      <c r="Z39" s="460"/>
      <c r="AA39" s="460"/>
      <c r="AB39" s="460"/>
      <c r="AC39" s="460"/>
      <c r="AD39" s="460"/>
      <c r="AE39" s="460"/>
      <c r="AF39" s="460"/>
      <c r="AG39" s="460"/>
      <c r="AH39" s="460"/>
      <c r="AI39" s="460"/>
      <c r="AJ39" s="460"/>
      <c r="AK39" s="460"/>
      <c r="AL39" s="460"/>
      <c r="AM39" s="460"/>
      <c r="AN39" s="460"/>
      <c r="AO39" s="460"/>
      <c r="AP39" s="460"/>
      <c r="AQ39" s="460"/>
      <c r="AR39" s="460"/>
      <c r="AS39" s="460"/>
      <c r="AT39" s="460"/>
      <c r="AU39" s="460"/>
      <c r="AV39" s="460"/>
      <c r="AW39" s="460"/>
      <c r="AX39" s="460"/>
      <c r="AY39" s="460"/>
      <c r="AZ39" s="460"/>
      <c r="BA39" s="460"/>
      <c r="BB39" s="460"/>
      <c r="BC39" s="460"/>
      <c r="BD39" s="460"/>
      <c r="BE39" s="460"/>
      <c r="BF39" s="460"/>
      <c r="BG39" s="460"/>
      <c r="BH39" s="460"/>
      <c r="BI39" s="460"/>
      <c r="BJ39" s="460"/>
      <c r="BK39" s="460"/>
      <c r="BL39" s="460"/>
      <c r="BM39" s="460"/>
      <c r="BN39" s="460"/>
      <c r="BO39" s="460"/>
      <c r="BP39" s="460"/>
      <c r="BQ39" s="460"/>
      <c r="BR39" s="460"/>
      <c r="BS39" s="460"/>
      <c r="BT39" s="460"/>
      <c r="BU39" s="460"/>
      <c r="BV39" s="460"/>
      <c r="BW39" s="460"/>
      <c r="BX39" s="460"/>
      <c r="BY39" s="460"/>
      <c r="BZ39" s="460"/>
      <c r="CA39" s="460"/>
      <c r="CB39" s="460"/>
      <c r="CC39" s="460"/>
      <c r="CD39" s="460"/>
      <c r="CE39" s="460"/>
      <c r="CF39" s="460"/>
      <c r="CG39" s="460"/>
      <c r="CH39" s="460"/>
      <c r="CI39" s="460"/>
      <c r="CJ39" s="460"/>
      <c r="CK39" s="460"/>
      <c r="CL39" s="460"/>
      <c r="CM39" s="460"/>
      <c r="CN39" s="460"/>
      <c r="CO39" s="460"/>
      <c r="CP39" s="460"/>
      <c r="CQ39" s="460"/>
      <c r="CR39" s="460"/>
      <c r="CS39" s="460"/>
      <c r="CT39" s="460"/>
      <c r="CU39" s="460"/>
      <c r="CV39" s="460"/>
      <c r="CW39" s="460"/>
      <c r="CX39" s="460"/>
      <c r="CY39" s="460"/>
      <c r="CZ39" s="460"/>
      <c r="DA39" s="460"/>
      <c r="DB39" s="460"/>
      <c r="DC39" s="460"/>
      <c r="DD39" s="460"/>
      <c r="DE39" s="460"/>
      <c r="DF39" s="460"/>
      <c r="DG39" s="460"/>
      <c r="DH39" s="460"/>
      <c r="DI39" s="460"/>
      <c r="DJ39" s="460"/>
      <c r="DK39" s="460"/>
      <c r="DL39" s="460"/>
      <c r="DM39" s="460"/>
      <c r="DN39" s="460"/>
      <c r="DO39" s="460"/>
      <c r="DP39" s="460"/>
      <c r="DQ39" s="460"/>
      <c r="DR39" s="460"/>
      <c r="DS39" s="460"/>
      <c r="DT39" s="460"/>
      <c r="DU39" s="460"/>
      <c r="DV39" s="460"/>
      <c r="DW39" s="460"/>
      <c r="DX39" s="460"/>
      <c r="DY39" s="460"/>
      <c r="DZ39" s="460"/>
      <c r="EA39" s="460"/>
      <c r="EB39" s="460"/>
      <c r="EC39" s="460"/>
      <c r="ED39" s="460"/>
      <c r="EE39" s="460"/>
      <c r="EF39" s="460"/>
      <c r="EG39" s="460"/>
      <c r="EH39" s="460"/>
      <c r="EI39" s="460"/>
      <c r="EJ39" s="460"/>
      <c r="EK39" s="460"/>
      <c r="EL39" s="460"/>
      <c r="EM39" s="460"/>
      <c r="EN39" s="460"/>
      <c r="EO39" s="460"/>
      <c r="EP39" s="460"/>
      <c r="EQ39" s="460"/>
      <c r="ER39" s="460"/>
      <c r="ES39" s="460"/>
      <c r="ET39" s="460"/>
      <c r="EU39" s="460"/>
      <c r="EV39" s="460"/>
      <c r="EW39" s="460"/>
      <c r="EX39" s="460"/>
      <c r="EY39" s="460"/>
      <c r="EZ39" s="460"/>
      <c r="FA39" s="460"/>
      <c r="FB39" s="460"/>
      <c r="FC39" s="460"/>
      <c r="FD39" s="460"/>
      <c r="FE39" s="460"/>
      <c r="FF39" s="460"/>
      <c r="FG39" s="460"/>
      <c r="FH39" s="460"/>
      <c r="FI39" s="460"/>
      <c r="FJ39" s="460"/>
      <c r="FK39" s="460"/>
      <c r="FL39" s="460"/>
      <c r="FM39" s="460"/>
      <c r="FN39" s="460"/>
      <c r="FO39" s="460"/>
      <c r="FP39" s="460"/>
      <c r="FQ39" s="460"/>
      <c r="FR39" s="460"/>
      <c r="FS39" s="460"/>
      <c r="FT39" s="460"/>
      <c r="FU39" s="460"/>
      <c r="FV39" s="460"/>
      <c r="FW39" s="460"/>
    </row>
    <row r="40" spans="1:179" s="90" customFormat="1" ht="22" customHeight="1" x14ac:dyDescent="0.25">
      <c r="A40" s="415"/>
      <c r="B40" s="418">
        <v>15</v>
      </c>
      <c r="C40" s="633"/>
      <c r="D40" s="419" t="s">
        <v>278</v>
      </c>
      <c r="E40" s="420">
        <v>82</v>
      </c>
      <c r="F40" s="420">
        <v>124</v>
      </c>
      <c r="G40" s="420">
        <v>206</v>
      </c>
      <c r="H40" s="420">
        <v>216</v>
      </c>
      <c r="I40" s="420">
        <v>198</v>
      </c>
      <c r="J40" s="420">
        <v>414</v>
      </c>
      <c r="K40" s="420">
        <v>17</v>
      </c>
      <c r="L40" s="420">
        <v>7</v>
      </c>
      <c r="M40" s="420">
        <v>24</v>
      </c>
      <c r="N40" s="420">
        <v>315</v>
      </c>
      <c r="O40" s="420">
        <v>329</v>
      </c>
      <c r="P40" s="420">
        <v>644</v>
      </c>
      <c r="Q40" s="416"/>
      <c r="R40" s="416"/>
      <c r="S40" s="416"/>
      <c r="T40" s="416"/>
      <c r="U40" s="460"/>
      <c r="V40" s="460"/>
      <c r="W40" s="460"/>
      <c r="X40" s="460"/>
      <c r="Y40" s="460"/>
      <c r="Z40" s="460"/>
      <c r="AA40" s="460"/>
      <c r="AB40" s="460"/>
      <c r="AC40" s="460"/>
      <c r="AD40" s="460"/>
      <c r="AE40" s="460"/>
      <c r="AF40" s="460"/>
      <c r="AG40" s="460"/>
      <c r="AH40" s="460"/>
      <c r="AI40" s="460"/>
      <c r="AJ40" s="460"/>
      <c r="AK40" s="460"/>
      <c r="AL40" s="460"/>
      <c r="AM40" s="460"/>
      <c r="AN40" s="460"/>
      <c r="AO40" s="460"/>
      <c r="AP40" s="460"/>
      <c r="AQ40" s="460"/>
      <c r="AR40" s="460"/>
      <c r="AS40" s="460"/>
      <c r="AT40" s="460"/>
      <c r="AU40" s="460"/>
      <c r="AV40" s="460"/>
      <c r="AW40" s="460"/>
      <c r="AX40" s="460"/>
      <c r="AY40" s="460"/>
      <c r="AZ40" s="460"/>
      <c r="BA40" s="460"/>
      <c r="BB40" s="460"/>
      <c r="BC40" s="460"/>
      <c r="BD40" s="460"/>
      <c r="BE40" s="460"/>
      <c r="BF40" s="460"/>
      <c r="BG40" s="460"/>
      <c r="BH40" s="460"/>
      <c r="BI40" s="460"/>
      <c r="BJ40" s="460"/>
      <c r="BK40" s="460"/>
      <c r="BL40" s="460"/>
      <c r="BM40" s="460"/>
      <c r="BN40" s="460"/>
      <c r="BO40" s="460"/>
      <c r="BP40" s="460"/>
      <c r="BQ40" s="460"/>
      <c r="BR40" s="460"/>
      <c r="BS40" s="460"/>
      <c r="BT40" s="460"/>
      <c r="BU40" s="460"/>
      <c r="BV40" s="460"/>
      <c r="BW40" s="460"/>
      <c r="BX40" s="460"/>
      <c r="BY40" s="460"/>
      <c r="BZ40" s="460"/>
      <c r="CA40" s="460"/>
      <c r="CB40" s="460"/>
      <c r="CC40" s="460"/>
      <c r="CD40" s="460"/>
      <c r="CE40" s="460"/>
      <c r="CF40" s="460"/>
      <c r="CG40" s="460"/>
      <c r="CH40" s="460"/>
      <c r="CI40" s="460"/>
      <c r="CJ40" s="460"/>
      <c r="CK40" s="460"/>
      <c r="CL40" s="460"/>
      <c r="CM40" s="460"/>
      <c r="CN40" s="460"/>
      <c r="CO40" s="460"/>
      <c r="CP40" s="460"/>
      <c r="CQ40" s="460"/>
      <c r="CR40" s="460"/>
      <c r="CS40" s="460"/>
      <c r="CT40" s="460"/>
      <c r="CU40" s="460"/>
      <c r="CV40" s="460"/>
      <c r="CW40" s="460"/>
      <c r="CX40" s="460"/>
      <c r="CY40" s="460"/>
      <c r="CZ40" s="460"/>
      <c r="DA40" s="460"/>
      <c r="DB40" s="460"/>
      <c r="DC40" s="460"/>
      <c r="DD40" s="460"/>
      <c r="DE40" s="460"/>
      <c r="DF40" s="460"/>
      <c r="DG40" s="460"/>
      <c r="DH40" s="460"/>
      <c r="DI40" s="460"/>
      <c r="DJ40" s="460"/>
      <c r="DK40" s="460"/>
      <c r="DL40" s="460"/>
      <c r="DM40" s="460"/>
      <c r="DN40" s="460"/>
      <c r="DO40" s="460"/>
      <c r="DP40" s="460"/>
      <c r="DQ40" s="460"/>
      <c r="DR40" s="460"/>
      <c r="DS40" s="460"/>
      <c r="DT40" s="460"/>
      <c r="DU40" s="460"/>
      <c r="DV40" s="460"/>
      <c r="DW40" s="460"/>
      <c r="DX40" s="460"/>
      <c r="DY40" s="460"/>
      <c r="DZ40" s="460"/>
      <c r="EA40" s="460"/>
      <c r="EB40" s="460"/>
      <c r="EC40" s="460"/>
      <c r="ED40" s="460"/>
      <c r="EE40" s="460"/>
      <c r="EF40" s="460"/>
      <c r="EG40" s="460"/>
      <c r="EH40" s="460"/>
      <c r="EI40" s="460"/>
      <c r="EJ40" s="460"/>
      <c r="EK40" s="460"/>
      <c r="EL40" s="460"/>
      <c r="EM40" s="460"/>
      <c r="EN40" s="460"/>
      <c r="EO40" s="460"/>
      <c r="EP40" s="460"/>
      <c r="EQ40" s="460"/>
      <c r="ER40" s="460"/>
      <c r="ES40" s="460"/>
      <c r="ET40" s="460"/>
      <c r="EU40" s="460"/>
      <c r="EV40" s="460"/>
      <c r="EW40" s="460"/>
      <c r="EX40" s="460"/>
      <c r="EY40" s="460"/>
      <c r="EZ40" s="460"/>
      <c r="FA40" s="460"/>
      <c r="FB40" s="460"/>
      <c r="FC40" s="460"/>
      <c r="FD40" s="460"/>
      <c r="FE40" s="460"/>
      <c r="FF40" s="460"/>
      <c r="FG40" s="460"/>
      <c r="FH40" s="460"/>
      <c r="FI40" s="460"/>
      <c r="FJ40" s="460"/>
      <c r="FK40" s="460"/>
      <c r="FL40" s="460"/>
      <c r="FM40" s="460"/>
      <c r="FN40" s="460"/>
      <c r="FO40" s="460"/>
      <c r="FP40" s="460"/>
      <c r="FQ40" s="460"/>
      <c r="FR40" s="460"/>
      <c r="FS40" s="460"/>
      <c r="FT40" s="460"/>
      <c r="FU40" s="460"/>
      <c r="FV40" s="460"/>
      <c r="FW40" s="460"/>
    </row>
    <row r="41" spans="1:179" s="90" customFormat="1" ht="16.5" customHeight="1" x14ac:dyDescent="0.25">
      <c r="A41" s="415"/>
      <c r="B41" s="418">
        <v>17</v>
      </c>
      <c r="C41" s="633"/>
      <c r="D41" s="419" t="s">
        <v>279</v>
      </c>
      <c r="E41" s="420">
        <v>134</v>
      </c>
      <c r="F41" s="420">
        <v>102</v>
      </c>
      <c r="G41" s="420">
        <v>236</v>
      </c>
      <c r="H41" s="420">
        <v>425</v>
      </c>
      <c r="I41" s="420">
        <v>118</v>
      </c>
      <c r="J41" s="420">
        <v>543</v>
      </c>
      <c r="K41" s="420">
        <v>8</v>
      </c>
      <c r="L41" s="420">
        <v>4</v>
      </c>
      <c r="M41" s="420">
        <v>12</v>
      </c>
      <c r="N41" s="420">
        <v>567</v>
      </c>
      <c r="O41" s="420">
        <v>224</v>
      </c>
      <c r="P41" s="420">
        <v>791</v>
      </c>
      <c r="Q41" s="416"/>
      <c r="R41" s="416"/>
      <c r="S41" s="416"/>
      <c r="T41" s="416"/>
      <c r="U41" s="460"/>
      <c r="V41" s="460"/>
      <c r="W41" s="460"/>
      <c r="X41" s="460"/>
      <c r="Y41" s="460"/>
      <c r="Z41" s="460"/>
      <c r="AA41" s="460"/>
      <c r="AB41" s="460"/>
      <c r="AC41" s="460"/>
      <c r="AD41" s="460"/>
      <c r="AE41" s="460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0"/>
      <c r="AT41" s="460"/>
      <c r="AU41" s="460"/>
      <c r="AV41" s="460"/>
      <c r="AW41" s="460"/>
      <c r="AX41" s="460"/>
      <c r="AY41" s="460"/>
      <c r="AZ41" s="460"/>
      <c r="BA41" s="460"/>
      <c r="BB41" s="460"/>
      <c r="BC41" s="460"/>
      <c r="BD41" s="460"/>
      <c r="BE41" s="460"/>
      <c r="BF41" s="460"/>
      <c r="BG41" s="460"/>
      <c r="BH41" s="460"/>
      <c r="BI41" s="460"/>
      <c r="BJ41" s="460"/>
      <c r="BK41" s="460"/>
      <c r="BL41" s="460"/>
      <c r="BM41" s="460"/>
      <c r="BN41" s="460"/>
      <c r="BO41" s="460"/>
      <c r="BP41" s="460"/>
      <c r="BQ41" s="460"/>
      <c r="BR41" s="460"/>
      <c r="BS41" s="460"/>
      <c r="BT41" s="460"/>
      <c r="BU41" s="460"/>
      <c r="BV41" s="460"/>
      <c r="BW41" s="460"/>
      <c r="BX41" s="460"/>
      <c r="BY41" s="460"/>
      <c r="BZ41" s="460"/>
      <c r="CA41" s="460"/>
      <c r="CB41" s="460"/>
      <c r="CC41" s="460"/>
      <c r="CD41" s="460"/>
      <c r="CE41" s="460"/>
      <c r="CF41" s="460"/>
      <c r="CG41" s="460"/>
      <c r="CH41" s="460"/>
      <c r="CI41" s="460"/>
      <c r="CJ41" s="460"/>
      <c r="CK41" s="460"/>
      <c r="CL41" s="460"/>
      <c r="CM41" s="460"/>
      <c r="CN41" s="460"/>
      <c r="CO41" s="460"/>
      <c r="CP41" s="460"/>
      <c r="CQ41" s="460"/>
      <c r="CR41" s="460"/>
      <c r="CS41" s="460"/>
      <c r="CT41" s="460"/>
      <c r="CU41" s="460"/>
      <c r="CV41" s="460"/>
      <c r="CW41" s="460"/>
      <c r="CX41" s="460"/>
      <c r="CY41" s="460"/>
      <c r="CZ41" s="460"/>
      <c r="DA41" s="460"/>
      <c r="DB41" s="460"/>
      <c r="DC41" s="460"/>
      <c r="DD41" s="460"/>
      <c r="DE41" s="460"/>
      <c r="DF41" s="460"/>
      <c r="DG41" s="460"/>
      <c r="DH41" s="460"/>
      <c r="DI41" s="460"/>
      <c r="DJ41" s="460"/>
      <c r="DK41" s="460"/>
      <c r="DL41" s="460"/>
      <c r="DM41" s="460"/>
      <c r="DN41" s="460"/>
      <c r="DO41" s="460"/>
      <c r="DP41" s="460"/>
      <c r="DQ41" s="460"/>
      <c r="DR41" s="460"/>
      <c r="DS41" s="460"/>
      <c r="DT41" s="460"/>
      <c r="DU41" s="460"/>
      <c r="DV41" s="460"/>
      <c r="DW41" s="460"/>
      <c r="DX41" s="460"/>
      <c r="DY41" s="460"/>
      <c r="DZ41" s="460"/>
      <c r="EA41" s="460"/>
      <c r="EB41" s="460"/>
      <c r="EC41" s="460"/>
      <c r="ED41" s="460"/>
      <c r="EE41" s="460"/>
      <c r="EF41" s="460"/>
      <c r="EG41" s="460"/>
      <c r="EH41" s="460"/>
      <c r="EI41" s="460"/>
      <c r="EJ41" s="460"/>
      <c r="EK41" s="460"/>
      <c r="EL41" s="460"/>
      <c r="EM41" s="460"/>
      <c r="EN41" s="460"/>
      <c r="EO41" s="460"/>
      <c r="EP41" s="460"/>
      <c r="EQ41" s="460"/>
      <c r="ER41" s="460"/>
      <c r="ES41" s="460"/>
      <c r="ET41" s="460"/>
      <c r="EU41" s="460"/>
      <c r="EV41" s="460"/>
      <c r="EW41" s="460"/>
      <c r="EX41" s="460"/>
      <c r="EY41" s="460"/>
      <c r="EZ41" s="460"/>
      <c r="FA41" s="460"/>
      <c r="FB41" s="460"/>
      <c r="FC41" s="460"/>
      <c r="FD41" s="460"/>
      <c r="FE41" s="460"/>
      <c r="FF41" s="460"/>
      <c r="FG41" s="460"/>
      <c r="FH41" s="460"/>
      <c r="FI41" s="460"/>
      <c r="FJ41" s="460"/>
      <c r="FK41" s="460"/>
      <c r="FL41" s="460"/>
      <c r="FM41" s="460"/>
      <c r="FN41" s="460"/>
      <c r="FO41" s="460"/>
      <c r="FP41" s="460"/>
      <c r="FQ41" s="460"/>
      <c r="FR41" s="460"/>
      <c r="FS41" s="460"/>
      <c r="FT41" s="460"/>
      <c r="FU41" s="460"/>
      <c r="FV41" s="460"/>
      <c r="FW41" s="460"/>
    </row>
    <row r="42" spans="1:179" s="90" customFormat="1" ht="16.5" customHeight="1" x14ac:dyDescent="0.25">
      <c r="A42" s="415"/>
      <c r="B42" s="418">
        <v>19</v>
      </c>
      <c r="C42" s="633"/>
      <c r="D42" s="419" t="s">
        <v>280</v>
      </c>
      <c r="E42" s="420">
        <v>128</v>
      </c>
      <c r="F42" s="420">
        <v>211</v>
      </c>
      <c r="G42" s="420">
        <v>339</v>
      </c>
      <c r="H42" s="420">
        <v>95</v>
      </c>
      <c r="I42" s="420">
        <v>70</v>
      </c>
      <c r="J42" s="420">
        <v>165</v>
      </c>
      <c r="K42" s="420">
        <v>3</v>
      </c>
      <c r="L42" s="420">
        <v>1</v>
      </c>
      <c r="M42" s="420">
        <v>4</v>
      </c>
      <c r="N42" s="420">
        <v>226</v>
      </c>
      <c r="O42" s="420">
        <v>282</v>
      </c>
      <c r="P42" s="420">
        <v>508</v>
      </c>
      <c r="Q42" s="416"/>
      <c r="R42" s="416"/>
      <c r="S42" s="416"/>
      <c r="T42" s="416"/>
      <c r="U42" s="460"/>
      <c r="V42" s="460"/>
      <c r="W42" s="460"/>
      <c r="X42" s="460"/>
      <c r="Y42" s="460"/>
      <c r="Z42" s="460"/>
      <c r="AA42" s="460"/>
      <c r="AB42" s="460"/>
      <c r="AC42" s="460"/>
      <c r="AD42" s="460"/>
      <c r="AE42" s="460"/>
      <c r="AF42" s="460"/>
      <c r="AG42" s="460"/>
      <c r="AH42" s="460"/>
      <c r="AI42" s="460"/>
      <c r="AJ42" s="460"/>
      <c r="AK42" s="460"/>
      <c r="AL42" s="460"/>
      <c r="AM42" s="460"/>
      <c r="AN42" s="460"/>
      <c r="AO42" s="460"/>
      <c r="AP42" s="460"/>
      <c r="AQ42" s="460"/>
      <c r="AR42" s="460"/>
      <c r="AS42" s="460"/>
      <c r="AT42" s="460"/>
      <c r="AU42" s="460"/>
      <c r="AV42" s="460"/>
      <c r="AW42" s="460"/>
      <c r="AX42" s="460"/>
      <c r="AY42" s="460"/>
      <c r="AZ42" s="460"/>
      <c r="BA42" s="460"/>
      <c r="BB42" s="460"/>
      <c r="BC42" s="460"/>
      <c r="BD42" s="460"/>
      <c r="BE42" s="460"/>
      <c r="BF42" s="460"/>
      <c r="BG42" s="460"/>
      <c r="BH42" s="460"/>
      <c r="BI42" s="460"/>
      <c r="BJ42" s="460"/>
      <c r="BK42" s="460"/>
      <c r="BL42" s="460"/>
      <c r="BM42" s="460"/>
      <c r="BN42" s="460"/>
      <c r="BO42" s="460"/>
      <c r="BP42" s="460"/>
      <c r="BQ42" s="460"/>
      <c r="BR42" s="460"/>
      <c r="BS42" s="460"/>
      <c r="BT42" s="460"/>
      <c r="BU42" s="460"/>
      <c r="BV42" s="460"/>
      <c r="BW42" s="460"/>
      <c r="BX42" s="460"/>
      <c r="BY42" s="460"/>
      <c r="BZ42" s="460"/>
      <c r="CA42" s="460"/>
      <c r="CB42" s="460"/>
      <c r="CC42" s="460"/>
      <c r="CD42" s="460"/>
      <c r="CE42" s="460"/>
      <c r="CF42" s="460"/>
      <c r="CG42" s="460"/>
      <c r="CH42" s="460"/>
      <c r="CI42" s="460"/>
      <c r="CJ42" s="460"/>
      <c r="CK42" s="460"/>
      <c r="CL42" s="460"/>
      <c r="CM42" s="460"/>
      <c r="CN42" s="460"/>
      <c r="CO42" s="460"/>
      <c r="CP42" s="460"/>
      <c r="CQ42" s="460"/>
      <c r="CR42" s="460"/>
      <c r="CS42" s="460"/>
      <c r="CT42" s="460"/>
      <c r="CU42" s="460"/>
      <c r="CV42" s="460"/>
      <c r="CW42" s="460"/>
      <c r="CX42" s="460"/>
      <c r="CY42" s="460"/>
      <c r="CZ42" s="460"/>
      <c r="DA42" s="460"/>
      <c r="DB42" s="460"/>
      <c r="DC42" s="460"/>
      <c r="DD42" s="460"/>
      <c r="DE42" s="460"/>
      <c r="DF42" s="460"/>
      <c r="DG42" s="460"/>
      <c r="DH42" s="460"/>
      <c r="DI42" s="460"/>
      <c r="DJ42" s="460"/>
      <c r="DK42" s="460"/>
      <c r="DL42" s="460"/>
      <c r="DM42" s="460"/>
      <c r="DN42" s="460"/>
      <c r="DO42" s="460"/>
      <c r="DP42" s="460"/>
      <c r="DQ42" s="460"/>
      <c r="DR42" s="460"/>
      <c r="DS42" s="460"/>
      <c r="DT42" s="460"/>
      <c r="DU42" s="460"/>
      <c r="DV42" s="460"/>
      <c r="DW42" s="460"/>
      <c r="DX42" s="460"/>
      <c r="DY42" s="460"/>
      <c r="DZ42" s="460"/>
      <c r="EA42" s="460"/>
      <c r="EB42" s="460"/>
      <c r="EC42" s="460"/>
      <c r="ED42" s="460"/>
      <c r="EE42" s="460"/>
      <c r="EF42" s="460"/>
      <c r="EG42" s="460"/>
      <c r="EH42" s="460"/>
      <c r="EI42" s="460"/>
      <c r="EJ42" s="460"/>
      <c r="EK42" s="460"/>
      <c r="EL42" s="460"/>
      <c r="EM42" s="460"/>
      <c r="EN42" s="460"/>
      <c r="EO42" s="460"/>
      <c r="EP42" s="460"/>
      <c r="EQ42" s="460"/>
      <c r="ER42" s="460"/>
      <c r="ES42" s="460"/>
      <c r="ET42" s="460"/>
      <c r="EU42" s="460"/>
      <c r="EV42" s="460"/>
      <c r="EW42" s="460"/>
      <c r="EX42" s="460"/>
      <c r="EY42" s="460"/>
      <c r="EZ42" s="460"/>
      <c r="FA42" s="460"/>
      <c r="FB42" s="460"/>
      <c r="FC42" s="460"/>
      <c r="FD42" s="460"/>
      <c r="FE42" s="460"/>
      <c r="FF42" s="460"/>
      <c r="FG42" s="460"/>
      <c r="FH42" s="460"/>
      <c r="FI42" s="460"/>
      <c r="FJ42" s="460"/>
      <c r="FK42" s="460"/>
      <c r="FL42" s="460"/>
      <c r="FM42" s="460"/>
      <c r="FN42" s="460"/>
      <c r="FO42" s="460"/>
      <c r="FP42" s="460"/>
      <c r="FQ42" s="460"/>
      <c r="FR42" s="460"/>
      <c r="FS42" s="460"/>
      <c r="FT42" s="460"/>
      <c r="FU42" s="460"/>
      <c r="FV42" s="460"/>
      <c r="FW42" s="460"/>
    </row>
    <row r="43" spans="1:179" s="90" customFormat="1" ht="23.5" customHeight="1" x14ac:dyDescent="0.25">
      <c r="A43" s="415"/>
      <c r="B43" s="418">
        <v>22</v>
      </c>
      <c r="C43" s="633"/>
      <c r="D43" s="419" t="s">
        <v>281</v>
      </c>
      <c r="E43" s="420">
        <v>139</v>
      </c>
      <c r="F43" s="420">
        <v>122</v>
      </c>
      <c r="G43" s="420">
        <v>261</v>
      </c>
      <c r="H43" s="420">
        <v>199</v>
      </c>
      <c r="I43" s="420">
        <v>62</v>
      </c>
      <c r="J43" s="420">
        <v>261</v>
      </c>
      <c r="K43" s="420">
        <v>2</v>
      </c>
      <c r="L43" s="420">
        <v>0</v>
      </c>
      <c r="M43" s="420">
        <v>2</v>
      </c>
      <c r="N43" s="420">
        <v>340</v>
      </c>
      <c r="O43" s="420">
        <v>184</v>
      </c>
      <c r="P43" s="420">
        <v>524</v>
      </c>
      <c r="Q43" s="416"/>
      <c r="R43" s="416"/>
      <c r="S43" s="416"/>
      <c r="T43" s="416"/>
      <c r="U43" s="460"/>
      <c r="V43" s="460"/>
      <c r="W43" s="460"/>
      <c r="X43" s="460"/>
      <c r="Y43" s="460"/>
      <c r="Z43" s="460"/>
      <c r="AA43" s="460"/>
      <c r="AB43" s="460"/>
      <c r="AC43" s="460"/>
      <c r="AD43" s="460"/>
      <c r="AE43" s="460"/>
      <c r="AF43" s="460"/>
      <c r="AG43" s="460"/>
      <c r="AH43" s="460"/>
      <c r="AI43" s="460"/>
      <c r="AJ43" s="460"/>
      <c r="AK43" s="460"/>
      <c r="AL43" s="460"/>
      <c r="AM43" s="460"/>
      <c r="AN43" s="460"/>
      <c r="AO43" s="460"/>
      <c r="AP43" s="460"/>
      <c r="AQ43" s="460"/>
      <c r="AR43" s="460"/>
      <c r="AS43" s="460"/>
      <c r="AT43" s="460"/>
      <c r="AU43" s="460"/>
      <c r="AV43" s="460"/>
      <c r="AW43" s="460"/>
      <c r="AX43" s="460"/>
      <c r="AY43" s="460"/>
      <c r="AZ43" s="460"/>
      <c r="BA43" s="460"/>
      <c r="BB43" s="460"/>
      <c r="BC43" s="460"/>
      <c r="BD43" s="460"/>
      <c r="BE43" s="460"/>
      <c r="BF43" s="460"/>
      <c r="BG43" s="460"/>
      <c r="BH43" s="460"/>
      <c r="BI43" s="460"/>
      <c r="BJ43" s="460"/>
      <c r="BK43" s="460"/>
      <c r="BL43" s="460"/>
      <c r="BM43" s="460"/>
      <c r="BN43" s="460"/>
      <c r="BO43" s="460"/>
      <c r="BP43" s="460"/>
      <c r="BQ43" s="460"/>
      <c r="BR43" s="460"/>
      <c r="BS43" s="460"/>
      <c r="BT43" s="460"/>
      <c r="BU43" s="460"/>
      <c r="BV43" s="460"/>
      <c r="BW43" s="460"/>
      <c r="BX43" s="460"/>
      <c r="BY43" s="460"/>
      <c r="BZ43" s="460"/>
      <c r="CA43" s="460"/>
      <c r="CB43" s="460"/>
      <c r="CC43" s="460"/>
      <c r="CD43" s="460"/>
      <c r="CE43" s="460"/>
      <c r="CF43" s="460"/>
      <c r="CG43" s="460"/>
      <c r="CH43" s="460"/>
      <c r="CI43" s="460"/>
      <c r="CJ43" s="460"/>
      <c r="CK43" s="460"/>
      <c r="CL43" s="460"/>
      <c r="CM43" s="460"/>
      <c r="CN43" s="460"/>
      <c r="CO43" s="460"/>
      <c r="CP43" s="460"/>
      <c r="CQ43" s="460"/>
      <c r="CR43" s="460"/>
      <c r="CS43" s="460"/>
      <c r="CT43" s="460"/>
      <c r="CU43" s="460"/>
      <c r="CV43" s="460"/>
      <c r="CW43" s="460"/>
      <c r="CX43" s="460"/>
      <c r="CY43" s="460"/>
      <c r="CZ43" s="460"/>
      <c r="DA43" s="460"/>
      <c r="DB43" s="460"/>
      <c r="DC43" s="460"/>
      <c r="DD43" s="460"/>
      <c r="DE43" s="460"/>
      <c r="DF43" s="460"/>
      <c r="DG43" s="460"/>
      <c r="DH43" s="460"/>
      <c r="DI43" s="460"/>
      <c r="DJ43" s="460"/>
      <c r="DK43" s="460"/>
      <c r="DL43" s="460"/>
      <c r="DM43" s="460"/>
      <c r="DN43" s="460"/>
      <c r="DO43" s="460"/>
      <c r="DP43" s="460"/>
      <c r="DQ43" s="460"/>
      <c r="DR43" s="460"/>
      <c r="DS43" s="460"/>
      <c r="DT43" s="460"/>
      <c r="DU43" s="460"/>
      <c r="DV43" s="460"/>
      <c r="DW43" s="460"/>
      <c r="DX43" s="460"/>
      <c r="DY43" s="460"/>
      <c r="DZ43" s="460"/>
      <c r="EA43" s="460"/>
      <c r="EB43" s="460"/>
      <c r="EC43" s="460"/>
      <c r="ED43" s="460"/>
      <c r="EE43" s="460"/>
      <c r="EF43" s="460"/>
      <c r="EG43" s="460"/>
      <c r="EH43" s="460"/>
      <c r="EI43" s="460"/>
      <c r="EJ43" s="460"/>
      <c r="EK43" s="460"/>
      <c r="EL43" s="460"/>
      <c r="EM43" s="460"/>
      <c r="EN43" s="460"/>
      <c r="EO43" s="460"/>
      <c r="EP43" s="460"/>
      <c r="EQ43" s="460"/>
      <c r="ER43" s="460"/>
      <c r="ES43" s="460"/>
      <c r="ET43" s="460"/>
      <c r="EU43" s="460"/>
      <c r="EV43" s="460"/>
      <c r="EW43" s="460"/>
      <c r="EX43" s="460"/>
      <c r="EY43" s="460"/>
      <c r="EZ43" s="460"/>
      <c r="FA43" s="460"/>
      <c r="FB43" s="460"/>
      <c r="FC43" s="460"/>
      <c r="FD43" s="460"/>
      <c r="FE43" s="460"/>
      <c r="FF43" s="460"/>
      <c r="FG43" s="460"/>
      <c r="FH43" s="460"/>
      <c r="FI43" s="460"/>
      <c r="FJ43" s="460"/>
      <c r="FK43" s="460"/>
      <c r="FL43" s="460"/>
      <c r="FM43" s="460"/>
      <c r="FN43" s="460"/>
      <c r="FO43" s="460"/>
      <c r="FP43" s="460"/>
      <c r="FQ43" s="460"/>
      <c r="FR43" s="460"/>
      <c r="FS43" s="460"/>
      <c r="FT43" s="460"/>
      <c r="FU43" s="460"/>
      <c r="FV43" s="460"/>
      <c r="FW43" s="460"/>
    </row>
    <row r="44" spans="1:179" s="90" customFormat="1" ht="21" customHeight="1" x14ac:dyDescent="0.25">
      <c r="A44" s="415"/>
      <c r="B44" s="418">
        <v>23</v>
      </c>
      <c r="C44" s="633"/>
      <c r="D44" s="419" t="s">
        <v>282</v>
      </c>
      <c r="E44" s="420">
        <v>44</v>
      </c>
      <c r="F44" s="420">
        <v>50</v>
      </c>
      <c r="G44" s="420">
        <v>94</v>
      </c>
      <c r="H44" s="420">
        <v>53</v>
      </c>
      <c r="I44" s="420">
        <v>25</v>
      </c>
      <c r="J44" s="420">
        <v>78</v>
      </c>
      <c r="K44" s="420">
        <v>2</v>
      </c>
      <c r="L44" s="420">
        <v>2</v>
      </c>
      <c r="M44" s="420">
        <v>4</v>
      </c>
      <c r="N44" s="420">
        <v>99</v>
      </c>
      <c r="O44" s="420">
        <v>77</v>
      </c>
      <c r="P44" s="420">
        <v>176</v>
      </c>
      <c r="Q44" s="416"/>
      <c r="R44" s="416"/>
      <c r="S44" s="416"/>
      <c r="T44" s="416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0"/>
      <c r="AL44" s="460"/>
      <c r="AM44" s="460"/>
      <c r="AN44" s="460"/>
      <c r="AO44" s="460"/>
      <c r="AP44" s="460"/>
      <c r="AQ44" s="460"/>
      <c r="AR44" s="460"/>
      <c r="AS44" s="460"/>
      <c r="AT44" s="460"/>
      <c r="AU44" s="460"/>
      <c r="AV44" s="460"/>
      <c r="AW44" s="460"/>
      <c r="AX44" s="460"/>
      <c r="AY44" s="460"/>
      <c r="AZ44" s="460"/>
      <c r="BA44" s="460"/>
      <c r="BB44" s="460"/>
      <c r="BC44" s="460"/>
      <c r="BD44" s="460"/>
      <c r="BE44" s="460"/>
      <c r="BF44" s="460"/>
      <c r="BG44" s="460"/>
      <c r="BH44" s="460"/>
      <c r="BI44" s="460"/>
      <c r="BJ44" s="460"/>
      <c r="BK44" s="460"/>
      <c r="BL44" s="460"/>
      <c r="BM44" s="460"/>
      <c r="BN44" s="460"/>
      <c r="BO44" s="460"/>
      <c r="BP44" s="460"/>
      <c r="BQ44" s="460"/>
      <c r="BR44" s="460"/>
      <c r="BS44" s="460"/>
      <c r="BT44" s="460"/>
      <c r="BU44" s="460"/>
      <c r="BV44" s="460"/>
      <c r="BW44" s="460"/>
      <c r="BX44" s="460"/>
      <c r="BY44" s="460"/>
      <c r="BZ44" s="460"/>
      <c r="CA44" s="460"/>
      <c r="CB44" s="460"/>
      <c r="CC44" s="460"/>
      <c r="CD44" s="460"/>
      <c r="CE44" s="460"/>
      <c r="CF44" s="460"/>
      <c r="CG44" s="460"/>
      <c r="CH44" s="460"/>
      <c r="CI44" s="460"/>
      <c r="CJ44" s="460"/>
      <c r="CK44" s="460"/>
      <c r="CL44" s="460"/>
      <c r="CM44" s="460"/>
      <c r="CN44" s="460"/>
      <c r="CO44" s="460"/>
      <c r="CP44" s="460"/>
      <c r="CQ44" s="460"/>
      <c r="CR44" s="460"/>
      <c r="CS44" s="460"/>
      <c r="CT44" s="460"/>
      <c r="CU44" s="460"/>
      <c r="CV44" s="460"/>
      <c r="CW44" s="460"/>
      <c r="CX44" s="460"/>
      <c r="CY44" s="460"/>
      <c r="CZ44" s="460"/>
      <c r="DA44" s="460"/>
      <c r="DB44" s="460"/>
      <c r="DC44" s="460"/>
      <c r="DD44" s="460"/>
      <c r="DE44" s="460"/>
      <c r="DF44" s="460"/>
      <c r="DG44" s="460"/>
      <c r="DH44" s="460"/>
      <c r="DI44" s="460"/>
      <c r="DJ44" s="460"/>
      <c r="DK44" s="460"/>
      <c r="DL44" s="460"/>
      <c r="DM44" s="460"/>
      <c r="DN44" s="460"/>
      <c r="DO44" s="460"/>
      <c r="DP44" s="460"/>
      <c r="DQ44" s="460"/>
      <c r="DR44" s="460"/>
      <c r="DS44" s="460"/>
      <c r="DT44" s="460"/>
      <c r="DU44" s="460"/>
      <c r="DV44" s="460"/>
      <c r="DW44" s="460"/>
      <c r="DX44" s="460"/>
      <c r="DY44" s="460"/>
      <c r="DZ44" s="460"/>
      <c r="EA44" s="460"/>
      <c r="EB44" s="460"/>
      <c r="EC44" s="460"/>
      <c r="ED44" s="460"/>
      <c r="EE44" s="460"/>
      <c r="EF44" s="460"/>
      <c r="EG44" s="460"/>
      <c r="EH44" s="460"/>
      <c r="EI44" s="460"/>
      <c r="EJ44" s="460"/>
      <c r="EK44" s="460"/>
      <c r="EL44" s="460"/>
      <c r="EM44" s="460"/>
      <c r="EN44" s="460"/>
      <c r="EO44" s="460"/>
      <c r="EP44" s="460"/>
      <c r="EQ44" s="460"/>
      <c r="ER44" s="460"/>
      <c r="ES44" s="460"/>
      <c r="ET44" s="460"/>
      <c r="EU44" s="460"/>
      <c r="EV44" s="460"/>
      <c r="EW44" s="460"/>
      <c r="EX44" s="460"/>
      <c r="EY44" s="460"/>
      <c r="EZ44" s="460"/>
      <c r="FA44" s="460"/>
      <c r="FB44" s="460"/>
      <c r="FC44" s="460"/>
      <c r="FD44" s="460"/>
      <c r="FE44" s="460"/>
      <c r="FF44" s="460"/>
      <c r="FG44" s="460"/>
      <c r="FH44" s="460"/>
      <c r="FI44" s="460"/>
      <c r="FJ44" s="460"/>
      <c r="FK44" s="460"/>
      <c r="FL44" s="460"/>
      <c r="FM44" s="460"/>
      <c r="FN44" s="460"/>
      <c r="FO44" s="460"/>
      <c r="FP44" s="460"/>
      <c r="FQ44" s="460"/>
      <c r="FR44" s="460"/>
      <c r="FS44" s="460"/>
      <c r="FT44" s="460"/>
      <c r="FU44" s="460"/>
      <c r="FV44" s="460"/>
      <c r="FW44" s="460"/>
    </row>
    <row r="45" spans="1:179" s="90" customFormat="1" ht="26.5" customHeight="1" x14ac:dyDescent="0.25">
      <c r="A45" s="415"/>
      <c r="B45" s="418">
        <v>25</v>
      </c>
      <c r="C45" s="633"/>
      <c r="D45" s="419" t="s">
        <v>283</v>
      </c>
      <c r="E45" s="420">
        <v>15</v>
      </c>
      <c r="F45" s="420">
        <v>15</v>
      </c>
      <c r="G45" s="420">
        <v>30</v>
      </c>
      <c r="H45" s="420">
        <v>72</v>
      </c>
      <c r="I45" s="420">
        <v>23</v>
      </c>
      <c r="J45" s="420">
        <v>95</v>
      </c>
      <c r="K45" s="420">
        <v>0</v>
      </c>
      <c r="L45" s="420">
        <v>0</v>
      </c>
      <c r="M45" s="420">
        <v>0</v>
      </c>
      <c r="N45" s="420">
        <v>87</v>
      </c>
      <c r="O45" s="420">
        <v>38</v>
      </c>
      <c r="P45" s="420">
        <v>125</v>
      </c>
      <c r="Q45" s="416"/>
      <c r="R45" s="416"/>
      <c r="S45" s="416"/>
      <c r="T45" s="416"/>
      <c r="U45" s="460"/>
      <c r="V45" s="460"/>
      <c r="W45" s="460"/>
      <c r="X45" s="460"/>
      <c r="Y45" s="460"/>
      <c r="Z45" s="460"/>
      <c r="AA45" s="460"/>
      <c r="AB45" s="460"/>
      <c r="AC45" s="460"/>
      <c r="AD45" s="460"/>
      <c r="AE45" s="460"/>
      <c r="AF45" s="460"/>
      <c r="AG45" s="460"/>
      <c r="AH45" s="460"/>
      <c r="AI45" s="460"/>
      <c r="AJ45" s="460"/>
      <c r="AK45" s="460"/>
      <c r="AL45" s="460"/>
      <c r="AM45" s="460"/>
      <c r="AN45" s="460"/>
      <c r="AO45" s="460"/>
      <c r="AP45" s="460"/>
      <c r="AQ45" s="460"/>
      <c r="AR45" s="460"/>
      <c r="AS45" s="460"/>
      <c r="AT45" s="460"/>
      <c r="AU45" s="460"/>
      <c r="AV45" s="460"/>
      <c r="AW45" s="460"/>
      <c r="AX45" s="460"/>
      <c r="AY45" s="460"/>
      <c r="AZ45" s="460"/>
      <c r="BA45" s="460"/>
      <c r="BB45" s="460"/>
      <c r="BC45" s="460"/>
      <c r="BD45" s="460"/>
      <c r="BE45" s="460"/>
      <c r="BF45" s="460"/>
      <c r="BG45" s="460"/>
      <c r="BH45" s="460"/>
      <c r="BI45" s="460"/>
      <c r="BJ45" s="460"/>
      <c r="BK45" s="460"/>
      <c r="BL45" s="460"/>
      <c r="BM45" s="460"/>
      <c r="BN45" s="460"/>
      <c r="BO45" s="460"/>
      <c r="BP45" s="460"/>
      <c r="BQ45" s="460"/>
      <c r="BR45" s="460"/>
      <c r="BS45" s="460"/>
      <c r="BT45" s="460"/>
      <c r="BU45" s="460"/>
      <c r="BV45" s="460"/>
      <c r="BW45" s="460"/>
      <c r="BX45" s="460"/>
      <c r="BY45" s="460"/>
      <c r="BZ45" s="460"/>
      <c r="CA45" s="460"/>
      <c r="CB45" s="460"/>
      <c r="CC45" s="460"/>
      <c r="CD45" s="460"/>
      <c r="CE45" s="460"/>
      <c r="CF45" s="460"/>
      <c r="CG45" s="460"/>
      <c r="CH45" s="460"/>
      <c r="CI45" s="460"/>
      <c r="CJ45" s="460"/>
      <c r="CK45" s="460"/>
      <c r="CL45" s="460"/>
      <c r="CM45" s="460"/>
      <c r="CN45" s="460"/>
      <c r="CO45" s="460"/>
      <c r="CP45" s="460"/>
      <c r="CQ45" s="460"/>
      <c r="CR45" s="460"/>
      <c r="CS45" s="460"/>
      <c r="CT45" s="460"/>
      <c r="CU45" s="460"/>
      <c r="CV45" s="460"/>
      <c r="CW45" s="460"/>
      <c r="CX45" s="460"/>
      <c r="CY45" s="460"/>
      <c r="CZ45" s="460"/>
      <c r="DA45" s="460"/>
      <c r="DB45" s="460"/>
      <c r="DC45" s="460"/>
      <c r="DD45" s="460"/>
      <c r="DE45" s="460"/>
      <c r="DF45" s="460"/>
      <c r="DG45" s="460"/>
      <c r="DH45" s="460"/>
      <c r="DI45" s="460"/>
      <c r="DJ45" s="460"/>
      <c r="DK45" s="460"/>
      <c r="DL45" s="460"/>
      <c r="DM45" s="460"/>
      <c r="DN45" s="460"/>
      <c r="DO45" s="460"/>
      <c r="DP45" s="460"/>
      <c r="DQ45" s="460"/>
      <c r="DR45" s="460"/>
      <c r="DS45" s="460"/>
      <c r="DT45" s="460"/>
      <c r="DU45" s="460"/>
      <c r="DV45" s="460"/>
      <c r="DW45" s="460"/>
      <c r="DX45" s="460"/>
      <c r="DY45" s="460"/>
      <c r="DZ45" s="460"/>
      <c r="EA45" s="460"/>
      <c r="EB45" s="460"/>
      <c r="EC45" s="460"/>
      <c r="ED45" s="460"/>
      <c r="EE45" s="460"/>
      <c r="EF45" s="460"/>
      <c r="EG45" s="460"/>
      <c r="EH45" s="460"/>
      <c r="EI45" s="460"/>
      <c r="EJ45" s="460"/>
      <c r="EK45" s="460"/>
      <c r="EL45" s="460"/>
      <c r="EM45" s="460"/>
      <c r="EN45" s="460"/>
      <c r="EO45" s="460"/>
      <c r="EP45" s="460"/>
      <c r="EQ45" s="460"/>
      <c r="ER45" s="460"/>
      <c r="ES45" s="460"/>
      <c r="ET45" s="460"/>
      <c r="EU45" s="460"/>
      <c r="EV45" s="460"/>
      <c r="EW45" s="460"/>
      <c r="EX45" s="460"/>
      <c r="EY45" s="460"/>
      <c r="EZ45" s="460"/>
      <c r="FA45" s="460"/>
      <c r="FB45" s="460"/>
      <c r="FC45" s="460"/>
      <c r="FD45" s="460"/>
      <c r="FE45" s="460"/>
      <c r="FF45" s="460"/>
      <c r="FG45" s="460"/>
      <c r="FH45" s="460"/>
      <c r="FI45" s="460"/>
      <c r="FJ45" s="460"/>
      <c r="FK45" s="460"/>
      <c r="FL45" s="460"/>
      <c r="FM45" s="460"/>
      <c r="FN45" s="460"/>
      <c r="FO45" s="460"/>
      <c r="FP45" s="460"/>
      <c r="FQ45" s="460"/>
      <c r="FR45" s="460"/>
      <c r="FS45" s="460"/>
      <c r="FT45" s="460"/>
      <c r="FU45" s="460"/>
      <c r="FV45" s="460"/>
      <c r="FW45" s="460"/>
    </row>
    <row r="46" spans="1:179" s="90" customFormat="1" ht="27.5" customHeight="1" x14ac:dyDescent="0.25">
      <c r="A46" s="415"/>
      <c r="B46" s="418">
        <v>26</v>
      </c>
      <c r="C46" s="633"/>
      <c r="D46" s="419" t="s">
        <v>284</v>
      </c>
      <c r="E46" s="420">
        <v>4</v>
      </c>
      <c r="F46" s="420">
        <v>5</v>
      </c>
      <c r="G46" s="420">
        <v>9</v>
      </c>
      <c r="H46" s="420">
        <v>2</v>
      </c>
      <c r="I46" s="420">
        <v>2</v>
      </c>
      <c r="J46" s="420">
        <v>4</v>
      </c>
      <c r="K46" s="420">
        <v>0</v>
      </c>
      <c r="L46" s="420">
        <v>0</v>
      </c>
      <c r="M46" s="420">
        <v>0</v>
      </c>
      <c r="N46" s="420">
        <v>6</v>
      </c>
      <c r="O46" s="420">
        <v>7</v>
      </c>
      <c r="P46" s="420">
        <v>13</v>
      </c>
      <c r="Q46" s="416"/>
      <c r="R46" s="416"/>
      <c r="S46" s="416"/>
      <c r="T46" s="416"/>
      <c r="U46" s="460"/>
      <c r="V46" s="460"/>
      <c r="W46" s="460"/>
      <c r="X46" s="460"/>
      <c r="Y46" s="460"/>
      <c r="Z46" s="460"/>
      <c r="AA46" s="460"/>
      <c r="AB46" s="460"/>
      <c r="AC46" s="460"/>
      <c r="AD46" s="460"/>
      <c r="AE46" s="460"/>
      <c r="AF46" s="460"/>
      <c r="AG46" s="460"/>
      <c r="AH46" s="460"/>
      <c r="AI46" s="460"/>
      <c r="AJ46" s="460"/>
      <c r="AK46" s="460"/>
      <c r="AL46" s="460"/>
      <c r="AM46" s="460"/>
      <c r="AN46" s="460"/>
      <c r="AO46" s="460"/>
      <c r="AP46" s="460"/>
      <c r="AQ46" s="460"/>
      <c r="AR46" s="460"/>
      <c r="AS46" s="460"/>
      <c r="AT46" s="460"/>
      <c r="AU46" s="460"/>
      <c r="AV46" s="460"/>
      <c r="AW46" s="460"/>
      <c r="AX46" s="460"/>
      <c r="AY46" s="460"/>
      <c r="AZ46" s="460"/>
      <c r="BA46" s="460"/>
      <c r="BB46" s="460"/>
      <c r="BC46" s="460"/>
      <c r="BD46" s="460"/>
      <c r="BE46" s="460"/>
      <c r="BF46" s="460"/>
      <c r="BG46" s="460"/>
      <c r="BH46" s="460"/>
      <c r="BI46" s="460"/>
      <c r="BJ46" s="460"/>
      <c r="BK46" s="460"/>
      <c r="BL46" s="460"/>
      <c r="BM46" s="460"/>
      <c r="BN46" s="460"/>
      <c r="BO46" s="460"/>
      <c r="BP46" s="460"/>
      <c r="BQ46" s="460"/>
      <c r="BR46" s="460"/>
      <c r="BS46" s="460"/>
      <c r="BT46" s="460"/>
      <c r="BU46" s="460"/>
      <c r="BV46" s="460"/>
      <c r="BW46" s="460"/>
      <c r="BX46" s="460"/>
      <c r="BY46" s="460"/>
      <c r="BZ46" s="460"/>
      <c r="CA46" s="460"/>
      <c r="CB46" s="460"/>
      <c r="CC46" s="460"/>
      <c r="CD46" s="460"/>
      <c r="CE46" s="460"/>
      <c r="CF46" s="460"/>
      <c r="CG46" s="460"/>
      <c r="CH46" s="460"/>
      <c r="CI46" s="460"/>
      <c r="CJ46" s="460"/>
      <c r="CK46" s="460"/>
      <c r="CL46" s="460"/>
      <c r="CM46" s="460"/>
      <c r="CN46" s="460"/>
      <c r="CO46" s="460"/>
      <c r="CP46" s="460"/>
      <c r="CQ46" s="460"/>
      <c r="CR46" s="460"/>
      <c r="CS46" s="460"/>
      <c r="CT46" s="460"/>
      <c r="CU46" s="460"/>
      <c r="CV46" s="460"/>
      <c r="CW46" s="460"/>
      <c r="CX46" s="460"/>
      <c r="CY46" s="460"/>
      <c r="CZ46" s="460"/>
      <c r="DA46" s="460"/>
      <c r="DB46" s="460"/>
      <c r="DC46" s="460"/>
      <c r="DD46" s="460"/>
      <c r="DE46" s="460"/>
      <c r="DF46" s="460"/>
      <c r="DG46" s="460"/>
      <c r="DH46" s="460"/>
      <c r="DI46" s="460"/>
      <c r="DJ46" s="460"/>
      <c r="DK46" s="460"/>
      <c r="DL46" s="460"/>
      <c r="DM46" s="460"/>
      <c r="DN46" s="460"/>
      <c r="DO46" s="460"/>
      <c r="DP46" s="460"/>
      <c r="DQ46" s="460"/>
      <c r="DR46" s="460"/>
      <c r="DS46" s="460"/>
      <c r="DT46" s="460"/>
      <c r="DU46" s="460"/>
      <c r="DV46" s="460"/>
      <c r="DW46" s="460"/>
      <c r="DX46" s="460"/>
      <c r="DY46" s="460"/>
      <c r="DZ46" s="460"/>
      <c r="EA46" s="460"/>
      <c r="EB46" s="460"/>
      <c r="EC46" s="460"/>
      <c r="ED46" s="460"/>
      <c r="EE46" s="460"/>
      <c r="EF46" s="460"/>
      <c r="EG46" s="460"/>
      <c r="EH46" s="460"/>
      <c r="EI46" s="460"/>
      <c r="EJ46" s="460"/>
      <c r="EK46" s="460"/>
      <c r="EL46" s="460"/>
      <c r="EM46" s="460"/>
      <c r="EN46" s="460"/>
      <c r="EO46" s="460"/>
      <c r="EP46" s="460"/>
      <c r="EQ46" s="460"/>
      <c r="ER46" s="460"/>
      <c r="ES46" s="460"/>
      <c r="ET46" s="460"/>
      <c r="EU46" s="460"/>
      <c r="EV46" s="460"/>
      <c r="EW46" s="460"/>
      <c r="EX46" s="460"/>
      <c r="EY46" s="460"/>
      <c r="EZ46" s="460"/>
      <c r="FA46" s="460"/>
      <c r="FB46" s="460"/>
      <c r="FC46" s="460"/>
      <c r="FD46" s="460"/>
      <c r="FE46" s="460"/>
      <c r="FF46" s="460"/>
      <c r="FG46" s="460"/>
      <c r="FH46" s="460"/>
      <c r="FI46" s="460"/>
      <c r="FJ46" s="460"/>
      <c r="FK46" s="460"/>
      <c r="FL46" s="460"/>
      <c r="FM46" s="460"/>
      <c r="FN46" s="460"/>
      <c r="FO46" s="460"/>
      <c r="FP46" s="460"/>
      <c r="FQ46" s="460"/>
      <c r="FR46" s="460"/>
      <c r="FS46" s="460"/>
      <c r="FT46" s="460"/>
      <c r="FU46" s="460"/>
      <c r="FV46" s="460"/>
      <c r="FW46" s="460"/>
    </row>
    <row r="47" spans="1:179" s="90" customFormat="1" ht="19.5" customHeight="1" x14ac:dyDescent="0.25">
      <c r="A47" s="415"/>
      <c r="B47" s="418">
        <v>28</v>
      </c>
      <c r="C47" s="633"/>
      <c r="D47" s="419" t="s">
        <v>285</v>
      </c>
      <c r="E47" s="420">
        <v>348</v>
      </c>
      <c r="F47" s="420">
        <v>335</v>
      </c>
      <c r="G47" s="420">
        <v>683</v>
      </c>
      <c r="H47" s="420">
        <v>457</v>
      </c>
      <c r="I47" s="420">
        <v>243</v>
      </c>
      <c r="J47" s="420">
        <v>700</v>
      </c>
      <c r="K47" s="420">
        <v>15</v>
      </c>
      <c r="L47" s="420">
        <v>3</v>
      </c>
      <c r="M47" s="420">
        <v>18</v>
      </c>
      <c r="N47" s="420">
        <v>820</v>
      </c>
      <c r="O47" s="420">
        <v>581</v>
      </c>
      <c r="P47" s="420">
        <v>1401</v>
      </c>
      <c r="Q47" s="416"/>
      <c r="R47" s="416"/>
      <c r="S47" s="416"/>
      <c r="T47" s="416"/>
      <c r="U47" s="460"/>
      <c r="V47" s="460"/>
      <c r="W47" s="460"/>
      <c r="X47" s="460"/>
      <c r="Y47" s="460"/>
      <c r="Z47" s="460"/>
      <c r="AA47" s="460"/>
      <c r="AB47" s="460"/>
      <c r="AC47" s="460"/>
      <c r="AD47" s="460"/>
      <c r="AE47" s="460"/>
      <c r="AF47" s="460"/>
      <c r="AG47" s="460"/>
      <c r="AH47" s="460"/>
      <c r="AI47" s="460"/>
      <c r="AJ47" s="460"/>
      <c r="AK47" s="460"/>
      <c r="AL47" s="460"/>
      <c r="AM47" s="460"/>
      <c r="AN47" s="460"/>
      <c r="AO47" s="460"/>
      <c r="AP47" s="460"/>
      <c r="AQ47" s="460"/>
      <c r="AR47" s="460"/>
      <c r="AS47" s="460"/>
      <c r="AT47" s="460"/>
      <c r="AU47" s="460"/>
      <c r="AV47" s="460"/>
      <c r="AW47" s="460"/>
      <c r="AX47" s="460"/>
      <c r="AY47" s="460"/>
      <c r="AZ47" s="460"/>
      <c r="BA47" s="460"/>
      <c r="BB47" s="460"/>
      <c r="BC47" s="460"/>
      <c r="BD47" s="460"/>
      <c r="BE47" s="460"/>
      <c r="BF47" s="460"/>
      <c r="BG47" s="460"/>
      <c r="BH47" s="460"/>
      <c r="BI47" s="460"/>
      <c r="BJ47" s="460"/>
      <c r="BK47" s="460"/>
      <c r="BL47" s="460"/>
      <c r="BM47" s="460"/>
      <c r="BN47" s="460"/>
      <c r="BO47" s="460"/>
      <c r="BP47" s="460"/>
      <c r="BQ47" s="460"/>
      <c r="BR47" s="460"/>
      <c r="BS47" s="460"/>
      <c r="BT47" s="460"/>
      <c r="BU47" s="460"/>
      <c r="BV47" s="460"/>
      <c r="BW47" s="460"/>
      <c r="BX47" s="460"/>
      <c r="BY47" s="460"/>
      <c r="BZ47" s="460"/>
      <c r="CA47" s="460"/>
      <c r="CB47" s="460"/>
      <c r="CC47" s="460"/>
      <c r="CD47" s="460"/>
      <c r="CE47" s="460"/>
      <c r="CF47" s="460"/>
      <c r="CG47" s="460"/>
      <c r="CH47" s="460"/>
      <c r="CI47" s="460"/>
      <c r="CJ47" s="460"/>
      <c r="CK47" s="460"/>
      <c r="CL47" s="460"/>
      <c r="CM47" s="460"/>
      <c r="CN47" s="460"/>
      <c r="CO47" s="460"/>
      <c r="CP47" s="460"/>
      <c r="CQ47" s="460"/>
      <c r="CR47" s="460"/>
      <c r="CS47" s="460"/>
      <c r="CT47" s="460"/>
      <c r="CU47" s="460"/>
      <c r="CV47" s="460"/>
      <c r="CW47" s="460"/>
      <c r="CX47" s="460"/>
      <c r="CY47" s="460"/>
      <c r="CZ47" s="460"/>
      <c r="DA47" s="460"/>
      <c r="DB47" s="460"/>
      <c r="DC47" s="460"/>
      <c r="DD47" s="460"/>
      <c r="DE47" s="460"/>
      <c r="DF47" s="460"/>
      <c r="DG47" s="460"/>
      <c r="DH47" s="460"/>
      <c r="DI47" s="460"/>
      <c r="DJ47" s="460"/>
      <c r="DK47" s="460"/>
      <c r="DL47" s="460"/>
      <c r="DM47" s="460"/>
      <c r="DN47" s="460"/>
      <c r="DO47" s="460"/>
      <c r="DP47" s="460"/>
      <c r="DQ47" s="460"/>
      <c r="DR47" s="460"/>
      <c r="DS47" s="460"/>
      <c r="DT47" s="460"/>
      <c r="DU47" s="460"/>
      <c r="DV47" s="460"/>
      <c r="DW47" s="460"/>
      <c r="DX47" s="460"/>
      <c r="DY47" s="460"/>
      <c r="DZ47" s="460"/>
      <c r="EA47" s="460"/>
      <c r="EB47" s="460"/>
      <c r="EC47" s="460"/>
      <c r="ED47" s="460"/>
      <c r="EE47" s="460"/>
      <c r="EF47" s="460"/>
      <c r="EG47" s="460"/>
      <c r="EH47" s="460"/>
      <c r="EI47" s="460"/>
      <c r="EJ47" s="460"/>
      <c r="EK47" s="460"/>
      <c r="EL47" s="460"/>
      <c r="EM47" s="460"/>
      <c r="EN47" s="460"/>
      <c r="EO47" s="460"/>
      <c r="EP47" s="460"/>
      <c r="EQ47" s="460"/>
      <c r="ER47" s="460"/>
      <c r="ES47" s="460"/>
      <c r="ET47" s="460"/>
      <c r="EU47" s="460"/>
      <c r="EV47" s="460"/>
      <c r="EW47" s="460"/>
      <c r="EX47" s="460"/>
      <c r="EY47" s="460"/>
      <c r="EZ47" s="460"/>
      <c r="FA47" s="460"/>
      <c r="FB47" s="460"/>
      <c r="FC47" s="460"/>
      <c r="FD47" s="460"/>
      <c r="FE47" s="460"/>
      <c r="FF47" s="460"/>
      <c r="FG47" s="460"/>
      <c r="FH47" s="460"/>
      <c r="FI47" s="460"/>
      <c r="FJ47" s="460"/>
      <c r="FK47" s="460"/>
      <c r="FL47" s="460"/>
      <c r="FM47" s="460"/>
      <c r="FN47" s="460"/>
      <c r="FO47" s="460"/>
      <c r="FP47" s="460"/>
      <c r="FQ47" s="460"/>
      <c r="FR47" s="460"/>
      <c r="FS47" s="460"/>
      <c r="FT47" s="460"/>
      <c r="FU47" s="460"/>
      <c r="FV47" s="460"/>
      <c r="FW47" s="460"/>
    </row>
    <row r="48" spans="1:179" s="90" customFormat="1" ht="15" customHeight="1" x14ac:dyDescent="0.25">
      <c r="A48" s="415"/>
      <c r="B48" s="418">
        <v>32</v>
      </c>
      <c r="C48" s="633"/>
      <c r="D48" s="419" t="s">
        <v>286</v>
      </c>
      <c r="E48" s="420">
        <v>98</v>
      </c>
      <c r="F48" s="420">
        <v>100</v>
      </c>
      <c r="G48" s="420">
        <v>198</v>
      </c>
      <c r="H48" s="420">
        <v>147</v>
      </c>
      <c r="I48" s="420">
        <v>59</v>
      </c>
      <c r="J48" s="420">
        <v>206</v>
      </c>
      <c r="K48" s="420">
        <v>3</v>
      </c>
      <c r="L48" s="420">
        <v>0</v>
      </c>
      <c r="M48" s="420">
        <v>3</v>
      </c>
      <c r="N48" s="420">
        <v>248</v>
      </c>
      <c r="O48" s="420">
        <v>159</v>
      </c>
      <c r="P48" s="420">
        <v>407</v>
      </c>
      <c r="Q48" s="416"/>
      <c r="R48" s="416"/>
      <c r="S48" s="416"/>
      <c r="T48" s="416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60"/>
      <c r="AF48" s="460"/>
      <c r="AG48" s="460"/>
      <c r="AH48" s="460"/>
      <c r="AI48" s="460"/>
      <c r="AJ48" s="460"/>
      <c r="AK48" s="460"/>
      <c r="AL48" s="460"/>
      <c r="AM48" s="460"/>
      <c r="AN48" s="460"/>
      <c r="AO48" s="460"/>
      <c r="AP48" s="460"/>
      <c r="AQ48" s="460"/>
      <c r="AR48" s="460"/>
      <c r="AS48" s="460"/>
      <c r="AT48" s="460"/>
      <c r="AU48" s="460"/>
      <c r="AV48" s="460"/>
      <c r="AW48" s="460"/>
      <c r="AX48" s="460"/>
      <c r="AY48" s="460"/>
      <c r="AZ48" s="460"/>
      <c r="BA48" s="460"/>
      <c r="BB48" s="460"/>
      <c r="BC48" s="460"/>
      <c r="BD48" s="460"/>
      <c r="BE48" s="460"/>
      <c r="BF48" s="460"/>
      <c r="BG48" s="460"/>
      <c r="BH48" s="460"/>
      <c r="BI48" s="460"/>
      <c r="BJ48" s="460"/>
      <c r="BK48" s="460"/>
      <c r="BL48" s="460"/>
      <c r="BM48" s="460"/>
      <c r="BN48" s="460"/>
      <c r="BO48" s="460"/>
      <c r="BP48" s="460"/>
      <c r="BQ48" s="460"/>
      <c r="BR48" s="460"/>
      <c r="BS48" s="460"/>
      <c r="BT48" s="460"/>
      <c r="BU48" s="460"/>
      <c r="BV48" s="460"/>
      <c r="BW48" s="460"/>
      <c r="BX48" s="460"/>
      <c r="BY48" s="460"/>
      <c r="BZ48" s="460"/>
      <c r="CA48" s="460"/>
      <c r="CB48" s="460"/>
      <c r="CC48" s="460"/>
      <c r="CD48" s="460"/>
      <c r="CE48" s="460"/>
      <c r="CF48" s="460"/>
      <c r="CG48" s="460"/>
      <c r="CH48" s="460"/>
      <c r="CI48" s="460"/>
      <c r="CJ48" s="460"/>
      <c r="CK48" s="460"/>
      <c r="CL48" s="460"/>
      <c r="CM48" s="460"/>
      <c r="CN48" s="460"/>
      <c r="CO48" s="460"/>
      <c r="CP48" s="460"/>
      <c r="CQ48" s="460"/>
      <c r="CR48" s="460"/>
      <c r="CS48" s="460"/>
      <c r="CT48" s="460"/>
      <c r="CU48" s="460"/>
      <c r="CV48" s="460"/>
      <c r="CW48" s="460"/>
      <c r="CX48" s="460"/>
      <c r="CY48" s="460"/>
      <c r="CZ48" s="460"/>
      <c r="DA48" s="460"/>
      <c r="DB48" s="460"/>
      <c r="DC48" s="460"/>
      <c r="DD48" s="460"/>
      <c r="DE48" s="460"/>
      <c r="DF48" s="460"/>
      <c r="DG48" s="460"/>
      <c r="DH48" s="460"/>
      <c r="DI48" s="460"/>
      <c r="DJ48" s="460"/>
      <c r="DK48" s="460"/>
      <c r="DL48" s="460"/>
      <c r="DM48" s="460"/>
      <c r="DN48" s="460"/>
      <c r="DO48" s="460"/>
      <c r="DP48" s="460"/>
      <c r="DQ48" s="460"/>
      <c r="DR48" s="460"/>
      <c r="DS48" s="460"/>
      <c r="DT48" s="460"/>
      <c r="DU48" s="460"/>
      <c r="DV48" s="460"/>
      <c r="DW48" s="460"/>
      <c r="DX48" s="460"/>
      <c r="DY48" s="460"/>
      <c r="DZ48" s="460"/>
      <c r="EA48" s="460"/>
      <c r="EB48" s="460"/>
      <c r="EC48" s="460"/>
      <c r="ED48" s="460"/>
      <c r="EE48" s="460"/>
      <c r="EF48" s="460"/>
      <c r="EG48" s="460"/>
      <c r="EH48" s="460"/>
      <c r="EI48" s="460"/>
      <c r="EJ48" s="460"/>
      <c r="EK48" s="460"/>
      <c r="EL48" s="460"/>
      <c r="EM48" s="460"/>
      <c r="EN48" s="460"/>
      <c r="EO48" s="460"/>
      <c r="EP48" s="460"/>
      <c r="EQ48" s="460"/>
      <c r="ER48" s="460"/>
      <c r="ES48" s="460"/>
      <c r="ET48" s="460"/>
      <c r="EU48" s="460"/>
      <c r="EV48" s="460"/>
      <c r="EW48" s="460"/>
      <c r="EX48" s="460"/>
      <c r="EY48" s="460"/>
      <c r="EZ48" s="460"/>
      <c r="FA48" s="460"/>
      <c r="FB48" s="460"/>
      <c r="FC48" s="460"/>
      <c r="FD48" s="460"/>
      <c r="FE48" s="460"/>
      <c r="FF48" s="460"/>
      <c r="FG48" s="460"/>
      <c r="FH48" s="460"/>
      <c r="FI48" s="460"/>
      <c r="FJ48" s="460"/>
      <c r="FK48" s="460"/>
      <c r="FL48" s="460"/>
      <c r="FM48" s="460"/>
      <c r="FN48" s="460"/>
      <c r="FO48" s="460"/>
      <c r="FP48" s="460"/>
      <c r="FQ48" s="460"/>
      <c r="FR48" s="460"/>
      <c r="FS48" s="460"/>
      <c r="FT48" s="460"/>
      <c r="FU48" s="460"/>
      <c r="FV48" s="460"/>
      <c r="FW48" s="460"/>
    </row>
    <row r="49" spans="1:179" s="90" customFormat="1" ht="19" customHeight="1" x14ac:dyDescent="0.25">
      <c r="A49" s="415"/>
      <c r="B49" s="418">
        <v>34</v>
      </c>
      <c r="C49" s="633"/>
      <c r="D49" s="419" t="s">
        <v>287</v>
      </c>
      <c r="E49" s="420">
        <v>272</v>
      </c>
      <c r="F49" s="420">
        <v>351</v>
      </c>
      <c r="G49" s="420">
        <v>623</v>
      </c>
      <c r="H49" s="420">
        <v>404</v>
      </c>
      <c r="I49" s="420">
        <v>221</v>
      </c>
      <c r="J49" s="420">
        <v>625</v>
      </c>
      <c r="K49" s="420">
        <v>28</v>
      </c>
      <c r="L49" s="420">
        <v>8</v>
      </c>
      <c r="M49" s="420">
        <v>36</v>
      </c>
      <c r="N49" s="420">
        <v>704</v>
      </c>
      <c r="O49" s="420">
        <v>580</v>
      </c>
      <c r="P49" s="420">
        <v>1284</v>
      </c>
      <c r="Q49" s="416"/>
      <c r="R49" s="416"/>
      <c r="S49" s="416"/>
      <c r="T49" s="416"/>
      <c r="U49" s="460"/>
      <c r="V49" s="460"/>
      <c r="W49" s="460"/>
      <c r="X49" s="460"/>
      <c r="Y49" s="460"/>
      <c r="Z49" s="460"/>
      <c r="AA49" s="460"/>
      <c r="AB49" s="460"/>
      <c r="AC49" s="460"/>
      <c r="AD49" s="460"/>
      <c r="AE49" s="460"/>
      <c r="AF49" s="460"/>
      <c r="AG49" s="460"/>
      <c r="AH49" s="460"/>
      <c r="AI49" s="460"/>
      <c r="AJ49" s="460"/>
      <c r="AK49" s="460"/>
      <c r="AL49" s="460"/>
      <c r="AM49" s="460"/>
      <c r="AN49" s="460"/>
      <c r="AO49" s="460"/>
      <c r="AP49" s="460"/>
      <c r="AQ49" s="460"/>
      <c r="AR49" s="460"/>
      <c r="AS49" s="460"/>
      <c r="AT49" s="460"/>
      <c r="AU49" s="460"/>
      <c r="AV49" s="460"/>
      <c r="AW49" s="460"/>
      <c r="AX49" s="460"/>
      <c r="AY49" s="460"/>
      <c r="AZ49" s="460"/>
      <c r="BA49" s="460"/>
      <c r="BB49" s="460"/>
      <c r="BC49" s="460"/>
      <c r="BD49" s="460"/>
      <c r="BE49" s="460"/>
      <c r="BF49" s="460"/>
      <c r="BG49" s="460"/>
      <c r="BH49" s="460"/>
      <c r="BI49" s="460"/>
      <c r="BJ49" s="460"/>
      <c r="BK49" s="460"/>
      <c r="BL49" s="460"/>
      <c r="BM49" s="460"/>
      <c r="BN49" s="460"/>
      <c r="BO49" s="460"/>
      <c r="BP49" s="460"/>
      <c r="BQ49" s="460"/>
      <c r="BR49" s="460"/>
      <c r="BS49" s="460"/>
      <c r="BT49" s="460"/>
      <c r="BU49" s="460"/>
      <c r="BV49" s="460"/>
      <c r="BW49" s="460"/>
      <c r="BX49" s="460"/>
      <c r="BY49" s="460"/>
      <c r="BZ49" s="460"/>
      <c r="CA49" s="460"/>
      <c r="CB49" s="460"/>
      <c r="CC49" s="460"/>
      <c r="CD49" s="460"/>
      <c r="CE49" s="460"/>
      <c r="CF49" s="460"/>
      <c r="CG49" s="460"/>
      <c r="CH49" s="460"/>
      <c r="CI49" s="460"/>
      <c r="CJ49" s="460"/>
      <c r="CK49" s="460"/>
      <c r="CL49" s="460"/>
      <c r="CM49" s="460"/>
      <c r="CN49" s="460"/>
      <c r="CO49" s="460"/>
      <c r="CP49" s="460"/>
      <c r="CQ49" s="460"/>
      <c r="CR49" s="460"/>
      <c r="CS49" s="460"/>
      <c r="CT49" s="460"/>
      <c r="CU49" s="460"/>
      <c r="CV49" s="460"/>
      <c r="CW49" s="460"/>
      <c r="CX49" s="460"/>
      <c r="CY49" s="460"/>
      <c r="CZ49" s="460"/>
      <c r="DA49" s="460"/>
      <c r="DB49" s="460"/>
      <c r="DC49" s="460"/>
      <c r="DD49" s="460"/>
      <c r="DE49" s="460"/>
      <c r="DF49" s="460"/>
      <c r="DG49" s="460"/>
      <c r="DH49" s="460"/>
      <c r="DI49" s="460"/>
      <c r="DJ49" s="460"/>
      <c r="DK49" s="460"/>
      <c r="DL49" s="460"/>
      <c r="DM49" s="460"/>
      <c r="DN49" s="460"/>
      <c r="DO49" s="460"/>
      <c r="DP49" s="460"/>
      <c r="DQ49" s="460"/>
      <c r="DR49" s="460"/>
      <c r="DS49" s="460"/>
      <c r="DT49" s="460"/>
      <c r="DU49" s="460"/>
      <c r="DV49" s="460"/>
      <c r="DW49" s="460"/>
      <c r="DX49" s="460"/>
      <c r="DY49" s="460"/>
      <c r="DZ49" s="460"/>
      <c r="EA49" s="460"/>
      <c r="EB49" s="460"/>
      <c r="EC49" s="460"/>
      <c r="ED49" s="460"/>
      <c r="EE49" s="460"/>
      <c r="EF49" s="460"/>
      <c r="EG49" s="460"/>
      <c r="EH49" s="460"/>
      <c r="EI49" s="460"/>
      <c r="EJ49" s="460"/>
      <c r="EK49" s="460"/>
      <c r="EL49" s="460"/>
      <c r="EM49" s="460"/>
      <c r="EN49" s="460"/>
      <c r="EO49" s="460"/>
      <c r="EP49" s="460"/>
      <c r="EQ49" s="460"/>
      <c r="ER49" s="460"/>
      <c r="ES49" s="460"/>
      <c r="ET49" s="460"/>
      <c r="EU49" s="460"/>
      <c r="EV49" s="460"/>
      <c r="EW49" s="460"/>
      <c r="EX49" s="460"/>
      <c r="EY49" s="460"/>
      <c r="EZ49" s="460"/>
      <c r="FA49" s="460"/>
      <c r="FB49" s="460"/>
      <c r="FC49" s="460"/>
      <c r="FD49" s="460"/>
      <c r="FE49" s="460"/>
      <c r="FF49" s="460"/>
      <c r="FG49" s="460"/>
      <c r="FH49" s="460"/>
      <c r="FI49" s="460"/>
      <c r="FJ49" s="460"/>
      <c r="FK49" s="460"/>
      <c r="FL49" s="460"/>
      <c r="FM49" s="460"/>
      <c r="FN49" s="460"/>
      <c r="FO49" s="460"/>
      <c r="FP49" s="460"/>
      <c r="FQ49" s="460"/>
      <c r="FR49" s="460"/>
      <c r="FS49" s="460"/>
      <c r="FT49" s="460"/>
      <c r="FU49" s="460"/>
      <c r="FV49" s="460"/>
      <c r="FW49" s="460"/>
    </row>
    <row r="50" spans="1:179" s="90" customFormat="1" ht="16.5" customHeight="1" x14ac:dyDescent="0.25">
      <c r="A50" s="415"/>
      <c r="B50" s="418">
        <v>35</v>
      </c>
      <c r="C50" s="633"/>
      <c r="D50" s="419" t="s">
        <v>288</v>
      </c>
      <c r="E50" s="420">
        <v>23</v>
      </c>
      <c r="F50" s="420">
        <v>82</v>
      </c>
      <c r="G50" s="420">
        <v>105</v>
      </c>
      <c r="H50" s="420">
        <v>28</v>
      </c>
      <c r="I50" s="420">
        <v>51</v>
      </c>
      <c r="J50" s="420">
        <v>79</v>
      </c>
      <c r="K50" s="420">
        <v>2</v>
      </c>
      <c r="L50" s="420">
        <v>1</v>
      </c>
      <c r="M50" s="420">
        <v>3</v>
      </c>
      <c r="N50" s="420">
        <v>53</v>
      </c>
      <c r="O50" s="420">
        <v>134</v>
      </c>
      <c r="P50" s="420">
        <v>187</v>
      </c>
      <c r="Q50" s="416"/>
      <c r="R50" s="416"/>
      <c r="S50" s="416"/>
      <c r="T50" s="416"/>
      <c r="U50" s="460"/>
      <c r="V50" s="460"/>
      <c r="W50" s="460"/>
      <c r="X50" s="460"/>
      <c r="Y50" s="460"/>
      <c r="Z50" s="460"/>
      <c r="AA50" s="460"/>
      <c r="AB50" s="460"/>
      <c r="AC50" s="460"/>
      <c r="AD50" s="460"/>
      <c r="AE50" s="460"/>
      <c r="AF50" s="460"/>
      <c r="AG50" s="460"/>
      <c r="AH50" s="460"/>
      <c r="AI50" s="460"/>
      <c r="AJ50" s="460"/>
      <c r="AK50" s="460"/>
      <c r="AL50" s="460"/>
      <c r="AM50" s="460"/>
      <c r="AN50" s="460"/>
      <c r="AO50" s="460"/>
      <c r="AP50" s="460"/>
      <c r="AQ50" s="460"/>
      <c r="AR50" s="460"/>
      <c r="AS50" s="460"/>
      <c r="AT50" s="460"/>
      <c r="AU50" s="460"/>
      <c r="AV50" s="460"/>
      <c r="AW50" s="460"/>
      <c r="AX50" s="460"/>
      <c r="AY50" s="460"/>
      <c r="AZ50" s="460"/>
      <c r="BA50" s="460"/>
      <c r="BB50" s="460"/>
      <c r="BC50" s="460"/>
      <c r="BD50" s="460"/>
      <c r="BE50" s="460"/>
      <c r="BF50" s="460"/>
      <c r="BG50" s="460"/>
      <c r="BH50" s="460"/>
      <c r="BI50" s="460"/>
      <c r="BJ50" s="460"/>
      <c r="BK50" s="460"/>
      <c r="BL50" s="460"/>
      <c r="BM50" s="460"/>
      <c r="BN50" s="460"/>
      <c r="BO50" s="460"/>
      <c r="BP50" s="460"/>
      <c r="BQ50" s="460"/>
      <c r="BR50" s="460"/>
      <c r="BS50" s="460"/>
      <c r="BT50" s="460"/>
      <c r="BU50" s="460"/>
      <c r="BV50" s="460"/>
      <c r="BW50" s="460"/>
      <c r="BX50" s="460"/>
      <c r="BY50" s="460"/>
      <c r="BZ50" s="460"/>
      <c r="CA50" s="460"/>
      <c r="CB50" s="460"/>
      <c r="CC50" s="460"/>
      <c r="CD50" s="460"/>
      <c r="CE50" s="460"/>
      <c r="CF50" s="460"/>
      <c r="CG50" s="460"/>
      <c r="CH50" s="460"/>
      <c r="CI50" s="460"/>
      <c r="CJ50" s="460"/>
      <c r="CK50" s="460"/>
      <c r="CL50" s="460"/>
      <c r="CM50" s="460"/>
      <c r="CN50" s="460"/>
      <c r="CO50" s="460"/>
      <c r="CP50" s="460"/>
      <c r="CQ50" s="460"/>
      <c r="CR50" s="460"/>
      <c r="CS50" s="460"/>
      <c r="CT50" s="460"/>
      <c r="CU50" s="460"/>
      <c r="CV50" s="460"/>
      <c r="CW50" s="460"/>
      <c r="CX50" s="460"/>
      <c r="CY50" s="460"/>
      <c r="CZ50" s="460"/>
      <c r="DA50" s="460"/>
      <c r="DB50" s="460"/>
      <c r="DC50" s="460"/>
      <c r="DD50" s="460"/>
      <c r="DE50" s="460"/>
      <c r="DF50" s="460"/>
      <c r="DG50" s="460"/>
      <c r="DH50" s="460"/>
      <c r="DI50" s="460"/>
      <c r="DJ50" s="460"/>
      <c r="DK50" s="460"/>
      <c r="DL50" s="460"/>
      <c r="DM50" s="460"/>
      <c r="DN50" s="460"/>
      <c r="DO50" s="460"/>
      <c r="DP50" s="460"/>
      <c r="DQ50" s="460"/>
      <c r="DR50" s="460"/>
      <c r="DS50" s="460"/>
      <c r="DT50" s="460"/>
      <c r="DU50" s="460"/>
      <c r="DV50" s="460"/>
      <c r="DW50" s="460"/>
      <c r="DX50" s="460"/>
      <c r="DY50" s="460"/>
      <c r="DZ50" s="460"/>
      <c r="EA50" s="460"/>
      <c r="EB50" s="460"/>
      <c r="EC50" s="460"/>
      <c r="ED50" s="460"/>
      <c r="EE50" s="460"/>
      <c r="EF50" s="460"/>
      <c r="EG50" s="460"/>
      <c r="EH50" s="460"/>
      <c r="EI50" s="460"/>
      <c r="EJ50" s="460"/>
      <c r="EK50" s="460"/>
      <c r="EL50" s="460"/>
      <c r="EM50" s="460"/>
      <c r="EN50" s="460"/>
      <c r="EO50" s="460"/>
      <c r="EP50" s="460"/>
      <c r="EQ50" s="460"/>
      <c r="ER50" s="460"/>
      <c r="ES50" s="460"/>
      <c r="ET50" s="460"/>
      <c r="EU50" s="460"/>
      <c r="EV50" s="460"/>
      <c r="EW50" s="460"/>
      <c r="EX50" s="460"/>
      <c r="EY50" s="460"/>
      <c r="EZ50" s="460"/>
      <c r="FA50" s="460"/>
      <c r="FB50" s="460"/>
      <c r="FC50" s="460"/>
      <c r="FD50" s="460"/>
      <c r="FE50" s="460"/>
      <c r="FF50" s="460"/>
      <c r="FG50" s="460"/>
      <c r="FH50" s="460"/>
      <c r="FI50" s="460"/>
      <c r="FJ50" s="460"/>
      <c r="FK50" s="460"/>
      <c r="FL50" s="460"/>
      <c r="FM50" s="460"/>
      <c r="FN50" s="460"/>
      <c r="FO50" s="460"/>
      <c r="FP50" s="460"/>
      <c r="FQ50" s="460"/>
      <c r="FR50" s="460"/>
      <c r="FS50" s="460"/>
      <c r="FT50" s="460"/>
      <c r="FU50" s="460"/>
      <c r="FV50" s="460"/>
      <c r="FW50" s="460"/>
    </row>
    <row r="51" spans="1:179" s="90" customFormat="1" ht="18" customHeight="1" x14ac:dyDescent="0.25">
      <c r="A51" s="415"/>
      <c r="B51" s="418">
        <v>37</v>
      </c>
      <c r="C51" s="633"/>
      <c r="D51" s="419" t="s">
        <v>289</v>
      </c>
      <c r="E51" s="420">
        <v>167</v>
      </c>
      <c r="F51" s="420">
        <v>215</v>
      </c>
      <c r="G51" s="420">
        <v>382</v>
      </c>
      <c r="H51" s="420">
        <v>140</v>
      </c>
      <c r="I51" s="420">
        <v>118</v>
      </c>
      <c r="J51" s="420">
        <v>258</v>
      </c>
      <c r="K51" s="420">
        <v>11</v>
      </c>
      <c r="L51" s="420">
        <v>3</v>
      </c>
      <c r="M51" s="420">
        <v>14</v>
      </c>
      <c r="N51" s="420">
        <v>318</v>
      </c>
      <c r="O51" s="420">
        <v>336</v>
      </c>
      <c r="P51" s="420">
        <v>654</v>
      </c>
      <c r="Q51" s="416"/>
      <c r="R51" s="416"/>
      <c r="S51" s="416"/>
      <c r="T51" s="416"/>
      <c r="U51" s="460"/>
      <c r="V51" s="460"/>
      <c r="W51" s="460"/>
      <c r="X51" s="460"/>
      <c r="Y51" s="460"/>
      <c r="Z51" s="460"/>
      <c r="AA51" s="460"/>
      <c r="AB51" s="460"/>
      <c r="AC51" s="460"/>
      <c r="AD51" s="460"/>
      <c r="AE51" s="460"/>
      <c r="AF51" s="460"/>
      <c r="AG51" s="460"/>
      <c r="AH51" s="460"/>
      <c r="AI51" s="460"/>
      <c r="AJ51" s="460"/>
      <c r="AK51" s="460"/>
      <c r="AL51" s="460"/>
      <c r="AM51" s="460"/>
      <c r="AN51" s="460"/>
      <c r="AO51" s="460"/>
      <c r="AP51" s="460"/>
      <c r="AQ51" s="460"/>
      <c r="AR51" s="460"/>
      <c r="AS51" s="460"/>
      <c r="AT51" s="460"/>
      <c r="AU51" s="460"/>
      <c r="AV51" s="460"/>
      <c r="AW51" s="460"/>
      <c r="AX51" s="460"/>
      <c r="AY51" s="460"/>
      <c r="AZ51" s="460"/>
      <c r="BA51" s="460"/>
      <c r="BB51" s="460"/>
      <c r="BC51" s="460"/>
      <c r="BD51" s="460"/>
      <c r="BE51" s="460"/>
      <c r="BF51" s="460"/>
      <c r="BG51" s="460"/>
      <c r="BH51" s="460"/>
      <c r="BI51" s="460"/>
      <c r="BJ51" s="460"/>
      <c r="BK51" s="460"/>
      <c r="BL51" s="460"/>
      <c r="BM51" s="460"/>
      <c r="BN51" s="460"/>
      <c r="BO51" s="460"/>
      <c r="BP51" s="460"/>
      <c r="BQ51" s="460"/>
      <c r="BR51" s="460"/>
      <c r="BS51" s="460"/>
      <c r="BT51" s="460"/>
      <c r="BU51" s="460"/>
      <c r="BV51" s="460"/>
      <c r="BW51" s="460"/>
      <c r="BX51" s="460"/>
      <c r="BY51" s="460"/>
      <c r="BZ51" s="460"/>
      <c r="CA51" s="460"/>
      <c r="CB51" s="460"/>
      <c r="CC51" s="460"/>
      <c r="CD51" s="460"/>
      <c r="CE51" s="460"/>
      <c r="CF51" s="460"/>
      <c r="CG51" s="460"/>
      <c r="CH51" s="460"/>
      <c r="CI51" s="460"/>
      <c r="CJ51" s="460"/>
      <c r="CK51" s="460"/>
      <c r="CL51" s="460"/>
      <c r="CM51" s="460"/>
      <c r="CN51" s="460"/>
      <c r="CO51" s="460"/>
      <c r="CP51" s="460"/>
      <c r="CQ51" s="460"/>
      <c r="CR51" s="460"/>
      <c r="CS51" s="460"/>
      <c r="CT51" s="460"/>
      <c r="CU51" s="460"/>
      <c r="CV51" s="460"/>
      <c r="CW51" s="460"/>
      <c r="CX51" s="460"/>
      <c r="CY51" s="460"/>
      <c r="CZ51" s="460"/>
      <c r="DA51" s="460"/>
      <c r="DB51" s="460"/>
      <c r="DC51" s="460"/>
      <c r="DD51" s="460"/>
      <c r="DE51" s="460"/>
      <c r="DF51" s="460"/>
      <c r="DG51" s="460"/>
      <c r="DH51" s="460"/>
      <c r="DI51" s="460"/>
      <c r="DJ51" s="460"/>
      <c r="DK51" s="460"/>
      <c r="DL51" s="460"/>
      <c r="DM51" s="460"/>
      <c r="DN51" s="460"/>
      <c r="DO51" s="460"/>
      <c r="DP51" s="460"/>
      <c r="DQ51" s="460"/>
      <c r="DR51" s="460"/>
      <c r="DS51" s="460"/>
      <c r="DT51" s="460"/>
      <c r="DU51" s="460"/>
      <c r="DV51" s="460"/>
      <c r="DW51" s="460"/>
      <c r="DX51" s="460"/>
      <c r="DY51" s="460"/>
      <c r="DZ51" s="460"/>
      <c r="EA51" s="460"/>
      <c r="EB51" s="460"/>
      <c r="EC51" s="460"/>
      <c r="ED51" s="460"/>
      <c r="EE51" s="460"/>
      <c r="EF51" s="460"/>
      <c r="EG51" s="460"/>
      <c r="EH51" s="460"/>
      <c r="EI51" s="460"/>
      <c r="EJ51" s="460"/>
      <c r="EK51" s="460"/>
      <c r="EL51" s="460"/>
      <c r="EM51" s="460"/>
      <c r="EN51" s="460"/>
      <c r="EO51" s="460"/>
      <c r="EP51" s="460"/>
      <c r="EQ51" s="460"/>
      <c r="ER51" s="460"/>
      <c r="ES51" s="460"/>
      <c r="ET51" s="460"/>
      <c r="EU51" s="460"/>
      <c r="EV51" s="460"/>
      <c r="EW51" s="460"/>
      <c r="EX51" s="460"/>
      <c r="EY51" s="460"/>
      <c r="EZ51" s="460"/>
      <c r="FA51" s="460"/>
      <c r="FB51" s="460"/>
      <c r="FC51" s="460"/>
      <c r="FD51" s="460"/>
      <c r="FE51" s="460"/>
      <c r="FF51" s="460"/>
      <c r="FG51" s="460"/>
      <c r="FH51" s="460"/>
      <c r="FI51" s="460"/>
      <c r="FJ51" s="460"/>
      <c r="FK51" s="460"/>
      <c r="FL51" s="460"/>
      <c r="FM51" s="460"/>
      <c r="FN51" s="460"/>
      <c r="FO51" s="460"/>
      <c r="FP51" s="460"/>
      <c r="FQ51" s="460"/>
      <c r="FR51" s="460"/>
      <c r="FS51" s="460"/>
      <c r="FT51" s="460"/>
      <c r="FU51" s="460"/>
      <c r="FV51" s="460"/>
      <c r="FW51" s="460"/>
    </row>
    <row r="52" spans="1:179" s="90" customFormat="1" ht="16" customHeight="1" x14ac:dyDescent="0.25">
      <c r="A52" s="415"/>
      <c r="B52" s="418">
        <v>41</v>
      </c>
      <c r="C52" s="633"/>
      <c r="D52" s="419" t="s">
        <v>290</v>
      </c>
      <c r="E52" s="420">
        <v>168</v>
      </c>
      <c r="F52" s="420">
        <v>373</v>
      </c>
      <c r="G52" s="420">
        <v>541</v>
      </c>
      <c r="H52" s="420">
        <v>160</v>
      </c>
      <c r="I52" s="420">
        <v>129</v>
      </c>
      <c r="J52" s="420">
        <v>289</v>
      </c>
      <c r="K52" s="420">
        <v>7</v>
      </c>
      <c r="L52" s="420">
        <v>4</v>
      </c>
      <c r="M52" s="420">
        <v>11</v>
      </c>
      <c r="N52" s="420">
        <v>335</v>
      </c>
      <c r="O52" s="420">
        <v>506</v>
      </c>
      <c r="P52" s="420">
        <v>841</v>
      </c>
      <c r="Q52" s="416"/>
      <c r="R52" s="416"/>
      <c r="S52" s="416"/>
      <c r="T52" s="416"/>
      <c r="U52" s="460"/>
      <c r="V52" s="460"/>
      <c r="W52" s="460"/>
      <c r="X52" s="460"/>
      <c r="Y52" s="460"/>
      <c r="Z52" s="460"/>
      <c r="AA52" s="460"/>
      <c r="AB52" s="460"/>
      <c r="AC52" s="460"/>
      <c r="AD52" s="460"/>
      <c r="AE52" s="460"/>
      <c r="AF52" s="460"/>
      <c r="AG52" s="460"/>
      <c r="AH52" s="460"/>
      <c r="AI52" s="460"/>
      <c r="AJ52" s="460"/>
      <c r="AK52" s="460"/>
      <c r="AL52" s="460"/>
      <c r="AM52" s="460"/>
      <c r="AN52" s="460"/>
      <c r="AO52" s="460"/>
      <c r="AP52" s="460"/>
      <c r="AQ52" s="460"/>
      <c r="AR52" s="460"/>
      <c r="AS52" s="460"/>
      <c r="AT52" s="460"/>
      <c r="AU52" s="460"/>
      <c r="AV52" s="460"/>
      <c r="AW52" s="460"/>
      <c r="AX52" s="460"/>
      <c r="AY52" s="460"/>
      <c r="AZ52" s="460"/>
      <c r="BA52" s="460"/>
      <c r="BB52" s="460"/>
      <c r="BC52" s="460"/>
      <c r="BD52" s="460"/>
      <c r="BE52" s="460"/>
      <c r="BF52" s="460"/>
      <c r="BG52" s="460"/>
      <c r="BH52" s="460"/>
      <c r="BI52" s="460"/>
      <c r="BJ52" s="460"/>
      <c r="BK52" s="460"/>
      <c r="BL52" s="460"/>
      <c r="BM52" s="460"/>
      <c r="BN52" s="460"/>
      <c r="BO52" s="460"/>
      <c r="BP52" s="460"/>
      <c r="BQ52" s="460"/>
      <c r="BR52" s="460"/>
      <c r="BS52" s="460"/>
      <c r="BT52" s="460"/>
      <c r="BU52" s="460"/>
      <c r="BV52" s="460"/>
      <c r="BW52" s="460"/>
      <c r="BX52" s="460"/>
      <c r="BY52" s="460"/>
      <c r="BZ52" s="460"/>
      <c r="CA52" s="460"/>
      <c r="CB52" s="460"/>
      <c r="CC52" s="460"/>
      <c r="CD52" s="460"/>
      <c r="CE52" s="460"/>
      <c r="CF52" s="460"/>
      <c r="CG52" s="460"/>
      <c r="CH52" s="460"/>
      <c r="CI52" s="460"/>
      <c r="CJ52" s="460"/>
      <c r="CK52" s="460"/>
      <c r="CL52" s="460"/>
      <c r="CM52" s="460"/>
      <c r="CN52" s="460"/>
      <c r="CO52" s="460"/>
      <c r="CP52" s="460"/>
      <c r="CQ52" s="460"/>
      <c r="CR52" s="460"/>
      <c r="CS52" s="460"/>
      <c r="CT52" s="460"/>
      <c r="CU52" s="460"/>
      <c r="CV52" s="460"/>
      <c r="CW52" s="460"/>
      <c r="CX52" s="460"/>
      <c r="CY52" s="460"/>
      <c r="CZ52" s="460"/>
      <c r="DA52" s="460"/>
      <c r="DB52" s="460"/>
      <c r="DC52" s="460"/>
      <c r="DD52" s="460"/>
      <c r="DE52" s="460"/>
      <c r="DF52" s="460"/>
      <c r="DG52" s="460"/>
      <c r="DH52" s="460"/>
      <c r="DI52" s="460"/>
      <c r="DJ52" s="460"/>
      <c r="DK52" s="460"/>
      <c r="DL52" s="460"/>
      <c r="DM52" s="460"/>
      <c r="DN52" s="460"/>
      <c r="DO52" s="460"/>
      <c r="DP52" s="460"/>
      <c r="DQ52" s="460"/>
      <c r="DR52" s="460"/>
      <c r="DS52" s="460"/>
      <c r="DT52" s="460"/>
      <c r="DU52" s="460"/>
      <c r="DV52" s="460"/>
      <c r="DW52" s="460"/>
      <c r="DX52" s="460"/>
      <c r="DY52" s="460"/>
      <c r="DZ52" s="460"/>
      <c r="EA52" s="460"/>
      <c r="EB52" s="460"/>
      <c r="EC52" s="460"/>
      <c r="ED52" s="460"/>
      <c r="EE52" s="460"/>
      <c r="EF52" s="460"/>
      <c r="EG52" s="460"/>
      <c r="EH52" s="460"/>
      <c r="EI52" s="460"/>
      <c r="EJ52" s="460"/>
      <c r="EK52" s="460"/>
      <c r="EL52" s="460"/>
      <c r="EM52" s="460"/>
      <c r="EN52" s="460"/>
      <c r="EO52" s="460"/>
      <c r="EP52" s="460"/>
      <c r="EQ52" s="460"/>
      <c r="ER52" s="460"/>
      <c r="ES52" s="460"/>
      <c r="ET52" s="460"/>
      <c r="EU52" s="460"/>
      <c r="EV52" s="460"/>
      <c r="EW52" s="460"/>
      <c r="EX52" s="460"/>
      <c r="EY52" s="460"/>
      <c r="EZ52" s="460"/>
      <c r="FA52" s="460"/>
      <c r="FB52" s="460"/>
      <c r="FC52" s="460"/>
      <c r="FD52" s="460"/>
      <c r="FE52" s="460"/>
      <c r="FF52" s="460"/>
      <c r="FG52" s="460"/>
      <c r="FH52" s="460"/>
      <c r="FI52" s="460"/>
      <c r="FJ52" s="460"/>
      <c r="FK52" s="460"/>
      <c r="FL52" s="460"/>
      <c r="FM52" s="460"/>
      <c r="FN52" s="460"/>
      <c r="FO52" s="460"/>
      <c r="FP52" s="460"/>
      <c r="FQ52" s="460"/>
      <c r="FR52" s="460"/>
      <c r="FS52" s="460"/>
      <c r="FT52" s="460"/>
      <c r="FU52" s="460"/>
      <c r="FV52" s="460"/>
      <c r="FW52" s="460"/>
    </row>
    <row r="53" spans="1:179" s="90" customFormat="1" ht="21" customHeight="1" x14ac:dyDescent="0.25">
      <c r="A53" s="415"/>
      <c r="B53" s="418">
        <v>42</v>
      </c>
      <c r="C53" s="633"/>
      <c r="D53" s="419" t="s">
        <v>291</v>
      </c>
      <c r="E53" s="420">
        <v>107</v>
      </c>
      <c r="F53" s="420">
        <v>125</v>
      </c>
      <c r="G53" s="420">
        <v>232</v>
      </c>
      <c r="H53" s="420">
        <v>151</v>
      </c>
      <c r="I53" s="420">
        <v>106</v>
      </c>
      <c r="J53" s="420">
        <v>257</v>
      </c>
      <c r="K53" s="420">
        <v>3</v>
      </c>
      <c r="L53" s="420">
        <v>3</v>
      </c>
      <c r="M53" s="420">
        <v>6</v>
      </c>
      <c r="N53" s="420">
        <v>261</v>
      </c>
      <c r="O53" s="420">
        <v>234</v>
      </c>
      <c r="P53" s="420">
        <v>495</v>
      </c>
      <c r="Q53" s="416"/>
      <c r="R53" s="416"/>
      <c r="S53" s="416"/>
      <c r="T53" s="416"/>
      <c r="U53" s="460"/>
      <c r="V53" s="460"/>
      <c r="W53" s="460"/>
      <c r="X53" s="460"/>
      <c r="Y53" s="460"/>
      <c r="Z53" s="460"/>
      <c r="AA53" s="460"/>
      <c r="AB53" s="460"/>
      <c r="AC53" s="460"/>
      <c r="AD53" s="460"/>
      <c r="AE53" s="460"/>
      <c r="AF53" s="460"/>
      <c r="AG53" s="460"/>
      <c r="AH53" s="460"/>
      <c r="AI53" s="460"/>
      <c r="AJ53" s="460"/>
      <c r="AK53" s="460"/>
      <c r="AL53" s="460"/>
      <c r="AM53" s="460"/>
      <c r="AN53" s="460"/>
      <c r="AO53" s="460"/>
      <c r="AP53" s="460"/>
      <c r="AQ53" s="460"/>
      <c r="AR53" s="460"/>
      <c r="AS53" s="460"/>
      <c r="AT53" s="460"/>
      <c r="AU53" s="460"/>
      <c r="AV53" s="460"/>
      <c r="AW53" s="460"/>
      <c r="AX53" s="460"/>
      <c r="AY53" s="460"/>
      <c r="AZ53" s="460"/>
      <c r="BA53" s="460"/>
      <c r="BB53" s="460"/>
      <c r="BC53" s="460"/>
      <c r="BD53" s="460"/>
      <c r="BE53" s="460"/>
      <c r="BF53" s="460"/>
      <c r="BG53" s="460"/>
      <c r="BH53" s="460"/>
      <c r="BI53" s="460"/>
      <c r="BJ53" s="460"/>
      <c r="BK53" s="460"/>
      <c r="BL53" s="460"/>
      <c r="BM53" s="460"/>
      <c r="BN53" s="460"/>
      <c r="BO53" s="460"/>
      <c r="BP53" s="460"/>
      <c r="BQ53" s="460"/>
      <c r="BR53" s="460"/>
      <c r="BS53" s="460"/>
      <c r="BT53" s="460"/>
      <c r="BU53" s="460"/>
      <c r="BV53" s="460"/>
      <c r="BW53" s="460"/>
      <c r="BX53" s="460"/>
      <c r="BY53" s="460"/>
      <c r="BZ53" s="460"/>
      <c r="CA53" s="460"/>
      <c r="CB53" s="460"/>
      <c r="CC53" s="460"/>
      <c r="CD53" s="460"/>
      <c r="CE53" s="460"/>
      <c r="CF53" s="460"/>
      <c r="CG53" s="460"/>
      <c r="CH53" s="460"/>
      <c r="CI53" s="460"/>
      <c r="CJ53" s="460"/>
      <c r="CK53" s="460"/>
      <c r="CL53" s="460"/>
      <c r="CM53" s="460"/>
      <c r="CN53" s="460"/>
      <c r="CO53" s="460"/>
      <c r="CP53" s="460"/>
      <c r="CQ53" s="460"/>
      <c r="CR53" s="460"/>
      <c r="CS53" s="460"/>
      <c r="CT53" s="460"/>
      <c r="CU53" s="460"/>
      <c r="CV53" s="460"/>
      <c r="CW53" s="460"/>
      <c r="CX53" s="460"/>
      <c r="CY53" s="460"/>
      <c r="CZ53" s="460"/>
      <c r="DA53" s="460"/>
      <c r="DB53" s="460"/>
      <c r="DC53" s="460"/>
      <c r="DD53" s="460"/>
      <c r="DE53" s="460"/>
      <c r="DF53" s="460"/>
      <c r="DG53" s="460"/>
      <c r="DH53" s="460"/>
      <c r="DI53" s="460"/>
      <c r="DJ53" s="460"/>
      <c r="DK53" s="460"/>
      <c r="DL53" s="460"/>
      <c r="DM53" s="460"/>
      <c r="DN53" s="460"/>
      <c r="DO53" s="460"/>
      <c r="DP53" s="460"/>
      <c r="DQ53" s="460"/>
      <c r="DR53" s="460"/>
      <c r="DS53" s="460"/>
      <c r="DT53" s="460"/>
      <c r="DU53" s="460"/>
      <c r="DV53" s="460"/>
      <c r="DW53" s="460"/>
      <c r="DX53" s="460"/>
      <c r="DY53" s="460"/>
      <c r="DZ53" s="460"/>
      <c r="EA53" s="460"/>
      <c r="EB53" s="460"/>
      <c r="EC53" s="460"/>
      <c r="ED53" s="460"/>
      <c r="EE53" s="460"/>
      <c r="EF53" s="460"/>
      <c r="EG53" s="460"/>
      <c r="EH53" s="460"/>
      <c r="EI53" s="460"/>
      <c r="EJ53" s="460"/>
      <c r="EK53" s="460"/>
      <c r="EL53" s="460"/>
      <c r="EM53" s="460"/>
      <c r="EN53" s="460"/>
      <c r="EO53" s="460"/>
      <c r="EP53" s="460"/>
      <c r="EQ53" s="460"/>
      <c r="ER53" s="460"/>
      <c r="ES53" s="460"/>
      <c r="ET53" s="460"/>
      <c r="EU53" s="460"/>
      <c r="EV53" s="460"/>
      <c r="EW53" s="460"/>
      <c r="EX53" s="460"/>
      <c r="EY53" s="460"/>
      <c r="EZ53" s="460"/>
      <c r="FA53" s="460"/>
      <c r="FB53" s="460"/>
      <c r="FC53" s="460"/>
      <c r="FD53" s="460"/>
      <c r="FE53" s="460"/>
      <c r="FF53" s="460"/>
      <c r="FG53" s="460"/>
      <c r="FH53" s="460"/>
      <c r="FI53" s="460"/>
      <c r="FJ53" s="460"/>
      <c r="FK53" s="460"/>
      <c r="FL53" s="460"/>
      <c r="FM53" s="460"/>
      <c r="FN53" s="460"/>
      <c r="FO53" s="460"/>
      <c r="FP53" s="460"/>
      <c r="FQ53" s="460"/>
      <c r="FR53" s="460"/>
      <c r="FS53" s="460"/>
      <c r="FT53" s="460"/>
      <c r="FU53" s="460"/>
      <c r="FV53" s="460"/>
      <c r="FW53" s="460"/>
    </row>
    <row r="54" spans="1:179" s="90" customFormat="1" ht="17.5" customHeight="1" x14ac:dyDescent="0.25">
      <c r="A54" s="415"/>
      <c r="B54" s="418">
        <v>45</v>
      </c>
      <c r="C54" s="633"/>
      <c r="D54" s="419" t="s">
        <v>292</v>
      </c>
      <c r="E54" s="420">
        <v>25</v>
      </c>
      <c r="F54" s="420">
        <v>36</v>
      </c>
      <c r="G54" s="420">
        <v>61</v>
      </c>
      <c r="H54" s="420">
        <v>62</v>
      </c>
      <c r="I54" s="420">
        <v>67</v>
      </c>
      <c r="J54" s="420">
        <v>129</v>
      </c>
      <c r="K54" s="420">
        <v>4</v>
      </c>
      <c r="L54" s="420">
        <v>2</v>
      </c>
      <c r="M54" s="420">
        <v>6</v>
      </c>
      <c r="N54" s="420">
        <v>91</v>
      </c>
      <c r="O54" s="420">
        <v>105</v>
      </c>
      <c r="P54" s="420">
        <v>196</v>
      </c>
      <c r="Q54" s="416"/>
      <c r="R54" s="416"/>
      <c r="S54" s="416"/>
      <c r="T54" s="416"/>
      <c r="U54" s="460"/>
      <c r="V54" s="460"/>
      <c r="W54" s="460"/>
      <c r="X54" s="460"/>
      <c r="Y54" s="460"/>
      <c r="Z54" s="460"/>
      <c r="AA54" s="460"/>
      <c r="AB54" s="460"/>
      <c r="AC54" s="460"/>
      <c r="AD54" s="460"/>
      <c r="AE54" s="460"/>
      <c r="AF54" s="460"/>
      <c r="AG54" s="460"/>
      <c r="AH54" s="460"/>
      <c r="AI54" s="460"/>
      <c r="AJ54" s="460"/>
      <c r="AK54" s="460"/>
      <c r="AL54" s="460"/>
      <c r="AM54" s="460"/>
      <c r="AN54" s="460"/>
      <c r="AO54" s="460"/>
      <c r="AP54" s="460"/>
      <c r="AQ54" s="460"/>
      <c r="AR54" s="460"/>
      <c r="AS54" s="460"/>
      <c r="AT54" s="460"/>
      <c r="AU54" s="460"/>
      <c r="AV54" s="460"/>
      <c r="AW54" s="460"/>
      <c r="AX54" s="460"/>
      <c r="AY54" s="460"/>
      <c r="AZ54" s="460"/>
      <c r="BA54" s="460"/>
      <c r="BB54" s="460"/>
      <c r="BC54" s="460"/>
      <c r="BD54" s="460"/>
      <c r="BE54" s="460"/>
      <c r="BF54" s="460"/>
      <c r="BG54" s="460"/>
      <c r="BH54" s="460"/>
      <c r="BI54" s="460"/>
      <c r="BJ54" s="460"/>
      <c r="BK54" s="460"/>
      <c r="BL54" s="460"/>
      <c r="BM54" s="460"/>
      <c r="BN54" s="460"/>
      <c r="BO54" s="460"/>
      <c r="BP54" s="460"/>
      <c r="BQ54" s="460"/>
      <c r="BR54" s="460"/>
      <c r="BS54" s="460"/>
      <c r="BT54" s="460"/>
      <c r="BU54" s="460"/>
      <c r="BV54" s="460"/>
      <c r="BW54" s="460"/>
      <c r="BX54" s="460"/>
      <c r="BY54" s="460"/>
      <c r="BZ54" s="460"/>
      <c r="CA54" s="460"/>
      <c r="CB54" s="460"/>
      <c r="CC54" s="460"/>
      <c r="CD54" s="460"/>
      <c r="CE54" s="460"/>
      <c r="CF54" s="460"/>
      <c r="CG54" s="460"/>
      <c r="CH54" s="460"/>
      <c r="CI54" s="460"/>
      <c r="CJ54" s="460"/>
      <c r="CK54" s="460"/>
      <c r="CL54" s="460"/>
      <c r="CM54" s="460"/>
      <c r="CN54" s="460"/>
      <c r="CO54" s="460"/>
      <c r="CP54" s="460"/>
      <c r="CQ54" s="460"/>
      <c r="CR54" s="460"/>
      <c r="CS54" s="460"/>
      <c r="CT54" s="460"/>
      <c r="CU54" s="460"/>
      <c r="CV54" s="460"/>
      <c r="CW54" s="460"/>
      <c r="CX54" s="460"/>
      <c r="CY54" s="460"/>
      <c r="CZ54" s="460"/>
      <c r="DA54" s="460"/>
      <c r="DB54" s="460"/>
      <c r="DC54" s="460"/>
      <c r="DD54" s="460"/>
      <c r="DE54" s="460"/>
      <c r="DF54" s="460"/>
      <c r="DG54" s="460"/>
      <c r="DH54" s="460"/>
      <c r="DI54" s="460"/>
      <c r="DJ54" s="460"/>
      <c r="DK54" s="460"/>
      <c r="DL54" s="460"/>
      <c r="DM54" s="460"/>
      <c r="DN54" s="460"/>
      <c r="DO54" s="460"/>
      <c r="DP54" s="460"/>
      <c r="DQ54" s="460"/>
      <c r="DR54" s="460"/>
      <c r="DS54" s="460"/>
      <c r="DT54" s="460"/>
      <c r="DU54" s="460"/>
      <c r="DV54" s="460"/>
      <c r="DW54" s="460"/>
      <c r="DX54" s="460"/>
      <c r="DY54" s="460"/>
      <c r="DZ54" s="460"/>
      <c r="EA54" s="460"/>
      <c r="EB54" s="460"/>
      <c r="EC54" s="460"/>
      <c r="ED54" s="460"/>
      <c r="EE54" s="460"/>
      <c r="EF54" s="460"/>
      <c r="EG54" s="460"/>
      <c r="EH54" s="460"/>
      <c r="EI54" s="460"/>
      <c r="EJ54" s="460"/>
      <c r="EK54" s="460"/>
      <c r="EL54" s="460"/>
      <c r="EM54" s="460"/>
      <c r="EN54" s="460"/>
      <c r="EO54" s="460"/>
      <c r="EP54" s="460"/>
      <c r="EQ54" s="460"/>
      <c r="ER54" s="460"/>
      <c r="ES54" s="460"/>
      <c r="ET54" s="460"/>
      <c r="EU54" s="460"/>
      <c r="EV54" s="460"/>
      <c r="EW54" s="460"/>
      <c r="EX54" s="460"/>
      <c r="EY54" s="460"/>
      <c r="EZ54" s="460"/>
      <c r="FA54" s="460"/>
      <c r="FB54" s="460"/>
      <c r="FC54" s="460"/>
      <c r="FD54" s="460"/>
      <c r="FE54" s="460"/>
      <c r="FF54" s="460"/>
      <c r="FG54" s="460"/>
      <c r="FH54" s="460"/>
      <c r="FI54" s="460"/>
      <c r="FJ54" s="460"/>
      <c r="FK54" s="460"/>
      <c r="FL54" s="460"/>
      <c r="FM54" s="460"/>
      <c r="FN54" s="460"/>
      <c r="FO54" s="460"/>
      <c r="FP54" s="460"/>
      <c r="FQ54" s="460"/>
      <c r="FR54" s="460"/>
      <c r="FS54" s="460"/>
      <c r="FT54" s="460"/>
      <c r="FU54" s="460"/>
      <c r="FV54" s="460"/>
      <c r="FW54" s="460"/>
    </row>
    <row r="55" spans="1:179" s="90" customFormat="1" ht="19.5" customHeight="1" x14ac:dyDescent="0.25">
      <c r="A55" s="415"/>
      <c r="B55" s="418">
        <v>48</v>
      </c>
      <c r="C55" s="633"/>
      <c r="D55" s="419" t="s">
        <v>293</v>
      </c>
      <c r="E55" s="420">
        <v>150</v>
      </c>
      <c r="F55" s="420">
        <v>142</v>
      </c>
      <c r="G55" s="420">
        <v>292</v>
      </c>
      <c r="H55" s="420">
        <v>126</v>
      </c>
      <c r="I55" s="420">
        <v>85</v>
      </c>
      <c r="J55" s="420">
        <v>211</v>
      </c>
      <c r="K55" s="420">
        <v>0</v>
      </c>
      <c r="L55" s="420">
        <v>0</v>
      </c>
      <c r="M55" s="420">
        <v>0</v>
      </c>
      <c r="N55" s="420">
        <v>276</v>
      </c>
      <c r="O55" s="420">
        <v>227</v>
      </c>
      <c r="P55" s="420">
        <v>503</v>
      </c>
      <c r="Q55" s="416"/>
      <c r="R55" s="416"/>
      <c r="S55" s="416"/>
      <c r="T55" s="416"/>
      <c r="U55" s="460"/>
      <c r="V55" s="460"/>
      <c r="W55" s="460"/>
      <c r="X55" s="460"/>
      <c r="Y55" s="460"/>
      <c r="Z55" s="460"/>
      <c r="AA55" s="460"/>
      <c r="AB55" s="460"/>
      <c r="AC55" s="460"/>
      <c r="AD55" s="460"/>
      <c r="AE55" s="460"/>
      <c r="AF55" s="460"/>
      <c r="AG55" s="460"/>
      <c r="AH55" s="460"/>
      <c r="AI55" s="460"/>
      <c r="AJ55" s="460"/>
      <c r="AK55" s="460"/>
      <c r="AL55" s="460"/>
      <c r="AM55" s="460"/>
      <c r="AN55" s="460"/>
      <c r="AO55" s="460"/>
      <c r="AP55" s="460"/>
      <c r="AQ55" s="460"/>
      <c r="AR55" s="460"/>
      <c r="AS55" s="460"/>
      <c r="AT55" s="460"/>
      <c r="AU55" s="460"/>
      <c r="AV55" s="460"/>
      <c r="AW55" s="460"/>
      <c r="AX55" s="460"/>
      <c r="AY55" s="460"/>
      <c r="AZ55" s="460"/>
      <c r="BA55" s="460"/>
      <c r="BB55" s="460"/>
      <c r="BC55" s="460"/>
      <c r="BD55" s="460"/>
      <c r="BE55" s="460"/>
      <c r="BF55" s="460"/>
      <c r="BG55" s="460"/>
      <c r="BH55" s="460"/>
      <c r="BI55" s="460"/>
      <c r="BJ55" s="460"/>
      <c r="BK55" s="460"/>
      <c r="BL55" s="460"/>
      <c r="BM55" s="460"/>
      <c r="BN55" s="460"/>
      <c r="BO55" s="460"/>
      <c r="BP55" s="460"/>
      <c r="BQ55" s="460"/>
      <c r="BR55" s="460"/>
      <c r="BS55" s="460"/>
      <c r="BT55" s="460"/>
      <c r="BU55" s="460"/>
      <c r="BV55" s="460"/>
      <c r="BW55" s="460"/>
      <c r="BX55" s="460"/>
      <c r="BY55" s="460"/>
      <c r="BZ55" s="460"/>
      <c r="CA55" s="460"/>
      <c r="CB55" s="460"/>
      <c r="CC55" s="460"/>
      <c r="CD55" s="460"/>
      <c r="CE55" s="460"/>
      <c r="CF55" s="460"/>
      <c r="CG55" s="460"/>
      <c r="CH55" s="460"/>
      <c r="CI55" s="460"/>
      <c r="CJ55" s="460"/>
      <c r="CK55" s="460"/>
      <c r="CL55" s="460"/>
      <c r="CM55" s="460"/>
      <c r="CN55" s="460"/>
      <c r="CO55" s="460"/>
      <c r="CP55" s="460"/>
      <c r="CQ55" s="460"/>
      <c r="CR55" s="460"/>
      <c r="CS55" s="460"/>
      <c r="CT55" s="460"/>
      <c r="CU55" s="460"/>
      <c r="CV55" s="460"/>
      <c r="CW55" s="460"/>
      <c r="CX55" s="460"/>
      <c r="CY55" s="460"/>
      <c r="CZ55" s="460"/>
      <c r="DA55" s="460"/>
      <c r="DB55" s="460"/>
      <c r="DC55" s="460"/>
      <c r="DD55" s="460"/>
      <c r="DE55" s="460"/>
      <c r="DF55" s="460"/>
      <c r="DG55" s="460"/>
      <c r="DH55" s="460"/>
      <c r="DI55" s="460"/>
      <c r="DJ55" s="460"/>
      <c r="DK55" s="460"/>
      <c r="DL55" s="460"/>
      <c r="DM55" s="460"/>
      <c r="DN55" s="460"/>
      <c r="DO55" s="460"/>
      <c r="DP55" s="460"/>
      <c r="DQ55" s="460"/>
      <c r="DR55" s="460"/>
      <c r="DS55" s="460"/>
      <c r="DT55" s="460"/>
      <c r="DU55" s="460"/>
      <c r="DV55" s="460"/>
      <c r="DW55" s="460"/>
      <c r="DX55" s="460"/>
      <c r="DY55" s="460"/>
      <c r="DZ55" s="460"/>
      <c r="EA55" s="460"/>
      <c r="EB55" s="460"/>
      <c r="EC55" s="460"/>
      <c r="ED55" s="460"/>
      <c r="EE55" s="460"/>
      <c r="EF55" s="460"/>
      <c r="EG55" s="460"/>
      <c r="EH55" s="460"/>
      <c r="EI55" s="460"/>
      <c r="EJ55" s="460"/>
      <c r="EK55" s="460"/>
      <c r="EL55" s="460"/>
      <c r="EM55" s="460"/>
      <c r="EN55" s="460"/>
      <c r="EO55" s="460"/>
      <c r="EP55" s="460"/>
      <c r="EQ55" s="460"/>
      <c r="ER55" s="460"/>
      <c r="ES55" s="460"/>
      <c r="ET55" s="460"/>
      <c r="EU55" s="460"/>
      <c r="EV55" s="460"/>
      <c r="EW55" s="460"/>
      <c r="EX55" s="460"/>
      <c r="EY55" s="460"/>
      <c r="EZ55" s="460"/>
      <c r="FA55" s="460"/>
      <c r="FB55" s="460"/>
      <c r="FC55" s="460"/>
      <c r="FD55" s="460"/>
      <c r="FE55" s="460"/>
      <c r="FF55" s="460"/>
      <c r="FG55" s="460"/>
      <c r="FH55" s="460"/>
      <c r="FI55" s="460"/>
      <c r="FJ55" s="460"/>
      <c r="FK55" s="460"/>
      <c r="FL55" s="460"/>
      <c r="FM55" s="460"/>
      <c r="FN55" s="460"/>
      <c r="FO55" s="460"/>
      <c r="FP55" s="460"/>
      <c r="FQ55" s="460"/>
      <c r="FR55" s="460"/>
      <c r="FS55" s="460"/>
      <c r="FT55" s="460"/>
      <c r="FU55" s="460"/>
      <c r="FV55" s="460"/>
      <c r="FW55" s="460"/>
    </row>
    <row r="56" spans="1:179" s="90" customFormat="1" ht="17" customHeight="1" x14ac:dyDescent="0.25">
      <c r="A56" s="415"/>
      <c r="B56" s="418">
        <v>49</v>
      </c>
      <c r="C56" s="633"/>
      <c r="D56" s="419" t="s">
        <v>294</v>
      </c>
      <c r="E56" s="420">
        <v>4</v>
      </c>
      <c r="F56" s="420">
        <v>1</v>
      </c>
      <c r="G56" s="420">
        <v>5</v>
      </c>
      <c r="H56" s="420">
        <v>2</v>
      </c>
      <c r="I56" s="420">
        <v>3</v>
      </c>
      <c r="J56" s="420">
        <v>5</v>
      </c>
      <c r="K56" s="420">
        <v>0</v>
      </c>
      <c r="L56" s="420">
        <v>0</v>
      </c>
      <c r="M56" s="420">
        <v>0</v>
      </c>
      <c r="N56" s="420">
        <v>6</v>
      </c>
      <c r="O56" s="420">
        <v>4</v>
      </c>
      <c r="P56" s="420">
        <v>10</v>
      </c>
      <c r="Q56" s="416"/>
      <c r="R56" s="416"/>
      <c r="S56" s="416"/>
      <c r="T56" s="416"/>
      <c r="U56" s="460"/>
      <c r="V56" s="460"/>
      <c r="W56" s="460"/>
      <c r="X56" s="460"/>
      <c r="Y56" s="460"/>
      <c r="Z56" s="460"/>
      <c r="AA56" s="460"/>
      <c r="AB56" s="460"/>
      <c r="AC56" s="460"/>
      <c r="AD56" s="460"/>
      <c r="AE56" s="460"/>
      <c r="AF56" s="460"/>
      <c r="AG56" s="460"/>
      <c r="AH56" s="460"/>
      <c r="AI56" s="460"/>
      <c r="AJ56" s="460"/>
      <c r="AK56" s="460"/>
      <c r="AL56" s="460"/>
      <c r="AM56" s="460"/>
      <c r="AN56" s="460"/>
      <c r="AO56" s="460"/>
      <c r="AP56" s="460"/>
      <c r="AQ56" s="460"/>
      <c r="AR56" s="460"/>
      <c r="AS56" s="460"/>
      <c r="AT56" s="460"/>
      <c r="AU56" s="460"/>
      <c r="AV56" s="460"/>
      <c r="AW56" s="460"/>
      <c r="AX56" s="460"/>
      <c r="AY56" s="460"/>
      <c r="AZ56" s="460"/>
      <c r="BA56" s="460"/>
      <c r="BB56" s="460"/>
      <c r="BC56" s="460"/>
      <c r="BD56" s="460"/>
      <c r="BE56" s="460"/>
      <c r="BF56" s="460"/>
      <c r="BG56" s="460"/>
      <c r="BH56" s="460"/>
      <c r="BI56" s="460"/>
      <c r="BJ56" s="460"/>
      <c r="BK56" s="460"/>
      <c r="BL56" s="460"/>
      <c r="BM56" s="460"/>
      <c r="BN56" s="460"/>
      <c r="BO56" s="460"/>
      <c r="BP56" s="460"/>
      <c r="BQ56" s="460"/>
      <c r="BR56" s="460"/>
      <c r="BS56" s="460"/>
      <c r="BT56" s="460"/>
      <c r="BU56" s="460"/>
      <c r="BV56" s="460"/>
      <c r="BW56" s="460"/>
      <c r="BX56" s="460"/>
      <c r="BY56" s="460"/>
      <c r="BZ56" s="460"/>
      <c r="CA56" s="460"/>
      <c r="CB56" s="460"/>
      <c r="CC56" s="460"/>
      <c r="CD56" s="460"/>
      <c r="CE56" s="460"/>
      <c r="CF56" s="460"/>
      <c r="CG56" s="460"/>
      <c r="CH56" s="460"/>
      <c r="CI56" s="460"/>
      <c r="CJ56" s="460"/>
      <c r="CK56" s="460"/>
      <c r="CL56" s="460"/>
      <c r="CM56" s="460"/>
      <c r="CN56" s="460"/>
      <c r="CO56" s="460"/>
      <c r="CP56" s="460"/>
      <c r="CQ56" s="460"/>
      <c r="CR56" s="460"/>
      <c r="CS56" s="460"/>
      <c r="CT56" s="460"/>
      <c r="CU56" s="460"/>
      <c r="CV56" s="460"/>
      <c r="CW56" s="460"/>
      <c r="CX56" s="460"/>
      <c r="CY56" s="460"/>
      <c r="CZ56" s="460"/>
      <c r="DA56" s="460"/>
      <c r="DB56" s="460"/>
      <c r="DC56" s="460"/>
      <c r="DD56" s="460"/>
      <c r="DE56" s="460"/>
      <c r="DF56" s="460"/>
      <c r="DG56" s="460"/>
      <c r="DH56" s="460"/>
      <c r="DI56" s="460"/>
      <c r="DJ56" s="460"/>
      <c r="DK56" s="460"/>
      <c r="DL56" s="460"/>
      <c r="DM56" s="460"/>
      <c r="DN56" s="460"/>
      <c r="DO56" s="460"/>
      <c r="DP56" s="460"/>
      <c r="DQ56" s="460"/>
      <c r="DR56" s="460"/>
      <c r="DS56" s="460"/>
      <c r="DT56" s="460"/>
      <c r="DU56" s="460"/>
      <c r="DV56" s="460"/>
      <c r="DW56" s="460"/>
      <c r="DX56" s="460"/>
      <c r="DY56" s="460"/>
      <c r="DZ56" s="460"/>
      <c r="EA56" s="460"/>
      <c r="EB56" s="460"/>
      <c r="EC56" s="460"/>
      <c r="ED56" s="460"/>
      <c r="EE56" s="460"/>
      <c r="EF56" s="460"/>
      <c r="EG56" s="460"/>
      <c r="EH56" s="460"/>
      <c r="EI56" s="460"/>
      <c r="EJ56" s="460"/>
      <c r="EK56" s="460"/>
      <c r="EL56" s="460"/>
      <c r="EM56" s="460"/>
      <c r="EN56" s="460"/>
      <c r="EO56" s="460"/>
      <c r="EP56" s="460"/>
      <c r="EQ56" s="460"/>
      <c r="ER56" s="460"/>
      <c r="ES56" s="460"/>
      <c r="ET56" s="460"/>
      <c r="EU56" s="460"/>
      <c r="EV56" s="460"/>
      <c r="EW56" s="460"/>
      <c r="EX56" s="460"/>
      <c r="EY56" s="460"/>
      <c r="EZ56" s="460"/>
      <c r="FA56" s="460"/>
      <c r="FB56" s="460"/>
      <c r="FC56" s="460"/>
      <c r="FD56" s="460"/>
      <c r="FE56" s="460"/>
      <c r="FF56" s="460"/>
      <c r="FG56" s="460"/>
      <c r="FH56" s="460"/>
      <c r="FI56" s="460"/>
      <c r="FJ56" s="460"/>
      <c r="FK56" s="460"/>
      <c r="FL56" s="460"/>
      <c r="FM56" s="460"/>
      <c r="FN56" s="460"/>
      <c r="FO56" s="460"/>
      <c r="FP56" s="460"/>
      <c r="FQ56" s="460"/>
      <c r="FR56" s="460"/>
      <c r="FS56" s="460"/>
      <c r="FT56" s="460"/>
      <c r="FU56" s="460"/>
      <c r="FV56" s="460"/>
      <c r="FW56" s="460"/>
    </row>
    <row r="57" spans="1:179" s="90" customFormat="1" ht="22" customHeight="1" x14ac:dyDescent="0.25">
      <c r="A57" s="415"/>
      <c r="B57" s="425"/>
      <c r="C57" s="634"/>
      <c r="D57" s="461" t="s">
        <v>10</v>
      </c>
      <c r="E57" s="462">
        <f>SUM(E36:E56)</f>
        <v>2646</v>
      </c>
      <c r="F57" s="462">
        <f t="shared" ref="F57:P57" si="2">SUM(F36:F56)</f>
        <v>2942</v>
      </c>
      <c r="G57" s="462">
        <f t="shared" si="2"/>
        <v>5588</v>
      </c>
      <c r="H57" s="462">
        <f t="shared" si="2"/>
        <v>4241</v>
      </c>
      <c r="I57" s="462">
        <f t="shared" si="2"/>
        <v>2307</v>
      </c>
      <c r="J57" s="462">
        <f t="shared" si="2"/>
        <v>6548</v>
      </c>
      <c r="K57" s="462">
        <f t="shared" si="2"/>
        <v>141</v>
      </c>
      <c r="L57" s="462">
        <f t="shared" si="2"/>
        <v>49</v>
      </c>
      <c r="M57" s="462">
        <f t="shared" si="2"/>
        <v>190</v>
      </c>
      <c r="N57" s="462">
        <f t="shared" si="2"/>
        <v>7028</v>
      </c>
      <c r="O57" s="462">
        <f t="shared" si="2"/>
        <v>5298</v>
      </c>
      <c r="P57" s="462">
        <f t="shared" si="2"/>
        <v>12326</v>
      </c>
      <c r="Q57" s="416"/>
      <c r="R57" s="416"/>
      <c r="S57" s="416"/>
      <c r="T57" s="416"/>
      <c r="U57" s="460"/>
      <c r="V57" s="460"/>
      <c r="W57" s="460"/>
      <c r="X57" s="460"/>
      <c r="Y57" s="460"/>
      <c r="Z57" s="460"/>
      <c r="AA57" s="460"/>
      <c r="AB57" s="460"/>
      <c r="AC57" s="460"/>
      <c r="AD57" s="460"/>
      <c r="AE57" s="460"/>
      <c r="AF57" s="460"/>
      <c r="AG57" s="460"/>
      <c r="AH57" s="460"/>
      <c r="AI57" s="460"/>
      <c r="AJ57" s="460"/>
      <c r="AK57" s="460"/>
      <c r="AL57" s="460"/>
      <c r="AM57" s="460"/>
      <c r="AN57" s="460"/>
      <c r="AO57" s="460"/>
      <c r="AP57" s="460"/>
      <c r="AQ57" s="460"/>
      <c r="AR57" s="460"/>
      <c r="AS57" s="460"/>
      <c r="AT57" s="460"/>
      <c r="AU57" s="460"/>
      <c r="AV57" s="460"/>
      <c r="AW57" s="460"/>
      <c r="AX57" s="460"/>
      <c r="AY57" s="460"/>
      <c r="AZ57" s="460"/>
      <c r="BA57" s="460"/>
      <c r="BB57" s="460"/>
      <c r="BC57" s="460"/>
      <c r="BD57" s="460"/>
      <c r="BE57" s="460"/>
      <c r="BF57" s="460"/>
      <c r="BG57" s="460"/>
      <c r="BH57" s="460"/>
      <c r="BI57" s="460"/>
      <c r="BJ57" s="460"/>
      <c r="BK57" s="460"/>
      <c r="BL57" s="460"/>
      <c r="BM57" s="460"/>
      <c r="BN57" s="460"/>
      <c r="BO57" s="460"/>
      <c r="BP57" s="460"/>
      <c r="BQ57" s="460"/>
      <c r="BR57" s="460"/>
      <c r="BS57" s="460"/>
      <c r="BT57" s="460"/>
      <c r="BU57" s="460"/>
      <c r="BV57" s="460"/>
      <c r="BW57" s="460"/>
      <c r="BX57" s="460"/>
      <c r="BY57" s="460"/>
      <c r="BZ57" s="460"/>
      <c r="CA57" s="460"/>
      <c r="CB57" s="460"/>
      <c r="CC57" s="460"/>
      <c r="CD57" s="460"/>
      <c r="CE57" s="460"/>
      <c r="CF57" s="460"/>
      <c r="CG57" s="460"/>
      <c r="CH57" s="460"/>
      <c r="CI57" s="460"/>
      <c r="CJ57" s="460"/>
      <c r="CK57" s="460"/>
      <c r="CL57" s="460"/>
      <c r="CM57" s="460"/>
      <c r="CN57" s="460"/>
      <c r="CO57" s="460"/>
      <c r="CP57" s="460"/>
      <c r="CQ57" s="460"/>
      <c r="CR57" s="460"/>
      <c r="CS57" s="460"/>
      <c r="CT57" s="460"/>
      <c r="CU57" s="460"/>
      <c r="CV57" s="460"/>
      <c r="CW57" s="460"/>
      <c r="CX57" s="460"/>
      <c r="CY57" s="460"/>
      <c r="CZ57" s="460"/>
      <c r="DA57" s="460"/>
      <c r="DB57" s="460"/>
      <c r="DC57" s="460"/>
      <c r="DD57" s="460"/>
      <c r="DE57" s="460"/>
      <c r="DF57" s="460"/>
      <c r="DG57" s="460"/>
      <c r="DH57" s="460"/>
      <c r="DI57" s="460"/>
      <c r="DJ57" s="460"/>
      <c r="DK57" s="460"/>
      <c r="DL57" s="460"/>
      <c r="DM57" s="460"/>
      <c r="DN57" s="460"/>
      <c r="DO57" s="460"/>
      <c r="DP57" s="460"/>
      <c r="DQ57" s="460"/>
      <c r="DR57" s="460"/>
      <c r="DS57" s="460"/>
      <c r="DT57" s="460"/>
      <c r="DU57" s="460"/>
      <c r="DV57" s="460"/>
      <c r="DW57" s="460"/>
      <c r="DX57" s="460"/>
      <c r="DY57" s="460"/>
      <c r="DZ57" s="460"/>
      <c r="EA57" s="460"/>
      <c r="EB57" s="460"/>
      <c r="EC57" s="460"/>
      <c r="ED57" s="460"/>
      <c r="EE57" s="460"/>
      <c r="EF57" s="460"/>
      <c r="EG57" s="460"/>
      <c r="EH57" s="460"/>
      <c r="EI57" s="460"/>
      <c r="EJ57" s="460"/>
      <c r="EK57" s="460"/>
      <c r="EL57" s="460"/>
      <c r="EM57" s="460"/>
      <c r="EN57" s="460"/>
      <c r="EO57" s="460"/>
      <c r="EP57" s="460"/>
      <c r="EQ57" s="460"/>
      <c r="ER57" s="460"/>
      <c r="ES57" s="460"/>
      <c r="ET57" s="460"/>
      <c r="EU57" s="460"/>
      <c r="EV57" s="460"/>
      <c r="EW57" s="460"/>
      <c r="EX57" s="460"/>
      <c r="EY57" s="460"/>
      <c r="EZ57" s="460"/>
      <c r="FA57" s="460"/>
      <c r="FB57" s="460"/>
      <c r="FC57" s="460"/>
      <c r="FD57" s="460"/>
      <c r="FE57" s="460"/>
      <c r="FF57" s="460"/>
      <c r="FG57" s="460"/>
      <c r="FH57" s="460"/>
      <c r="FI57" s="460"/>
      <c r="FJ57" s="460"/>
      <c r="FK57" s="460"/>
      <c r="FL57" s="460"/>
      <c r="FM57" s="460"/>
      <c r="FN57" s="460"/>
      <c r="FO57" s="460"/>
      <c r="FP57" s="460"/>
      <c r="FQ57" s="460"/>
      <c r="FR57" s="460"/>
      <c r="FS57" s="460"/>
      <c r="FT57" s="460"/>
      <c r="FU57" s="460"/>
      <c r="FV57" s="460"/>
      <c r="FW57" s="460"/>
    </row>
    <row r="58" spans="1:179" s="415" customFormat="1" ht="14.75" customHeight="1" x14ac:dyDescent="0.25">
      <c r="B58" s="426"/>
      <c r="C58" s="426"/>
      <c r="D58" s="427"/>
      <c r="E58" s="428"/>
      <c r="F58" s="428"/>
      <c r="G58" s="428"/>
      <c r="H58" s="428"/>
      <c r="Q58" s="429"/>
      <c r="R58" s="429"/>
      <c r="S58" s="429"/>
      <c r="T58" s="429"/>
      <c r="U58" s="460"/>
      <c r="V58" s="460"/>
      <c r="W58" s="460"/>
      <c r="X58" s="460"/>
      <c r="Y58" s="460"/>
      <c r="Z58" s="460"/>
      <c r="AA58" s="460"/>
      <c r="AB58" s="460"/>
      <c r="AC58" s="460"/>
      <c r="AD58" s="460"/>
      <c r="AE58" s="460"/>
      <c r="AF58" s="460"/>
      <c r="AG58" s="460"/>
      <c r="AH58" s="460"/>
      <c r="AI58" s="460"/>
      <c r="AJ58" s="460"/>
      <c r="AK58" s="460"/>
      <c r="AL58" s="460"/>
      <c r="AM58" s="460"/>
      <c r="AN58" s="460"/>
      <c r="AO58" s="460"/>
      <c r="AP58" s="460"/>
      <c r="AQ58" s="460"/>
      <c r="AR58" s="460"/>
      <c r="AS58" s="460"/>
      <c r="AT58" s="460"/>
      <c r="AU58" s="460"/>
      <c r="AV58" s="460"/>
      <c r="AW58" s="460"/>
      <c r="AX58" s="460"/>
      <c r="AY58" s="460"/>
      <c r="AZ58" s="460"/>
      <c r="BA58" s="460"/>
      <c r="BB58" s="460"/>
      <c r="BC58" s="460"/>
      <c r="BD58" s="460"/>
      <c r="BE58" s="460"/>
      <c r="BF58" s="460"/>
      <c r="BG58" s="460"/>
      <c r="BH58" s="460"/>
      <c r="BI58" s="460"/>
      <c r="BJ58" s="460"/>
      <c r="BK58" s="460"/>
      <c r="BL58" s="460"/>
      <c r="BM58" s="460"/>
      <c r="BN58" s="460"/>
      <c r="BO58" s="460"/>
      <c r="BP58" s="460"/>
      <c r="BQ58" s="460"/>
      <c r="BR58" s="460"/>
      <c r="BS58" s="460"/>
      <c r="BT58" s="460"/>
      <c r="BU58" s="460"/>
      <c r="BV58" s="460"/>
      <c r="BW58" s="460"/>
      <c r="BX58" s="460"/>
      <c r="BY58" s="460"/>
      <c r="BZ58" s="460"/>
      <c r="CA58" s="460"/>
      <c r="CB58" s="460"/>
      <c r="CC58" s="460"/>
      <c r="CD58" s="460"/>
      <c r="CE58" s="460"/>
      <c r="CF58" s="460"/>
      <c r="CG58" s="460"/>
      <c r="CH58" s="460"/>
      <c r="CI58" s="460"/>
      <c r="CJ58" s="460"/>
      <c r="CK58" s="460"/>
      <c r="CL58" s="460"/>
      <c r="CM58" s="460"/>
      <c r="CN58" s="460"/>
      <c r="CO58" s="460"/>
      <c r="CP58" s="460"/>
      <c r="CQ58" s="460"/>
      <c r="CR58" s="460"/>
      <c r="CS58" s="460"/>
      <c r="CT58" s="460"/>
      <c r="CU58" s="460"/>
      <c r="CV58" s="460"/>
      <c r="CW58" s="460"/>
      <c r="CX58" s="460"/>
      <c r="CY58" s="460"/>
      <c r="CZ58" s="460"/>
      <c r="DA58" s="460"/>
      <c r="DB58" s="460"/>
      <c r="DC58" s="460"/>
      <c r="DD58" s="460"/>
      <c r="DE58" s="460"/>
      <c r="DF58" s="460"/>
      <c r="DG58" s="460"/>
      <c r="DH58" s="460"/>
      <c r="DI58" s="460"/>
      <c r="DJ58" s="460"/>
      <c r="DK58" s="460"/>
      <c r="DL58" s="460"/>
      <c r="DM58" s="460"/>
      <c r="DN58" s="460"/>
      <c r="DO58" s="460"/>
      <c r="DP58" s="460"/>
      <c r="DQ58" s="460"/>
      <c r="DR58" s="460"/>
      <c r="DS58" s="460"/>
      <c r="DT58" s="460"/>
      <c r="DU58" s="460"/>
      <c r="DV58" s="460"/>
      <c r="DW58" s="460"/>
      <c r="DX58" s="460"/>
      <c r="DY58" s="460"/>
      <c r="DZ58" s="460"/>
      <c r="EA58" s="460"/>
      <c r="EB58" s="460"/>
      <c r="EC58" s="460"/>
      <c r="ED58" s="460"/>
      <c r="EE58" s="460"/>
      <c r="EF58" s="460"/>
      <c r="EG58" s="460"/>
      <c r="EH58" s="460"/>
      <c r="EI58" s="460"/>
      <c r="EJ58" s="460"/>
      <c r="EK58" s="460"/>
      <c r="EL58" s="460"/>
      <c r="EM58" s="460"/>
      <c r="EN58" s="460"/>
      <c r="EO58" s="460"/>
      <c r="EP58" s="460"/>
      <c r="EQ58" s="460"/>
      <c r="ER58" s="460"/>
      <c r="ES58" s="460"/>
      <c r="ET58" s="460"/>
      <c r="EU58" s="460"/>
      <c r="EV58" s="460"/>
      <c r="EW58" s="460"/>
      <c r="EX58" s="460"/>
      <c r="EY58" s="460"/>
      <c r="EZ58" s="460"/>
      <c r="FA58" s="460"/>
      <c r="FB58" s="460"/>
      <c r="FC58" s="460"/>
      <c r="FD58" s="460"/>
      <c r="FE58" s="460"/>
      <c r="FF58" s="460"/>
      <c r="FG58" s="460"/>
      <c r="FH58" s="460"/>
      <c r="FI58" s="460"/>
      <c r="FJ58" s="460"/>
      <c r="FK58" s="460"/>
      <c r="FL58" s="460"/>
      <c r="FM58" s="460"/>
      <c r="FN58" s="460"/>
      <c r="FO58" s="460"/>
      <c r="FP58" s="460"/>
      <c r="FQ58" s="460"/>
      <c r="FR58" s="460"/>
      <c r="FS58" s="460"/>
      <c r="FT58" s="460"/>
      <c r="FU58" s="460"/>
      <c r="FV58" s="460"/>
      <c r="FW58" s="460"/>
    </row>
    <row r="59" spans="1:179" s="90" customFormat="1" ht="17.75" customHeight="1" x14ac:dyDescent="0.25">
      <c r="A59" s="415"/>
      <c r="B59" s="418">
        <v>51</v>
      </c>
      <c r="C59" s="415"/>
      <c r="D59" s="430" t="s">
        <v>204</v>
      </c>
      <c r="E59" s="431">
        <v>303</v>
      </c>
      <c r="F59" s="431">
        <v>234</v>
      </c>
      <c r="G59" s="431">
        <v>537</v>
      </c>
      <c r="H59" s="431">
        <v>941</v>
      </c>
      <c r="I59" s="431">
        <v>471</v>
      </c>
      <c r="J59" s="431">
        <v>1412</v>
      </c>
      <c r="K59" s="431">
        <v>13</v>
      </c>
      <c r="L59" s="431">
        <v>5</v>
      </c>
      <c r="M59" s="431">
        <v>18</v>
      </c>
      <c r="N59" s="431">
        <v>1257</v>
      </c>
      <c r="O59" s="431">
        <v>710</v>
      </c>
      <c r="P59" s="431">
        <v>1967</v>
      </c>
      <c r="Q59" s="416"/>
      <c r="R59" s="416"/>
      <c r="S59" s="416"/>
      <c r="T59" s="416"/>
      <c r="U59" s="460"/>
      <c r="V59" s="460"/>
      <c r="W59" s="460"/>
      <c r="X59" s="460"/>
      <c r="Y59" s="460"/>
      <c r="Z59" s="460"/>
      <c r="AA59" s="460"/>
      <c r="AB59" s="460"/>
      <c r="AC59" s="460"/>
      <c r="AD59" s="460"/>
      <c r="AE59" s="460"/>
      <c r="AF59" s="460"/>
      <c r="AG59" s="460"/>
      <c r="AH59" s="460"/>
      <c r="AI59" s="460"/>
      <c r="AJ59" s="460"/>
      <c r="AK59" s="460"/>
      <c r="AL59" s="460"/>
      <c r="AM59" s="460"/>
      <c r="AN59" s="460"/>
      <c r="AO59" s="460"/>
      <c r="AP59" s="460"/>
      <c r="AQ59" s="460"/>
      <c r="AR59" s="460"/>
      <c r="AS59" s="460"/>
      <c r="AT59" s="460"/>
      <c r="AU59" s="460"/>
      <c r="AV59" s="460"/>
      <c r="AW59" s="460"/>
      <c r="AX59" s="460"/>
      <c r="AY59" s="460"/>
      <c r="AZ59" s="460"/>
      <c r="BA59" s="460"/>
      <c r="BB59" s="460"/>
      <c r="BC59" s="460"/>
      <c r="BD59" s="460"/>
      <c r="BE59" s="460"/>
      <c r="BF59" s="460"/>
      <c r="BG59" s="460"/>
      <c r="BH59" s="460"/>
      <c r="BI59" s="460"/>
      <c r="BJ59" s="460"/>
      <c r="BK59" s="460"/>
      <c r="BL59" s="460"/>
      <c r="BM59" s="460"/>
      <c r="BN59" s="460"/>
      <c r="BO59" s="460"/>
      <c r="BP59" s="460"/>
      <c r="BQ59" s="460"/>
      <c r="BR59" s="460"/>
      <c r="BS59" s="460"/>
      <c r="BT59" s="460"/>
      <c r="BU59" s="460"/>
      <c r="BV59" s="460"/>
      <c r="BW59" s="460"/>
      <c r="BX59" s="460"/>
      <c r="BY59" s="460"/>
      <c r="BZ59" s="460"/>
      <c r="CA59" s="460"/>
      <c r="CB59" s="460"/>
      <c r="CC59" s="460"/>
      <c r="CD59" s="460"/>
      <c r="CE59" s="460"/>
      <c r="CF59" s="460"/>
      <c r="CG59" s="460"/>
      <c r="CH59" s="460"/>
      <c r="CI59" s="460"/>
      <c r="CJ59" s="460"/>
      <c r="CK59" s="460"/>
      <c r="CL59" s="460"/>
      <c r="CM59" s="460"/>
      <c r="CN59" s="460"/>
      <c r="CO59" s="460"/>
      <c r="CP59" s="460"/>
      <c r="CQ59" s="460"/>
      <c r="CR59" s="460"/>
      <c r="CS59" s="460"/>
      <c r="CT59" s="460"/>
      <c r="CU59" s="460"/>
      <c r="CV59" s="460"/>
      <c r="CW59" s="460"/>
      <c r="CX59" s="460"/>
      <c r="CY59" s="460"/>
      <c r="CZ59" s="460"/>
      <c r="DA59" s="460"/>
      <c r="DB59" s="460"/>
      <c r="DC59" s="460"/>
      <c r="DD59" s="460"/>
      <c r="DE59" s="460"/>
      <c r="DF59" s="460"/>
      <c r="DG59" s="460"/>
      <c r="DH59" s="460"/>
      <c r="DI59" s="460"/>
      <c r="DJ59" s="460"/>
      <c r="DK59" s="460"/>
      <c r="DL59" s="460"/>
      <c r="DM59" s="460"/>
      <c r="DN59" s="460"/>
      <c r="DO59" s="460"/>
      <c r="DP59" s="460"/>
      <c r="DQ59" s="460"/>
      <c r="DR59" s="460"/>
      <c r="DS59" s="460"/>
      <c r="DT59" s="460"/>
      <c r="DU59" s="460"/>
      <c r="DV59" s="460"/>
      <c r="DW59" s="460"/>
      <c r="DX59" s="460"/>
      <c r="DY59" s="460"/>
      <c r="DZ59" s="460"/>
      <c r="EA59" s="460"/>
      <c r="EB59" s="460"/>
      <c r="EC59" s="460"/>
      <c r="ED59" s="460"/>
      <c r="EE59" s="460"/>
      <c r="EF59" s="460"/>
      <c r="EG59" s="460"/>
      <c r="EH59" s="460"/>
      <c r="EI59" s="460"/>
      <c r="EJ59" s="460"/>
      <c r="EK59" s="460"/>
      <c r="EL59" s="460"/>
      <c r="EM59" s="460"/>
      <c r="EN59" s="460"/>
      <c r="EO59" s="460"/>
      <c r="EP59" s="460"/>
      <c r="EQ59" s="460"/>
      <c r="ER59" s="460"/>
      <c r="ES59" s="460"/>
      <c r="ET59" s="460"/>
      <c r="EU59" s="460"/>
      <c r="EV59" s="460"/>
      <c r="EW59" s="460"/>
      <c r="EX59" s="460"/>
      <c r="EY59" s="460"/>
      <c r="EZ59" s="460"/>
      <c r="FA59" s="460"/>
      <c r="FB59" s="460"/>
      <c r="FC59" s="460"/>
      <c r="FD59" s="460"/>
      <c r="FE59" s="460"/>
      <c r="FF59" s="460"/>
      <c r="FG59" s="460"/>
      <c r="FH59" s="460"/>
      <c r="FI59" s="460"/>
      <c r="FJ59" s="460"/>
      <c r="FK59" s="460"/>
      <c r="FL59" s="460"/>
      <c r="FM59" s="460"/>
      <c r="FN59" s="460"/>
      <c r="FO59" s="460"/>
      <c r="FP59" s="460"/>
      <c r="FQ59" s="460"/>
      <c r="FR59" s="460"/>
      <c r="FS59" s="460"/>
      <c r="FT59" s="460"/>
      <c r="FU59" s="460"/>
      <c r="FV59" s="460"/>
      <c r="FW59" s="460"/>
    </row>
    <row r="60" spans="1:179" s="90" customFormat="1" ht="20" customHeight="1" x14ac:dyDescent="0.25">
      <c r="A60" s="415"/>
      <c r="B60" s="418">
        <v>52</v>
      </c>
      <c r="C60" s="415"/>
      <c r="D60" s="432" t="s">
        <v>206</v>
      </c>
      <c r="E60" s="433">
        <v>182</v>
      </c>
      <c r="F60" s="433">
        <v>144</v>
      </c>
      <c r="G60" s="433">
        <v>326</v>
      </c>
      <c r="H60" s="433">
        <v>844</v>
      </c>
      <c r="I60" s="433">
        <v>790</v>
      </c>
      <c r="J60" s="433">
        <v>1634</v>
      </c>
      <c r="K60" s="433">
        <v>15</v>
      </c>
      <c r="L60" s="433">
        <v>10</v>
      </c>
      <c r="M60" s="433">
        <v>25</v>
      </c>
      <c r="N60" s="433">
        <v>1041</v>
      </c>
      <c r="O60" s="433">
        <v>944</v>
      </c>
      <c r="P60" s="433">
        <v>1985</v>
      </c>
      <c r="Q60" s="416"/>
      <c r="R60" s="416"/>
      <c r="S60" s="416"/>
      <c r="T60" s="416"/>
      <c r="U60" s="460"/>
      <c r="V60" s="460"/>
      <c r="W60" s="460"/>
      <c r="X60" s="460"/>
      <c r="Y60" s="460"/>
      <c r="Z60" s="460"/>
      <c r="AA60" s="460"/>
      <c r="AB60" s="460"/>
      <c r="AC60" s="460"/>
      <c r="AD60" s="460"/>
      <c r="AE60" s="460"/>
      <c r="AF60" s="460"/>
      <c r="AG60" s="460"/>
      <c r="AH60" s="460"/>
      <c r="AI60" s="460"/>
      <c r="AJ60" s="460"/>
      <c r="AK60" s="460"/>
      <c r="AL60" s="460"/>
      <c r="AM60" s="460"/>
      <c r="AN60" s="460"/>
      <c r="AO60" s="460"/>
      <c r="AP60" s="460"/>
      <c r="AQ60" s="460"/>
      <c r="AR60" s="460"/>
      <c r="AS60" s="460"/>
      <c r="AT60" s="460"/>
      <c r="AU60" s="460"/>
      <c r="AV60" s="460"/>
      <c r="AW60" s="460"/>
      <c r="AX60" s="460"/>
      <c r="AY60" s="460"/>
      <c r="AZ60" s="460"/>
      <c r="BA60" s="460"/>
      <c r="BB60" s="460"/>
      <c r="BC60" s="460"/>
      <c r="BD60" s="460"/>
      <c r="BE60" s="460"/>
      <c r="BF60" s="460"/>
      <c r="BG60" s="460"/>
      <c r="BH60" s="460"/>
      <c r="BI60" s="460"/>
      <c r="BJ60" s="460"/>
      <c r="BK60" s="460"/>
      <c r="BL60" s="460"/>
      <c r="BM60" s="460"/>
      <c r="BN60" s="460"/>
      <c r="BO60" s="460"/>
      <c r="BP60" s="460"/>
      <c r="BQ60" s="460"/>
      <c r="BR60" s="460"/>
      <c r="BS60" s="460"/>
      <c r="BT60" s="460"/>
      <c r="BU60" s="460"/>
      <c r="BV60" s="460"/>
      <c r="BW60" s="460"/>
      <c r="BX60" s="460"/>
      <c r="BY60" s="460"/>
      <c r="BZ60" s="460"/>
      <c r="CA60" s="460"/>
      <c r="CB60" s="460"/>
      <c r="CC60" s="460"/>
      <c r="CD60" s="460"/>
      <c r="CE60" s="460"/>
      <c r="CF60" s="460"/>
      <c r="CG60" s="460"/>
      <c r="CH60" s="460"/>
      <c r="CI60" s="460"/>
      <c r="CJ60" s="460"/>
      <c r="CK60" s="460"/>
      <c r="CL60" s="460"/>
      <c r="CM60" s="460"/>
      <c r="CN60" s="460"/>
      <c r="CO60" s="460"/>
      <c r="CP60" s="460"/>
      <c r="CQ60" s="460"/>
      <c r="CR60" s="460"/>
      <c r="CS60" s="460"/>
      <c r="CT60" s="460"/>
      <c r="CU60" s="460"/>
      <c r="CV60" s="460"/>
      <c r="CW60" s="460"/>
      <c r="CX60" s="460"/>
      <c r="CY60" s="460"/>
      <c r="CZ60" s="460"/>
      <c r="DA60" s="460"/>
      <c r="DB60" s="460"/>
      <c r="DC60" s="460"/>
      <c r="DD60" s="460"/>
      <c r="DE60" s="460"/>
      <c r="DF60" s="460"/>
      <c r="DG60" s="460"/>
      <c r="DH60" s="460"/>
      <c r="DI60" s="460"/>
      <c r="DJ60" s="460"/>
      <c r="DK60" s="460"/>
      <c r="DL60" s="460"/>
      <c r="DM60" s="460"/>
      <c r="DN60" s="460"/>
      <c r="DO60" s="460"/>
      <c r="DP60" s="460"/>
      <c r="DQ60" s="460"/>
      <c r="DR60" s="460"/>
      <c r="DS60" s="460"/>
      <c r="DT60" s="460"/>
      <c r="DU60" s="460"/>
      <c r="DV60" s="460"/>
      <c r="DW60" s="460"/>
      <c r="DX60" s="460"/>
      <c r="DY60" s="460"/>
      <c r="DZ60" s="460"/>
      <c r="EA60" s="460"/>
      <c r="EB60" s="460"/>
      <c r="EC60" s="460"/>
      <c r="ED60" s="460"/>
      <c r="EE60" s="460"/>
      <c r="EF60" s="460"/>
      <c r="EG60" s="460"/>
      <c r="EH60" s="460"/>
      <c r="EI60" s="460"/>
      <c r="EJ60" s="460"/>
      <c r="EK60" s="460"/>
      <c r="EL60" s="460"/>
      <c r="EM60" s="460"/>
      <c r="EN60" s="460"/>
      <c r="EO60" s="460"/>
      <c r="EP60" s="460"/>
      <c r="EQ60" s="460"/>
      <c r="ER60" s="460"/>
      <c r="ES60" s="460"/>
      <c r="ET60" s="460"/>
      <c r="EU60" s="460"/>
      <c r="EV60" s="460"/>
      <c r="EW60" s="460"/>
      <c r="EX60" s="460"/>
      <c r="EY60" s="460"/>
      <c r="EZ60" s="460"/>
      <c r="FA60" s="460"/>
      <c r="FB60" s="460"/>
      <c r="FC60" s="460"/>
      <c r="FD60" s="460"/>
      <c r="FE60" s="460"/>
      <c r="FF60" s="460"/>
      <c r="FG60" s="460"/>
      <c r="FH60" s="460"/>
      <c r="FI60" s="460"/>
      <c r="FJ60" s="460"/>
      <c r="FK60" s="460"/>
      <c r="FL60" s="460"/>
      <c r="FM60" s="460"/>
      <c r="FN60" s="460"/>
      <c r="FO60" s="460"/>
      <c r="FP60" s="460"/>
      <c r="FQ60" s="460"/>
      <c r="FR60" s="460"/>
      <c r="FS60" s="460"/>
      <c r="FT60" s="460"/>
      <c r="FU60" s="460"/>
      <c r="FV60" s="460"/>
      <c r="FW60" s="460"/>
    </row>
    <row r="61" spans="1:179" s="415" customFormat="1" ht="14.75" customHeight="1" x14ac:dyDescent="0.25">
      <c r="B61" s="426"/>
      <c r="D61" s="427"/>
      <c r="E61" s="428"/>
      <c r="F61" s="428"/>
      <c r="G61" s="428"/>
      <c r="H61" s="428"/>
      <c r="Q61" s="429"/>
      <c r="R61" s="429"/>
      <c r="S61" s="429"/>
      <c r="T61" s="429"/>
      <c r="U61" s="460"/>
      <c r="V61" s="460"/>
      <c r="W61" s="460"/>
      <c r="X61" s="460"/>
      <c r="Y61" s="460"/>
      <c r="Z61" s="460"/>
      <c r="AA61" s="460"/>
      <c r="AB61" s="460"/>
      <c r="AC61" s="460"/>
      <c r="AD61" s="460"/>
      <c r="AE61" s="460"/>
      <c r="AF61" s="460"/>
      <c r="AG61" s="460"/>
      <c r="AH61" s="460"/>
      <c r="AI61" s="460"/>
      <c r="AJ61" s="460"/>
      <c r="AK61" s="460"/>
      <c r="AL61" s="460"/>
      <c r="AM61" s="460"/>
      <c r="AN61" s="460"/>
      <c r="AO61" s="460"/>
      <c r="AP61" s="460"/>
      <c r="AQ61" s="460"/>
      <c r="AR61" s="460"/>
      <c r="AS61" s="460"/>
      <c r="AT61" s="460"/>
      <c r="AU61" s="460"/>
      <c r="AV61" s="460"/>
      <c r="AW61" s="460"/>
      <c r="AX61" s="460"/>
      <c r="AY61" s="460"/>
      <c r="AZ61" s="460"/>
      <c r="BA61" s="460"/>
      <c r="BB61" s="460"/>
      <c r="BC61" s="460"/>
      <c r="BD61" s="460"/>
      <c r="BE61" s="460"/>
      <c r="BF61" s="460"/>
      <c r="BG61" s="460"/>
      <c r="BH61" s="460"/>
      <c r="BI61" s="460"/>
      <c r="BJ61" s="460"/>
      <c r="BK61" s="460"/>
      <c r="BL61" s="460"/>
      <c r="BM61" s="460"/>
      <c r="BN61" s="460"/>
      <c r="BO61" s="460"/>
      <c r="BP61" s="460"/>
      <c r="BQ61" s="460"/>
      <c r="BR61" s="460"/>
      <c r="BS61" s="460"/>
      <c r="BT61" s="460"/>
      <c r="BU61" s="460"/>
      <c r="BV61" s="460"/>
      <c r="BW61" s="460"/>
      <c r="BX61" s="460"/>
      <c r="BY61" s="460"/>
      <c r="BZ61" s="460"/>
      <c r="CA61" s="460"/>
      <c r="CB61" s="460"/>
      <c r="CC61" s="460"/>
      <c r="CD61" s="460"/>
      <c r="CE61" s="460"/>
      <c r="CF61" s="460"/>
      <c r="CG61" s="460"/>
      <c r="CH61" s="460"/>
      <c r="CI61" s="460"/>
      <c r="CJ61" s="460"/>
      <c r="CK61" s="460"/>
      <c r="CL61" s="460"/>
      <c r="CM61" s="460"/>
      <c r="CN61" s="460"/>
      <c r="CO61" s="460"/>
      <c r="CP61" s="460"/>
      <c r="CQ61" s="460"/>
      <c r="CR61" s="460"/>
      <c r="CS61" s="460"/>
      <c r="CT61" s="460"/>
      <c r="CU61" s="460"/>
      <c r="CV61" s="460"/>
      <c r="CW61" s="460"/>
      <c r="CX61" s="460"/>
      <c r="CY61" s="460"/>
      <c r="CZ61" s="460"/>
      <c r="DA61" s="460"/>
      <c r="DB61" s="460"/>
      <c r="DC61" s="460"/>
      <c r="DD61" s="460"/>
      <c r="DE61" s="460"/>
      <c r="DF61" s="460"/>
      <c r="DG61" s="460"/>
      <c r="DH61" s="460"/>
      <c r="DI61" s="460"/>
      <c r="DJ61" s="460"/>
      <c r="DK61" s="460"/>
      <c r="DL61" s="460"/>
      <c r="DM61" s="460"/>
      <c r="DN61" s="460"/>
      <c r="DO61" s="460"/>
      <c r="DP61" s="460"/>
      <c r="DQ61" s="460"/>
      <c r="DR61" s="460"/>
      <c r="DS61" s="460"/>
      <c r="DT61" s="460"/>
      <c r="DU61" s="460"/>
      <c r="DV61" s="460"/>
      <c r="DW61" s="460"/>
      <c r="DX61" s="460"/>
      <c r="DY61" s="460"/>
      <c r="DZ61" s="460"/>
      <c r="EA61" s="460"/>
      <c r="EB61" s="460"/>
      <c r="EC61" s="460"/>
      <c r="ED61" s="460"/>
      <c r="EE61" s="460"/>
      <c r="EF61" s="460"/>
      <c r="EG61" s="460"/>
      <c r="EH61" s="460"/>
      <c r="EI61" s="460"/>
      <c r="EJ61" s="460"/>
      <c r="EK61" s="460"/>
      <c r="EL61" s="460"/>
      <c r="EM61" s="460"/>
      <c r="EN61" s="460"/>
      <c r="EO61" s="460"/>
      <c r="EP61" s="460"/>
      <c r="EQ61" s="460"/>
      <c r="ER61" s="460"/>
      <c r="ES61" s="460"/>
      <c r="ET61" s="460"/>
      <c r="EU61" s="460"/>
      <c r="EV61" s="460"/>
      <c r="EW61" s="460"/>
      <c r="EX61" s="460"/>
      <c r="EY61" s="460"/>
      <c r="EZ61" s="460"/>
      <c r="FA61" s="460"/>
      <c r="FB61" s="460"/>
      <c r="FC61" s="460"/>
      <c r="FD61" s="460"/>
      <c r="FE61" s="460"/>
      <c r="FF61" s="460"/>
      <c r="FG61" s="460"/>
      <c r="FH61" s="460"/>
      <c r="FI61" s="460"/>
      <c r="FJ61" s="460"/>
      <c r="FK61" s="460"/>
      <c r="FL61" s="460"/>
      <c r="FM61" s="460"/>
      <c r="FN61" s="460"/>
      <c r="FO61" s="460"/>
      <c r="FP61" s="460"/>
      <c r="FQ61" s="460"/>
      <c r="FR61" s="460"/>
      <c r="FS61" s="460"/>
      <c r="FT61" s="460"/>
      <c r="FU61" s="460"/>
      <c r="FV61" s="460"/>
      <c r="FW61" s="460"/>
    </row>
    <row r="62" spans="1:179" s="90" customFormat="1" ht="24.25" customHeight="1" x14ac:dyDescent="0.25">
      <c r="A62" s="415"/>
      <c r="B62" s="426"/>
      <c r="C62" s="415"/>
      <c r="D62" s="463" t="s">
        <v>10</v>
      </c>
      <c r="E62" s="464">
        <f>E21+E35+E57+E59+E60</f>
        <v>7756</v>
      </c>
      <c r="F62" s="464">
        <f t="shared" ref="F62:P62" si="3">F21+F35+F57+F59+F60</f>
        <v>6431</v>
      </c>
      <c r="G62" s="464">
        <f t="shared" si="3"/>
        <v>14187</v>
      </c>
      <c r="H62" s="464">
        <f t="shared" si="3"/>
        <v>21162</v>
      </c>
      <c r="I62" s="464">
        <f t="shared" si="3"/>
        <v>8021</v>
      </c>
      <c r="J62" s="464">
        <f t="shared" si="3"/>
        <v>29183</v>
      </c>
      <c r="K62" s="464">
        <f t="shared" si="3"/>
        <v>387</v>
      </c>
      <c r="L62" s="464">
        <f t="shared" si="3"/>
        <v>132</v>
      </c>
      <c r="M62" s="464">
        <f t="shared" si="3"/>
        <v>519</v>
      </c>
      <c r="N62" s="464">
        <f t="shared" si="3"/>
        <v>29305</v>
      </c>
      <c r="O62" s="464">
        <f t="shared" si="3"/>
        <v>14584</v>
      </c>
      <c r="P62" s="464">
        <f t="shared" si="3"/>
        <v>43889</v>
      </c>
      <c r="Q62" s="416"/>
      <c r="R62" s="416"/>
      <c r="S62" s="416"/>
      <c r="T62" s="416"/>
      <c r="U62" s="460"/>
      <c r="V62" s="460"/>
      <c r="W62" s="460"/>
      <c r="X62" s="460"/>
      <c r="Y62" s="460"/>
      <c r="Z62" s="460"/>
      <c r="AA62" s="460"/>
      <c r="AB62" s="460"/>
      <c r="AC62" s="460"/>
      <c r="AD62" s="460"/>
      <c r="AE62" s="460"/>
      <c r="AF62" s="460"/>
      <c r="AG62" s="460"/>
      <c r="AH62" s="460"/>
      <c r="AI62" s="460"/>
      <c r="AJ62" s="460"/>
      <c r="AK62" s="460"/>
      <c r="AL62" s="460"/>
      <c r="AM62" s="460"/>
      <c r="AN62" s="460"/>
      <c r="AO62" s="460"/>
      <c r="AP62" s="460"/>
      <c r="AQ62" s="460"/>
      <c r="AR62" s="460"/>
      <c r="AS62" s="460"/>
      <c r="AT62" s="460"/>
      <c r="AU62" s="460"/>
      <c r="AV62" s="460"/>
      <c r="AW62" s="460"/>
      <c r="AX62" s="460"/>
      <c r="AY62" s="460"/>
      <c r="AZ62" s="460"/>
      <c r="BA62" s="460"/>
      <c r="BB62" s="460"/>
      <c r="BC62" s="460"/>
      <c r="BD62" s="460"/>
      <c r="BE62" s="460"/>
      <c r="BF62" s="460"/>
      <c r="BG62" s="460"/>
      <c r="BH62" s="460"/>
      <c r="BI62" s="460"/>
      <c r="BJ62" s="460"/>
      <c r="BK62" s="460"/>
      <c r="BL62" s="460"/>
      <c r="BM62" s="460"/>
      <c r="BN62" s="460"/>
      <c r="BO62" s="460"/>
      <c r="BP62" s="460"/>
      <c r="BQ62" s="460"/>
      <c r="BR62" s="460"/>
      <c r="BS62" s="460"/>
      <c r="BT62" s="460"/>
      <c r="BU62" s="460"/>
      <c r="BV62" s="460"/>
      <c r="BW62" s="460"/>
      <c r="BX62" s="460"/>
      <c r="BY62" s="460"/>
      <c r="BZ62" s="460"/>
      <c r="CA62" s="460"/>
      <c r="CB62" s="460"/>
      <c r="CC62" s="460"/>
      <c r="CD62" s="460"/>
      <c r="CE62" s="460"/>
      <c r="CF62" s="460"/>
      <c r="CG62" s="460"/>
      <c r="CH62" s="460"/>
      <c r="CI62" s="460"/>
      <c r="CJ62" s="460"/>
      <c r="CK62" s="460"/>
      <c r="CL62" s="460"/>
      <c r="CM62" s="460"/>
      <c r="CN62" s="460"/>
      <c r="CO62" s="460"/>
      <c r="CP62" s="460"/>
      <c r="CQ62" s="460"/>
      <c r="CR62" s="460"/>
      <c r="CS62" s="460"/>
      <c r="CT62" s="460"/>
      <c r="CU62" s="460"/>
      <c r="CV62" s="460"/>
      <c r="CW62" s="460"/>
      <c r="CX62" s="460"/>
      <c r="CY62" s="460"/>
      <c r="CZ62" s="460"/>
      <c r="DA62" s="460"/>
      <c r="DB62" s="460"/>
      <c r="DC62" s="460"/>
      <c r="DD62" s="460"/>
      <c r="DE62" s="460"/>
      <c r="DF62" s="460"/>
      <c r="DG62" s="460"/>
      <c r="DH62" s="460"/>
      <c r="DI62" s="460"/>
      <c r="DJ62" s="460"/>
      <c r="DK62" s="460"/>
      <c r="DL62" s="460"/>
      <c r="DM62" s="460"/>
      <c r="DN62" s="460"/>
      <c r="DO62" s="460"/>
      <c r="DP62" s="460"/>
      <c r="DQ62" s="460"/>
      <c r="DR62" s="460"/>
      <c r="DS62" s="460"/>
      <c r="DT62" s="460"/>
      <c r="DU62" s="460"/>
      <c r="DV62" s="460"/>
      <c r="DW62" s="460"/>
      <c r="DX62" s="460"/>
      <c r="DY62" s="460"/>
      <c r="DZ62" s="460"/>
      <c r="EA62" s="460"/>
      <c r="EB62" s="460"/>
      <c r="EC62" s="460"/>
      <c r="ED62" s="460"/>
      <c r="EE62" s="460"/>
      <c r="EF62" s="460"/>
      <c r="EG62" s="460"/>
      <c r="EH62" s="460"/>
      <c r="EI62" s="460"/>
      <c r="EJ62" s="460"/>
      <c r="EK62" s="460"/>
      <c r="EL62" s="460"/>
      <c r="EM62" s="460"/>
      <c r="EN62" s="460"/>
      <c r="EO62" s="460"/>
      <c r="EP62" s="460"/>
      <c r="EQ62" s="460"/>
      <c r="ER62" s="460"/>
      <c r="ES62" s="460"/>
      <c r="ET62" s="460"/>
      <c r="EU62" s="460"/>
      <c r="EV62" s="460"/>
      <c r="EW62" s="460"/>
      <c r="EX62" s="460"/>
      <c r="EY62" s="460"/>
      <c r="EZ62" s="460"/>
      <c r="FA62" s="460"/>
      <c r="FB62" s="460"/>
      <c r="FC62" s="460"/>
      <c r="FD62" s="460"/>
      <c r="FE62" s="460"/>
      <c r="FF62" s="460"/>
      <c r="FG62" s="460"/>
      <c r="FH62" s="460"/>
      <c r="FI62" s="460"/>
      <c r="FJ62" s="460"/>
      <c r="FK62" s="460"/>
      <c r="FL62" s="460"/>
      <c r="FM62" s="460"/>
      <c r="FN62" s="460"/>
      <c r="FO62" s="460"/>
      <c r="FP62" s="460"/>
      <c r="FQ62" s="460"/>
      <c r="FR62" s="460"/>
      <c r="FS62" s="460"/>
      <c r="FT62" s="460"/>
      <c r="FU62" s="460"/>
      <c r="FV62" s="460"/>
      <c r="FW62" s="460"/>
    </row>
    <row r="63" spans="1:179" s="90" customFormat="1" ht="38.25" customHeight="1" x14ac:dyDescent="0.2">
      <c r="A63" s="415"/>
      <c r="B63" s="415"/>
      <c r="Q63" s="416"/>
      <c r="R63" s="416"/>
      <c r="S63" s="416"/>
      <c r="T63" s="416"/>
      <c r="U63" s="460"/>
      <c r="V63" s="460"/>
      <c r="W63" s="460"/>
      <c r="X63" s="460"/>
      <c r="Y63" s="460"/>
      <c r="Z63" s="460"/>
      <c r="AA63" s="460"/>
      <c r="AB63" s="460"/>
      <c r="AC63" s="460"/>
      <c r="AD63" s="460"/>
      <c r="AE63" s="460"/>
      <c r="AF63" s="460"/>
      <c r="AG63" s="460"/>
      <c r="AH63" s="460"/>
      <c r="AI63" s="460"/>
      <c r="AJ63" s="460"/>
      <c r="AK63" s="460"/>
      <c r="AL63" s="460"/>
      <c r="AM63" s="460"/>
      <c r="AN63" s="460"/>
      <c r="AO63" s="460"/>
      <c r="AP63" s="460"/>
      <c r="AQ63" s="460"/>
      <c r="AR63" s="460"/>
      <c r="AS63" s="460"/>
      <c r="AT63" s="460"/>
      <c r="AU63" s="460"/>
      <c r="AV63" s="460"/>
      <c r="AW63" s="460"/>
      <c r="AX63" s="460"/>
      <c r="AY63" s="460"/>
      <c r="AZ63" s="460"/>
      <c r="BA63" s="460"/>
      <c r="BB63" s="460"/>
      <c r="BC63" s="460"/>
      <c r="BD63" s="460"/>
      <c r="BE63" s="460"/>
      <c r="BF63" s="460"/>
      <c r="BG63" s="460"/>
      <c r="BH63" s="460"/>
      <c r="BI63" s="460"/>
      <c r="BJ63" s="460"/>
      <c r="BK63" s="460"/>
      <c r="BL63" s="460"/>
      <c r="BM63" s="460"/>
      <c r="BN63" s="460"/>
      <c r="BO63" s="460"/>
      <c r="BP63" s="460"/>
      <c r="BQ63" s="460"/>
      <c r="BR63" s="460"/>
      <c r="BS63" s="460"/>
      <c r="BT63" s="460"/>
      <c r="BU63" s="460"/>
      <c r="BV63" s="460"/>
      <c r="BW63" s="460"/>
      <c r="BX63" s="460"/>
      <c r="BY63" s="460"/>
      <c r="BZ63" s="460"/>
      <c r="CA63" s="460"/>
      <c r="CB63" s="460"/>
      <c r="CC63" s="460"/>
      <c r="CD63" s="460"/>
      <c r="CE63" s="460"/>
      <c r="CF63" s="460"/>
      <c r="CG63" s="460"/>
      <c r="CH63" s="460"/>
      <c r="CI63" s="460"/>
      <c r="CJ63" s="460"/>
      <c r="CK63" s="460"/>
      <c r="CL63" s="460"/>
      <c r="CM63" s="460"/>
      <c r="CN63" s="460"/>
      <c r="CO63" s="460"/>
      <c r="CP63" s="460"/>
      <c r="CQ63" s="460"/>
      <c r="CR63" s="460"/>
      <c r="CS63" s="460"/>
      <c r="CT63" s="460"/>
      <c r="CU63" s="460"/>
      <c r="CV63" s="460"/>
      <c r="CW63" s="460"/>
      <c r="CX63" s="460"/>
      <c r="CY63" s="460"/>
      <c r="CZ63" s="460"/>
      <c r="DA63" s="460"/>
      <c r="DB63" s="460"/>
      <c r="DC63" s="460"/>
      <c r="DD63" s="460"/>
      <c r="DE63" s="460"/>
      <c r="DF63" s="460"/>
      <c r="DG63" s="460"/>
      <c r="DH63" s="460"/>
      <c r="DI63" s="460"/>
      <c r="DJ63" s="460"/>
      <c r="DK63" s="460"/>
      <c r="DL63" s="460"/>
      <c r="DM63" s="460"/>
      <c r="DN63" s="460"/>
      <c r="DO63" s="460"/>
      <c r="DP63" s="460"/>
      <c r="DQ63" s="460"/>
      <c r="DR63" s="460"/>
      <c r="DS63" s="460"/>
      <c r="DT63" s="460"/>
      <c r="DU63" s="460"/>
      <c r="DV63" s="460"/>
      <c r="DW63" s="460"/>
      <c r="DX63" s="460"/>
      <c r="DY63" s="460"/>
      <c r="DZ63" s="460"/>
      <c r="EA63" s="460"/>
      <c r="EB63" s="460"/>
      <c r="EC63" s="460"/>
      <c r="ED63" s="460"/>
      <c r="EE63" s="460"/>
      <c r="EF63" s="460"/>
      <c r="EG63" s="460"/>
      <c r="EH63" s="460"/>
      <c r="EI63" s="460"/>
      <c r="EJ63" s="460"/>
      <c r="EK63" s="460"/>
      <c r="EL63" s="460"/>
      <c r="EM63" s="460"/>
      <c r="EN63" s="460"/>
      <c r="EO63" s="460"/>
      <c r="EP63" s="460"/>
      <c r="EQ63" s="460"/>
      <c r="ER63" s="460"/>
      <c r="ES63" s="460"/>
      <c r="ET63" s="460"/>
      <c r="EU63" s="460"/>
      <c r="EV63" s="460"/>
      <c r="EW63" s="460"/>
      <c r="EX63" s="460"/>
      <c r="EY63" s="460"/>
      <c r="EZ63" s="460"/>
      <c r="FA63" s="460"/>
      <c r="FB63" s="460"/>
      <c r="FC63" s="460"/>
      <c r="FD63" s="460"/>
      <c r="FE63" s="460"/>
      <c r="FF63" s="460"/>
      <c r="FG63" s="460"/>
      <c r="FH63" s="460"/>
      <c r="FI63" s="460"/>
      <c r="FJ63" s="460"/>
      <c r="FK63" s="460"/>
      <c r="FL63" s="460"/>
      <c r="FM63" s="460"/>
      <c r="FN63" s="460"/>
      <c r="FO63" s="460"/>
      <c r="FP63" s="460"/>
      <c r="FQ63" s="460"/>
      <c r="FR63" s="460"/>
      <c r="FS63" s="460"/>
      <c r="FT63" s="460"/>
      <c r="FU63" s="460"/>
      <c r="FV63" s="460"/>
      <c r="FW63" s="460"/>
    </row>
  </sheetData>
  <mergeCells count="9">
    <mergeCell ref="E3:G3"/>
    <mergeCell ref="H3:J3"/>
    <mergeCell ref="K3:M3"/>
    <mergeCell ref="N3:P3"/>
    <mergeCell ref="C5:C21"/>
    <mergeCell ref="C22:C35"/>
    <mergeCell ref="C36:C57"/>
    <mergeCell ref="C3:C4"/>
    <mergeCell ref="D3:D4"/>
  </mergeCells>
  <pageMargins left="0.7" right="0.7" top="0.75" bottom="0.75" header="0.3" footer="0.3"/>
  <pageSetup paperSize="9" orientation="portrait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CA98F-78AD-41F5-B527-80515DB9B3CB}">
  <dimension ref="A1:V29"/>
  <sheetViews>
    <sheetView topLeftCell="A2" zoomScale="70" zoomScaleNormal="70" workbookViewId="0">
      <selection activeCell="Q14" sqref="Q14"/>
    </sheetView>
  </sheetViews>
  <sheetFormatPr defaultColWidth="8.81640625" defaultRowHeight="12.5" x14ac:dyDescent="0.25"/>
  <cols>
    <col min="1" max="1" width="30" style="391" customWidth="1"/>
    <col min="2" max="16" width="8.453125" style="391" bestFit="1" customWidth="1"/>
    <col min="17" max="245" width="8.81640625" style="391"/>
    <col min="246" max="246" width="30" style="391" customWidth="1"/>
    <col min="247" max="247" width="8.6328125" style="391" customWidth="1"/>
    <col min="248" max="248" width="8.81640625" style="391" customWidth="1"/>
    <col min="249" max="249" width="9.36328125" style="391" customWidth="1"/>
    <col min="250" max="250" width="6.453125" style="391" customWidth="1"/>
    <col min="251" max="251" width="7.453125" style="391" customWidth="1"/>
    <col min="252" max="252" width="6.453125" style="391" bestFit="1" customWidth="1"/>
    <col min="253" max="253" width="7.453125" style="391" bestFit="1" customWidth="1"/>
    <col min="254" max="254" width="9.36328125" style="391" customWidth="1"/>
    <col min="255" max="257" width="10.6328125" style="391" customWidth="1"/>
    <col min="258" max="258" width="4.6328125" style="391" customWidth="1"/>
    <col min="259" max="501" width="8.81640625" style="391"/>
    <col min="502" max="502" width="30" style="391" customWidth="1"/>
    <col min="503" max="503" width="8.6328125" style="391" customWidth="1"/>
    <col min="504" max="504" width="8.81640625" style="391" customWidth="1"/>
    <col min="505" max="505" width="9.36328125" style="391" customWidth="1"/>
    <col min="506" max="506" width="6.453125" style="391" customWidth="1"/>
    <col min="507" max="507" width="7.453125" style="391" customWidth="1"/>
    <col min="508" max="508" width="6.453125" style="391" bestFit="1" customWidth="1"/>
    <col min="509" max="509" width="7.453125" style="391" bestFit="1" customWidth="1"/>
    <col min="510" max="510" width="9.36328125" style="391" customWidth="1"/>
    <col min="511" max="513" width="10.6328125" style="391" customWidth="1"/>
    <col min="514" max="514" width="4.6328125" style="391" customWidth="1"/>
    <col min="515" max="757" width="8.81640625" style="391"/>
    <col min="758" max="758" width="30" style="391" customWidth="1"/>
    <col min="759" max="759" width="8.6328125" style="391" customWidth="1"/>
    <col min="760" max="760" width="8.81640625" style="391" customWidth="1"/>
    <col min="761" max="761" width="9.36328125" style="391" customWidth="1"/>
    <col min="762" max="762" width="6.453125" style="391" customWidth="1"/>
    <col min="763" max="763" width="7.453125" style="391" customWidth="1"/>
    <col min="764" max="764" width="6.453125" style="391" bestFit="1" customWidth="1"/>
    <col min="765" max="765" width="7.453125" style="391" bestFit="1" customWidth="1"/>
    <col min="766" max="766" width="9.36328125" style="391" customWidth="1"/>
    <col min="767" max="769" width="10.6328125" style="391" customWidth="1"/>
    <col min="770" max="770" width="4.6328125" style="391" customWidth="1"/>
    <col min="771" max="1013" width="8.81640625" style="391"/>
    <col min="1014" max="1014" width="30" style="391" customWidth="1"/>
    <col min="1015" max="1015" width="8.6328125" style="391" customWidth="1"/>
    <col min="1016" max="1016" width="8.81640625" style="391" customWidth="1"/>
    <col min="1017" max="1017" width="9.36328125" style="391" customWidth="1"/>
    <col min="1018" max="1018" width="6.453125" style="391" customWidth="1"/>
    <col min="1019" max="1019" width="7.453125" style="391" customWidth="1"/>
    <col min="1020" max="1020" width="6.453125" style="391" bestFit="1" customWidth="1"/>
    <col min="1021" max="1021" width="7.453125" style="391" bestFit="1" customWidth="1"/>
    <col min="1022" max="1022" width="9.36328125" style="391" customWidth="1"/>
    <col min="1023" max="1025" width="10.6328125" style="391" customWidth="1"/>
    <col min="1026" max="1026" width="4.6328125" style="391" customWidth="1"/>
    <col min="1027" max="1269" width="8.81640625" style="391"/>
    <col min="1270" max="1270" width="30" style="391" customWidth="1"/>
    <col min="1271" max="1271" width="8.6328125" style="391" customWidth="1"/>
    <col min="1272" max="1272" width="8.81640625" style="391" customWidth="1"/>
    <col min="1273" max="1273" width="9.36328125" style="391" customWidth="1"/>
    <col min="1274" max="1274" width="6.453125" style="391" customWidth="1"/>
    <col min="1275" max="1275" width="7.453125" style="391" customWidth="1"/>
    <col min="1276" max="1276" width="6.453125" style="391" bestFit="1" customWidth="1"/>
    <col min="1277" max="1277" width="7.453125" style="391" bestFit="1" customWidth="1"/>
    <col min="1278" max="1278" width="9.36328125" style="391" customWidth="1"/>
    <col min="1279" max="1281" width="10.6328125" style="391" customWidth="1"/>
    <col min="1282" max="1282" width="4.6328125" style="391" customWidth="1"/>
    <col min="1283" max="1525" width="8.81640625" style="391"/>
    <col min="1526" max="1526" width="30" style="391" customWidth="1"/>
    <col min="1527" max="1527" width="8.6328125" style="391" customWidth="1"/>
    <col min="1528" max="1528" width="8.81640625" style="391" customWidth="1"/>
    <col min="1529" max="1529" width="9.36328125" style="391" customWidth="1"/>
    <col min="1530" max="1530" width="6.453125" style="391" customWidth="1"/>
    <col min="1531" max="1531" width="7.453125" style="391" customWidth="1"/>
    <col min="1532" max="1532" width="6.453125" style="391" bestFit="1" customWidth="1"/>
    <col min="1533" max="1533" width="7.453125" style="391" bestFit="1" customWidth="1"/>
    <col min="1534" max="1534" width="9.36328125" style="391" customWidth="1"/>
    <col min="1535" max="1537" width="10.6328125" style="391" customWidth="1"/>
    <col min="1538" max="1538" width="4.6328125" style="391" customWidth="1"/>
    <col min="1539" max="1781" width="8.81640625" style="391"/>
    <col min="1782" max="1782" width="30" style="391" customWidth="1"/>
    <col min="1783" max="1783" width="8.6328125" style="391" customWidth="1"/>
    <col min="1784" max="1784" width="8.81640625" style="391" customWidth="1"/>
    <col min="1785" max="1785" width="9.36328125" style="391" customWidth="1"/>
    <col min="1786" max="1786" width="6.453125" style="391" customWidth="1"/>
    <col min="1787" max="1787" width="7.453125" style="391" customWidth="1"/>
    <col min="1788" max="1788" width="6.453125" style="391" bestFit="1" customWidth="1"/>
    <col min="1789" max="1789" width="7.453125" style="391" bestFit="1" customWidth="1"/>
    <col min="1790" max="1790" width="9.36328125" style="391" customWidth="1"/>
    <col min="1791" max="1793" width="10.6328125" style="391" customWidth="1"/>
    <col min="1794" max="1794" width="4.6328125" style="391" customWidth="1"/>
    <col min="1795" max="2037" width="8.81640625" style="391"/>
    <col min="2038" max="2038" width="30" style="391" customWidth="1"/>
    <col min="2039" max="2039" width="8.6328125" style="391" customWidth="1"/>
    <col min="2040" max="2040" width="8.81640625" style="391" customWidth="1"/>
    <col min="2041" max="2041" width="9.36328125" style="391" customWidth="1"/>
    <col min="2042" max="2042" width="6.453125" style="391" customWidth="1"/>
    <col min="2043" max="2043" width="7.453125" style="391" customWidth="1"/>
    <col min="2044" max="2044" width="6.453125" style="391" bestFit="1" customWidth="1"/>
    <col min="2045" max="2045" width="7.453125" style="391" bestFit="1" customWidth="1"/>
    <col min="2046" max="2046" width="9.36328125" style="391" customWidth="1"/>
    <col min="2047" max="2049" width="10.6328125" style="391" customWidth="1"/>
    <col min="2050" max="2050" width="4.6328125" style="391" customWidth="1"/>
    <col min="2051" max="2293" width="8.81640625" style="391"/>
    <col min="2294" max="2294" width="30" style="391" customWidth="1"/>
    <col min="2295" max="2295" width="8.6328125" style="391" customWidth="1"/>
    <col min="2296" max="2296" width="8.81640625" style="391" customWidth="1"/>
    <col min="2297" max="2297" width="9.36328125" style="391" customWidth="1"/>
    <col min="2298" max="2298" width="6.453125" style="391" customWidth="1"/>
    <col min="2299" max="2299" width="7.453125" style="391" customWidth="1"/>
    <col min="2300" max="2300" width="6.453125" style="391" bestFit="1" customWidth="1"/>
    <col min="2301" max="2301" width="7.453125" style="391" bestFit="1" customWidth="1"/>
    <col min="2302" max="2302" width="9.36328125" style="391" customWidth="1"/>
    <col min="2303" max="2305" width="10.6328125" style="391" customWidth="1"/>
    <col min="2306" max="2306" width="4.6328125" style="391" customWidth="1"/>
    <col min="2307" max="2549" width="8.81640625" style="391"/>
    <col min="2550" max="2550" width="30" style="391" customWidth="1"/>
    <col min="2551" max="2551" width="8.6328125" style="391" customWidth="1"/>
    <col min="2552" max="2552" width="8.81640625" style="391" customWidth="1"/>
    <col min="2553" max="2553" width="9.36328125" style="391" customWidth="1"/>
    <col min="2554" max="2554" width="6.453125" style="391" customWidth="1"/>
    <col min="2555" max="2555" width="7.453125" style="391" customWidth="1"/>
    <col min="2556" max="2556" width="6.453125" style="391" bestFit="1" customWidth="1"/>
    <col min="2557" max="2557" width="7.453125" style="391" bestFit="1" customWidth="1"/>
    <col min="2558" max="2558" width="9.36328125" style="391" customWidth="1"/>
    <col min="2559" max="2561" width="10.6328125" style="391" customWidth="1"/>
    <col min="2562" max="2562" width="4.6328125" style="391" customWidth="1"/>
    <col min="2563" max="2805" width="8.81640625" style="391"/>
    <col min="2806" max="2806" width="30" style="391" customWidth="1"/>
    <col min="2807" max="2807" width="8.6328125" style="391" customWidth="1"/>
    <col min="2808" max="2808" width="8.81640625" style="391" customWidth="1"/>
    <col min="2809" max="2809" width="9.36328125" style="391" customWidth="1"/>
    <col min="2810" max="2810" width="6.453125" style="391" customWidth="1"/>
    <col min="2811" max="2811" width="7.453125" style="391" customWidth="1"/>
    <col min="2812" max="2812" width="6.453125" style="391" bestFit="1" customWidth="1"/>
    <col min="2813" max="2813" width="7.453125" style="391" bestFit="1" customWidth="1"/>
    <col min="2814" max="2814" width="9.36328125" style="391" customWidth="1"/>
    <col min="2815" max="2817" width="10.6328125" style="391" customWidth="1"/>
    <col min="2818" max="2818" width="4.6328125" style="391" customWidth="1"/>
    <col min="2819" max="3061" width="8.81640625" style="391"/>
    <col min="3062" max="3062" width="30" style="391" customWidth="1"/>
    <col min="3063" max="3063" width="8.6328125" style="391" customWidth="1"/>
    <col min="3064" max="3064" width="8.81640625" style="391" customWidth="1"/>
    <col min="3065" max="3065" width="9.36328125" style="391" customWidth="1"/>
    <col min="3066" max="3066" width="6.453125" style="391" customWidth="1"/>
    <col min="3067" max="3067" width="7.453125" style="391" customWidth="1"/>
    <col min="3068" max="3068" width="6.453125" style="391" bestFit="1" customWidth="1"/>
    <col min="3069" max="3069" width="7.453125" style="391" bestFit="1" customWidth="1"/>
    <col min="3070" max="3070" width="9.36328125" style="391" customWidth="1"/>
    <col min="3071" max="3073" width="10.6328125" style="391" customWidth="1"/>
    <col min="3074" max="3074" width="4.6328125" style="391" customWidth="1"/>
    <col min="3075" max="3317" width="8.81640625" style="391"/>
    <col min="3318" max="3318" width="30" style="391" customWidth="1"/>
    <col min="3319" max="3319" width="8.6328125" style="391" customWidth="1"/>
    <col min="3320" max="3320" width="8.81640625" style="391" customWidth="1"/>
    <col min="3321" max="3321" width="9.36328125" style="391" customWidth="1"/>
    <col min="3322" max="3322" width="6.453125" style="391" customWidth="1"/>
    <col min="3323" max="3323" width="7.453125" style="391" customWidth="1"/>
    <col min="3324" max="3324" width="6.453125" style="391" bestFit="1" customWidth="1"/>
    <col min="3325" max="3325" width="7.453125" style="391" bestFit="1" customWidth="1"/>
    <col min="3326" max="3326" width="9.36328125" style="391" customWidth="1"/>
    <col min="3327" max="3329" width="10.6328125" style="391" customWidth="1"/>
    <col min="3330" max="3330" width="4.6328125" style="391" customWidth="1"/>
    <col min="3331" max="3573" width="8.81640625" style="391"/>
    <col min="3574" max="3574" width="30" style="391" customWidth="1"/>
    <col min="3575" max="3575" width="8.6328125" style="391" customWidth="1"/>
    <col min="3576" max="3576" width="8.81640625" style="391" customWidth="1"/>
    <col min="3577" max="3577" width="9.36328125" style="391" customWidth="1"/>
    <col min="3578" max="3578" width="6.453125" style="391" customWidth="1"/>
    <col min="3579" max="3579" width="7.453125" style="391" customWidth="1"/>
    <col min="3580" max="3580" width="6.453125" style="391" bestFit="1" customWidth="1"/>
    <col min="3581" max="3581" width="7.453125" style="391" bestFit="1" customWidth="1"/>
    <col min="3582" max="3582" width="9.36328125" style="391" customWidth="1"/>
    <col min="3583" max="3585" width="10.6328125" style="391" customWidth="1"/>
    <col min="3586" max="3586" width="4.6328125" style="391" customWidth="1"/>
    <col min="3587" max="3829" width="8.81640625" style="391"/>
    <col min="3830" max="3830" width="30" style="391" customWidth="1"/>
    <col min="3831" max="3831" width="8.6328125" style="391" customWidth="1"/>
    <col min="3832" max="3832" width="8.81640625" style="391" customWidth="1"/>
    <col min="3833" max="3833" width="9.36328125" style="391" customWidth="1"/>
    <col min="3834" max="3834" width="6.453125" style="391" customWidth="1"/>
    <col min="3835" max="3835" width="7.453125" style="391" customWidth="1"/>
    <col min="3836" max="3836" width="6.453125" style="391" bestFit="1" customWidth="1"/>
    <col min="3837" max="3837" width="7.453125" style="391" bestFit="1" customWidth="1"/>
    <col min="3838" max="3838" width="9.36328125" style="391" customWidth="1"/>
    <col min="3839" max="3841" width="10.6328125" style="391" customWidth="1"/>
    <col min="3842" max="3842" width="4.6328125" style="391" customWidth="1"/>
    <col min="3843" max="4085" width="8.81640625" style="391"/>
    <col min="4086" max="4086" width="30" style="391" customWidth="1"/>
    <col min="4087" max="4087" width="8.6328125" style="391" customWidth="1"/>
    <col min="4088" max="4088" width="8.81640625" style="391" customWidth="1"/>
    <col min="4089" max="4089" width="9.36328125" style="391" customWidth="1"/>
    <col min="4090" max="4090" width="6.453125" style="391" customWidth="1"/>
    <col min="4091" max="4091" width="7.453125" style="391" customWidth="1"/>
    <col min="4092" max="4092" width="6.453125" style="391" bestFit="1" customWidth="1"/>
    <col min="4093" max="4093" width="7.453125" style="391" bestFit="1" customWidth="1"/>
    <col min="4094" max="4094" width="9.36328125" style="391" customWidth="1"/>
    <col min="4095" max="4097" width="10.6328125" style="391" customWidth="1"/>
    <col min="4098" max="4098" width="4.6328125" style="391" customWidth="1"/>
    <col min="4099" max="4341" width="8.81640625" style="391"/>
    <col min="4342" max="4342" width="30" style="391" customWidth="1"/>
    <col min="4343" max="4343" width="8.6328125" style="391" customWidth="1"/>
    <col min="4344" max="4344" width="8.81640625" style="391" customWidth="1"/>
    <col min="4345" max="4345" width="9.36328125" style="391" customWidth="1"/>
    <col min="4346" max="4346" width="6.453125" style="391" customWidth="1"/>
    <col min="4347" max="4347" width="7.453125" style="391" customWidth="1"/>
    <col min="4348" max="4348" width="6.453125" style="391" bestFit="1" customWidth="1"/>
    <col min="4349" max="4349" width="7.453125" style="391" bestFit="1" customWidth="1"/>
    <col min="4350" max="4350" width="9.36328125" style="391" customWidth="1"/>
    <col min="4351" max="4353" width="10.6328125" style="391" customWidth="1"/>
    <col min="4354" max="4354" width="4.6328125" style="391" customWidth="1"/>
    <col min="4355" max="4597" width="8.81640625" style="391"/>
    <col min="4598" max="4598" width="30" style="391" customWidth="1"/>
    <col min="4599" max="4599" width="8.6328125" style="391" customWidth="1"/>
    <col min="4600" max="4600" width="8.81640625" style="391" customWidth="1"/>
    <col min="4601" max="4601" width="9.36328125" style="391" customWidth="1"/>
    <col min="4602" max="4602" width="6.453125" style="391" customWidth="1"/>
    <col min="4603" max="4603" width="7.453125" style="391" customWidth="1"/>
    <col min="4604" max="4604" width="6.453125" style="391" bestFit="1" customWidth="1"/>
    <col min="4605" max="4605" width="7.453125" style="391" bestFit="1" customWidth="1"/>
    <col min="4606" max="4606" width="9.36328125" style="391" customWidth="1"/>
    <col min="4607" max="4609" width="10.6328125" style="391" customWidth="1"/>
    <col min="4610" max="4610" width="4.6328125" style="391" customWidth="1"/>
    <col min="4611" max="4853" width="8.81640625" style="391"/>
    <col min="4854" max="4854" width="30" style="391" customWidth="1"/>
    <col min="4855" max="4855" width="8.6328125" style="391" customWidth="1"/>
    <col min="4856" max="4856" width="8.81640625" style="391" customWidth="1"/>
    <col min="4857" max="4857" width="9.36328125" style="391" customWidth="1"/>
    <col min="4858" max="4858" width="6.453125" style="391" customWidth="1"/>
    <col min="4859" max="4859" width="7.453125" style="391" customWidth="1"/>
    <col min="4860" max="4860" width="6.453125" style="391" bestFit="1" customWidth="1"/>
    <col min="4861" max="4861" width="7.453125" style="391" bestFit="1" customWidth="1"/>
    <col min="4862" max="4862" width="9.36328125" style="391" customWidth="1"/>
    <col min="4863" max="4865" width="10.6328125" style="391" customWidth="1"/>
    <col min="4866" max="4866" width="4.6328125" style="391" customWidth="1"/>
    <col min="4867" max="5109" width="8.81640625" style="391"/>
    <col min="5110" max="5110" width="30" style="391" customWidth="1"/>
    <col min="5111" max="5111" width="8.6328125" style="391" customWidth="1"/>
    <col min="5112" max="5112" width="8.81640625" style="391" customWidth="1"/>
    <col min="5113" max="5113" width="9.36328125" style="391" customWidth="1"/>
    <col min="5114" max="5114" width="6.453125" style="391" customWidth="1"/>
    <col min="5115" max="5115" width="7.453125" style="391" customWidth="1"/>
    <col min="5116" max="5116" width="6.453125" style="391" bestFit="1" customWidth="1"/>
    <col min="5117" max="5117" width="7.453125" style="391" bestFit="1" customWidth="1"/>
    <col min="5118" max="5118" width="9.36328125" style="391" customWidth="1"/>
    <col min="5119" max="5121" width="10.6328125" style="391" customWidth="1"/>
    <col min="5122" max="5122" width="4.6328125" style="391" customWidth="1"/>
    <col min="5123" max="5365" width="8.81640625" style="391"/>
    <col min="5366" max="5366" width="30" style="391" customWidth="1"/>
    <col min="5367" max="5367" width="8.6328125" style="391" customWidth="1"/>
    <col min="5368" max="5368" width="8.81640625" style="391" customWidth="1"/>
    <col min="5369" max="5369" width="9.36328125" style="391" customWidth="1"/>
    <col min="5370" max="5370" width="6.453125" style="391" customWidth="1"/>
    <col min="5371" max="5371" width="7.453125" style="391" customWidth="1"/>
    <col min="5372" max="5372" width="6.453125" style="391" bestFit="1" customWidth="1"/>
    <col min="5373" max="5373" width="7.453125" style="391" bestFit="1" customWidth="1"/>
    <col min="5374" max="5374" width="9.36328125" style="391" customWidth="1"/>
    <col min="5375" max="5377" width="10.6328125" style="391" customWidth="1"/>
    <col min="5378" max="5378" width="4.6328125" style="391" customWidth="1"/>
    <col min="5379" max="5621" width="8.81640625" style="391"/>
    <col min="5622" max="5622" width="30" style="391" customWidth="1"/>
    <col min="5623" max="5623" width="8.6328125" style="391" customWidth="1"/>
    <col min="5624" max="5624" width="8.81640625" style="391" customWidth="1"/>
    <col min="5625" max="5625" width="9.36328125" style="391" customWidth="1"/>
    <col min="5626" max="5626" width="6.453125" style="391" customWidth="1"/>
    <col min="5627" max="5627" width="7.453125" style="391" customWidth="1"/>
    <col min="5628" max="5628" width="6.453125" style="391" bestFit="1" customWidth="1"/>
    <col min="5629" max="5629" width="7.453125" style="391" bestFit="1" customWidth="1"/>
    <col min="5630" max="5630" width="9.36328125" style="391" customWidth="1"/>
    <col min="5631" max="5633" width="10.6328125" style="391" customWidth="1"/>
    <col min="5634" max="5634" width="4.6328125" style="391" customWidth="1"/>
    <col min="5635" max="5877" width="8.81640625" style="391"/>
    <col min="5878" max="5878" width="30" style="391" customWidth="1"/>
    <col min="5879" max="5879" width="8.6328125" style="391" customWidth="1"/>
    <col min="5880" max="5880" width="8.81640625" style="391" customWidth="1"/>
    <col min="5881" max="5881" width="9.36328125" style="391" customWidth="1"/>
    <col min="5882" max="5882" width="6.453125" style="391" customWidth="1"/>
    <col min="5883" max="5883" width="7.453125" style="391" customWidth="1"/>
    <col min="5884" max="5884" width="6.453125" style="391" bestFit="1" customWidth="1"/>
    <col min="5885" max="5885" width="7.453125" style="391" bestFit="1" customWidth="1"/>
    <col min="5886" max="5886" width="9.36328125" style="391" customWidth="1"/>
    <col min="5887" max="5889" width="10.6328125" style="391" customWidth="1"/>
    <col min="5890" max="5890" width="4.6328125" style="391" customWidth="1"/>
    <col min="5891" max="6133" width="8.81640625" style="391"/>
    <col min="6134" max="6134" width="30" style="391" customWidth="1"/>
    <col min="6135" max="6135" width="8.6328125" style="391" customWidth="1"/>
    <col min="6136" max="6136" width="8.81640625" style="391" customWidth="1"/>
    <col min="6137" max="6137" width="9.36328125" style="391" customWidth="1"/>
    <col min="6138" max="6138" width="6.453125" style="391" customWidth="1"/>
    <col min="6139" max="6139" width="7.453125" style="391" customWidth="1"/>
    <col min="6140" max="6140" width="6.453125" style="391" bestFit="1" customWidth="1"/>
    <col min="6141" max="6141" width="7.453125" style="391" bestFit="1" customWidth="1"/>
    <col min="6142" max="6142" width="9.36328125" style="391" customWidth="1"/>
    <col min="6143" max="6145" width="10.6328125" style="391" customWidth="1"/>
    <col min="6146" max="6146" width="4.6328125" style="391" customWidth="1"/>
    <col min="6147" max="6389" width="8.81640625" style="391"/>
    <col min="6390" max="6390" width="30" style="391" customWidth="1"/>
    <col min="6391" max="6391" width="8.6328125" style="391" customWidth="1"/>
    <col min="6392" max="6392" width="8.81640625" style="391" customWidth="1"/>
    <col min="6393" max="6393" width="9.36328125" style="391" customWidth="1"/>
    <col min="6394" max="6394" width="6.453125" style="391" customWidth="1"/>
    <col min="6395" max="6395" width="7.453125" style="391" customWidth="1"/>
    <col min="6396" max="6396" width="6.453125" style="391" bestFit="1" customWidth="1"/>
    <col min="6397" max="6397" width="7.453125" style="391" bestFit="1" customWidth="1"/>
    <col min="6398" max="6398" width="9.36328125" style="391" customWidth="1"/>
    <col min="6399" max="6401" width="10.6328125" style="391" customWidth="1"/>
    <col min="6402" max="6402" width="4.6328125" style="391" customWidth="1"/>
    <col min="6403" max="6645" width="8.81640625" style="391"/>
    <col min="6646" max="6646" width="30" style="391" customWidth="1"/>
    <col min="6647" max="6647" width="8.6328125" style="391" customWidth="1"/>
    <col min="6648" max="6648" width="8.81640625" style="391" customWidth="1"/>
    <col min="6649" max="6649" width="9.36328125" style="391" customWidth="1"/>
    <col min="6650" max="6650" width="6.453125" style="391" customWidth="1"/>
    <col min="6651" max="6651" width="7.453125" style="391" customWidth="1"/>
    <col min="6652" max="6652" width="6.453125" style="391" bestFit="1" customWidth="1"/>
    <col min="6653" max="6653" width="7.453125" style="391" bestFit="1" customWidth="1"/>
    <col min="6654" max="6654" width="9.36328125" style="391" customWidth="1"/>
    <col min="6655" max="6657" width="10.6328125" style="391" customWidth="1"/>
    <col min="6658" max="6658" width="4.6328125" style="391" customWidth="1"/>
    <col min="6659" max="6901" width="8.81640625" style="391"/>
    <col min="6902" max="6902" width="30" style="391" customWidth="1"/>
    <col min="6903" max="6903" width="8.6328125" style="391" customWidth="1"/>
    <col min="6904" max="6904" width="8.81640625" style="391" customWidth="1"/>
    <col min="6905" max="6905" width="9.36328125" style="391" customWidth="1"/>
    <col min="6906" max="6906" width="6.453125" style="391" customWidth="1"/>
    <col min="6907" max="6907" width="7.453125" style="391" customWidth="1"/>
    <col min="6908" max="6908" width="6.453125" style="391" bestFit="1" customWidth="1"/>
    <col min="6909" max="6909" width="7.453125" style="391" bestFit="1" customWidth="1"/>
    <col min="6910" max="6910" width="9.36328125" style="391" customWidth="1"/>
    <col min="6911" max="6913" width="10.6328125" style="391" customWidth="1"/>
    <col min="6914" max="6914" width="4.6328125" style="391" customWidth="1"/>
    <col min="6915" max="7157" width="8.81640625" style="391"/>
    <col min="7158" max="7158" width="30" style="391" customWidth="1"/>
    <col min="7159" max="7159" width="8.6328125" style="391" customWidth="1"/>
    <col min="7160" max="7160" width="8.81640625" style="391" customWidth="1"/>
    <col min="7161" max="7161" width="9.36328125" style="391" customWidth="1"/>
    <col min="7162" max="7162" width="6.453125" style="391" customWidth="1"/>
    <col min="7163" max="7163" width="7.453125" style="391" customWidth="1"/>
    <col min="7164" max="7164" width="6.453125" style="391" bestFit="1" customWidth="1"/>
    <col min="7165" max="7165" width="7.453125" style="391" bestFit="1" customWidth="1"/>
    <col min="7166" max="7166" width="9.36328125" style="391" customWidth="1"/>
    <col min="7167" max="7169" width="10.6328125" style="391" customWidth="1"/>
    <col min="7170" max="7170" width="4.6328125" style="391" customWidth="1"/>
    <col min="7171" max="7413" width="8.81640625" style="391"/>
    <col min="7414" max="7414" width="30" style="391" customWidth="1"/>
    <col min="7415" max="7415" width="8.6328125" style="391" customWidth="1"/>
    <col min="7416" max="7416" width="8.81640625" style="391" customWidth="1"/>
    <col min="7417" max="7417" width="9.36328125" style="391" customWidth="1"/>
    <col min="7418" max="7418" width="6.453125" style="391" customWidth="1"/>
    <col min="7419" max="7419" width="7.453125" style="391" customWidth="1"/>
    <col min="7420" max="7420" width="6.453125" style="391" bestFit="1" customWidth="1"/>
    <col min="7421" max="7421" width="7.453125" style="391" bestFit="1" customWidth="1"/>
    <col min="7422" max="7422" width="9.36328125" style="391" customWidth="1"/>
    <col min="7423" max="7425" width="10.6328125" style="391" customWidth="1"/>
    <col min="7426" max="7426" width="4.6328125" style="391" customWidth="1"/>
    <col min="7427" max="7669" width="8.81640625" style="391"/>
    <col min="7670" max="7670" width="30" style="391" customWidth="1"/>
    <col min="7671" max="7671" width="8.6328125" style="391" customWidth="1"/>
    <col min="7672" max="7672" width="8.81640625" style="391" customWidth="1"/>
    <col min="7673" max="7673" width="9.36328125" style="391" customWidth="1"/>
    <col min="7674" max="7674" width="6.453125" style="391" customWidth="1"/>
    <col min="7675" max="7675" width="7.453125" style="391" customWidth="1"/>
    <col min="7676" max="7676" width="6.453125" style="391" bestFit="1" customWidth="1"/>
    <col min="7677" max="7677" width="7.453125" style="391" bestFit="1" customWidth="1"/>
    <col min="7678" max="7678" width="9.36328125" style="391" customWidth="1"/>
    <col min="7679" max="7681" width="10.6328125" style="391" customWidth="1"/>
    <col min="7682" max="7682" width="4.6328125" style="391" customWidth="1"/>
    <col min="7683" max="7925" width="8.81640625" style="391"/>
    <col min="7926" max="7926" width="30" style="391" customWidth="1"/>
    <col min="7927" max="7927" width="8.6328125" style="391" customWidth="1"/>
    <col min="7928" max="7928" width="8.81640625" style="391" customWidth="1"/>
    <col min="7929" max="7929" width="9.36328125" style="391" customWidth="1"/>
    <col min="7930" max="7930" width="6.453125" style="391" customWidth="1"/>
    <col min="7931" max="7931" width="7.453125" style="391" customWidth="1"/>
    <col min="7932" max="7932" width="6.453125" style="391" bestFit="1" customWidth="1"/>
    <col min="7933" max="7933" width="7.453125" style="391" bestFit="1" customWidth="1"/>
    <col min="7934" max="7934" width="9.36328125" style="391" customWidth="1"/>
    <col min="7935" max="7937" width="10.6328125" style="391" customWidth="1"/>
    <col min="7938" max="7938" width="4.6328125" style="391" customWidth="1"/>
    <col min="7939" max="8181" width="8.81640625" style="391"/>
    <col min="8182" max="8182" width="30" style="391" customWidth="1"/>
    <col min="8183" max="8183" width="8.6328125" style="391" customWidth="1"/>
    <col min="8184" max="8184" width="8.81640625" style="391" customWidth="1"/>
    <col min="8185" max="8185" width="9.36328125" style="391" customWidth="1"/>
    <col min="8186" max="8186" width="6.453125" style="391" customWidth="1"/>
    <col min="8187" max="8187" width="7.453125" style="391" customWidth="1"/>
    <col min="8188" max="8188" width="6.453125" style="391" bestFit="1" customWidth="1"/>
    <col min="8189" max="8189" width="7.453125" style="391" bestFit="1" customWidth="1"/>
    <col min="8190" max="8190" width="9.36328125" style="391" customWidth="1"/>
    <col min="8191" max="8193" width="10.6328125" style="391" customWidth="1"/>
    <col min="8194" max="8194" width="4.6328125" style="391" customWidth="1"/>
    <col min="8195" max="8437" width="8.81640625" style="391"/>
    <col min="8438" max="8438" width="30" style="391" customWidth="1"/>
    <col min="8439" max="8439" width="8.6328125" style="391" customWidth="1"/>
    <col min="8440" max="8440" width="8.81640625" style="391" customWidth="1"/>
    <col min="8441" max="8441" width="9.36328125" style="391" customWidth="1"/>
    <col min="8442" max="8442" width="6.453125" style="391" customWidth="1"/>
    <col min="8443" max="8443" width="7.453125" style="391" customWidth="1"/>
    <col min="8444" max="8444" width="6.453125" style="391" bestFit="1" customWidth="1"/>
    <col min="8445" max="8445" width="7.453125" style="391" bestFit="1" customWidth="1"/>
    <col min="8446" max="8446" width="9.36328125" style="391" customWidth="1"/>
    <col min="8447" max="8449" width="10.6328125" style="391" customWidth="1"/>
    <col min="8450" max="8450" width="4.6328125" style="391" customWidth="1"/>
    <col min="8451" max="8693" width="8.81640625" style="391"/>
    <col min="8694" max="8694" width="30" style="391" customWidth="1"/>
    <col min="8695" max="8695" width="8.6328125" style="391" customWidth="1"/>
    <col min="8696" max="8696" width="8.81640625" style="391" customWidth="1"/>
    <col min="8697" max="8697" width="9.36328125" style="391" customWidth="1"/>
    <col min="8698" max="8698" width="6.453125" style="391" customWidth="1"/>
    <col min="8699" max="8699" width="7.453125" style="391" customWidth="1"/>
    <col min="8700" max="8700" width="6.453125" style="391" bestFit="1" customWidth="1"/>
    <col min="8701" max="8701" width="7.453125" style="391" bestFit="1" customWidth="1"/>
    <col min="8702" max="8702" width="9.36328125" style="391" customWidth="1"/>
    <col min="8703" max="8705" width="10.6328125" style="391" customWidth="1"/>
    <col min="8706" max="8706" width="4.6328125" style="391" customWidth="1"/>
    <col min="8707" max="8949" width="8.81640625" style="391"/>
    <col min="8950" max="8950" width="30" style="391" customWidth="1"/>
    <col min="8951" max="8951" width="8.6328125" style="391" customWidth="1"/>
    <col min="8952" max="8952" width="8.81640625" style="391" customWidth="1"/>
    <col min="8953" max="8953" width="9.36328125" style="391" customWidth="1"/>
    <col min="8954" max="8954" width="6.453125" style="391" customWidth="1"/>
    <col min="8955" max="8955" width="7.453125" style="391" customWidth="1"/>
    <col min="8956" max="8956" width="6.453125" style="391" bestFit="1" customWidth="1"/>
    <col min="8957" max="8957" width="7.453125" style="391" bestFit="1" customWidth="1"/>
    <col min="8958" max="8958" width="9.36328125" style="391" customWidth="1"/>
    <col min="8959" max="8961" width="10.6328125" style="391" customWidth="1"/>
    <col min="8962" max="8962" width="4.6328125" style="391" customWidth="1"/>
    <col min="8963" max="9205" width="8.81640625" style="391"/>
    <col min="9206" max="9206" width="30" style="391" customWidth="1"/>
    <col min="9207" max="9207" width="8.6328125" style="391" customWidth="1"/>
    <col min="9208" max="9208" width="8.81640625" style="391" customWidth="1"/>
    <col min="9209" max="9209" width="9.36328125" style="391" customWidth="1"/>
    <col min="9210" max="9210" width="6.453125" style="391" customWidth="1"/>
    <col min="9211" max="9211" width="7.453125" style="391" customWidth="1"/>
    <col min="9212" max="9212" width="6.453125" style="391" bestFit="1" customWidth="1"/>
    <col min="9213" max="9213" width="7.453125" style="391" bestFit="1" customWidth="1"/>
    <col min="9214" max="9214" width="9.36328125" style="391" customWidth="1"/>
    <col min="9215" max="9217" width="10.6328125" style="391" customWidth="1"/>
    <col min="9218" max="9218" width="4.6328125" style="391" customWidth="1"/>
    <col min="9219" max="9461" width="8.81640625" style="391"/>
    <col min="9462" max="9462" width="30" style="391" customWidth="1"/>
    <col min="9463" max="9463" width="8.6328125" style="391" customWidth="1"/>
    <col min="9464" max="9464" width="8.81640625" style="391" customWidth="1"/>
    <col min="9465" max="9465" width="9.36328125" style="391" customWidth="1"/>
    <col min="9466" max="9466" width="6.453125" style="391" customWidth="1"/>
    <col min="9467" max="9467" width="7.453125" style="391" customWidth="1"/>
    <col min="9468" max="9468" width="6.453125" style="391" bestFit="1" customWidth="1"/>
    <col min="9469" max="9469" width="7.453125" style="391" bestFit="1" customWidth="1"/>
    <col min="9470" max="9470" width="9.36328125" style="391" customWidth="1"/>
    <col min="9471" max="9473" width="10.6328125" style="391" customWidth="1"/>
    <col min="9474" max="9474" width="4.6328125" style="391" customWidth="1"/>
    <col min="9475" max="9717" width="8.81640625" style="391"/>
    <col min="9718" max="9718" width="30" style="391" customWidth="1"/>
    <col min="9719" max="9719" width="8.6328125" style="391" customWidth="1"/>
    <col min="9720" max="9720" width="8.81640625" style="391" customWidth="1"/>
    <col min="9721" max="9721" width="9.36328125" style="391" customWidth="1"/>
    <col min="9722" max="9722" width="6.453125" style="391" customWidth="1"/>
    <col min="9723" max="9723" width="7.453125" style="391" customWidth="1"/>
    <col min="9724" max="9724" width="6.453125" style="391" bestFit="1" customWidth="1"/>
    <col min="9725" max="9725" width="7.453125" style="391" bestFit="1" customWidth="1"/>
    <col min="9726" max="9726" width="9.36328125" style="391" customWidth="1"/>
    <col min="9727" max="9729" width="10.6328125" style="391" customWidth="1"/>
    <col min="9730" max="9730" width="4.6328125" style="391" customWidth="1"/>
    <col min="9731" max="9973" width="8.81640625" style="391"/>
    <col min="9974" max="9974" width="30" style="391" customWidth="1"/>
    <col min="9975" max="9975" width="8.6328125" style="391" customWidth="1"/>
    <col min="9976" max="9976" width="8.81640625" style="391" customWidth="1"/>
    <col min="9977" max="9977" width="9.36328125" style="391" customWidth="1"/>
    <col min="9978" max="9978" width="6.453125" style="391" customWidth="1"/>
    <col min="9979" max="9979" width="7.453125" style="391" customWidth="1"/>
    <col min="9980" max="9980" width="6.453125" style="391" bestFit="1" customWidth="1"/>
    <col min="9981" max="9981" width="7.453125" style="391" bestFit="1" customWidth="1"/>
    <col min="9982" max="9982" width="9.36328125" style="391" customWidth="1"/>
    <col min="9983" max="9985" width="10.6328125" style="391" customWidth="1"/>
    <col min="9986" max="9986" width="4.6328125" style="391" customWidth="1"/>
    <col min="9987" max="10229" width="8.81640625" style="391"/>
    <col min="10230" max="10230" width="30" style="391" customWidth="1"/>
    <col min="10231" max="10231" width="8.6328125" style="391" customWidth="1"/>
    <col min="10232" max="10232" width="8.81640625" style="391" customWidth="1"/>
    <col min="10233" max="10233" width="9.36328125" style="391" customWidth="1"/>
    <col min="10234" max="10234" width="6.453125" style="391" customWidth="1"/>
    <col min="10235" max="10235" width="7.453125" style="391" customWidth="1"/>
    <col min="10236" max="10236" width="6.453125" style="391" bestFit="1" customWidth="1"/>
    <col min="10237" max="10237" width="7.453125" style="391" bestFit="1" customWidth="1"/>
    <col min="10238" max="10238" width="9.36328125" style="391" customWidth="1"/>
    <col min="10239" max="10241" width="10.6328125" style="391" customWidth="1"/>
    <col min="10242" max="10242" width="4.6328125" style="391" customWidth="1"/>
    <col min="10243" max="10485" width="8.81640625" style="391"/>
    <col min="10486" max="10486" width="30" style="391" customWidth="1"/>
    <col min="10487" max="10487" width="8.6328125" style="391" customWidth="1"/>
    <col min="10488" max="10488" width="8.81640625" style="391" customWidth="1"/>
    <col min="10489" max="10489" width="9.36328125" style="391" customWidth="1"/>
    <col min="10490" max="10490" width="6.453125" style="391" customWidth="1"/>
    <col min="10491" max="10491" width="7.453125" style="391" customWidth="1"/>
    <col min="10492" max="10492" width="6.453125" style="391" bestFit="1" customWidth="1"/>
    <col min="10493" max="10493" width="7.453125" style="391" bestFit="1" customWidth="1"/>
    <col min="10494" max="10494" width="9.36328125" style="391" customWidth="1"/>
    <col min="10495" max="10497" width="10.6328125" style="391" customWidth="1"/>
    <col min="10498" max="10498" width="4.6328125" style="391" customWidth="1"/>
    <col min="10499" max="10741" width="8.81640625" style="391"/>
    <col min="10742" max="10742" width="30" style="391" customWidth="1"/>
    <col min="10743" max="10743" width="8.6328125" style="391" customWidth="1"/>
    <col min="10744" max="10744" width="8.81640625" style="391" customWidth="1"/>
    <col min="10745" max="10745" width="9.36328125" style="391" customWidth="1"/>
    <col min="10746" max="10746" width="6.453125" style="391" customWidth="1"/>
    <col min="10747" max="10747" width="7.453125" style="391" customWidth="1"/>
    <col min="10748" max="10748" width="6.453125" style="391" bestFit="1" customWidth="1"/>
    <col min="10749" max="10749" width="7.453125" style="391" bestFit="1" customWidth="1"/>
    <col min="10750" max="10750" width="9.36328125" style="391" customWidth="1"/>
    <col min="10751" max="10753" width="10.6328125" style="391" customWidth="1"/>
    <col min="10754" max="10754" width="4.6328125" style="391" customWidth="1"/>
    <col min="10755" max="10997" width="8.81640625" style="391"/>
    <col min="10998" max="10998" width="30" style="391" customWidth="1"/>
    <col min="10999" max="10999" width="8.6328125" style="391" customWidth="1"/>
    <col min="11000" max="11000" width="8.81640625" style="391" customWidth="1"/>
    <col min="11001" max="11001" width="9.36328125" style="391" customWidth="1"/>
    <col min="11002" max="11002" width="6.453125" style="391" customWidth="1"/>
    <col min="11003" max="11003" width="7.453125" style="391" customWidth="1"/>
    <col min="11004" max="11004" width="6.453125" style="391" bestFit="1" customWidth="1"/>
    <col min="11005" max="11005" width="7.453125" style="391" bestFit="1" customWidth="1"/>
    <col min="11006" max="11006" width="9.36328125" style="391" customWidth="1"/>
    <col min="11007" max="11009" width="10.6328125" style="391" customWidth="1"/>
    <col min="11010" max="11010" width="4.6328125" style="391" customWidth="1"/>
    <col min="11011" max="11253" width="8.81640625" style="391"/>
    <col min="11254" max="11254" width="30" style="391" customWidth="1"/>
    <col min="11255" max="11255" width="8.6328125" style="391" customWidth="1"/>
    <col min="11256" max="11256" width="8.81640625" style="391" customWidth="1"/>
    <col min="11257" max="11257" width="9.36328125" style="391" customWidth="1"/>
    <col min="11258" max="11258" width="6.453125" style="391" customWidth="1"/>
    <col min="11259" max="11259" width="7.453125" style="391" customWidth="1"/>
    <col min="11260" max="11260" width="6.453125" style="391" bestFit="1" customWidth="1"/>
    <col min="11261" max="11261" width="7.453125" style="391" bestFit="1" customWidth="1"/>
    <col min="11262" max="11262" width="9.36328125" style="391" customWidth="1"/>
    <col min="11263" max="11265" width="10.6328125" style="391" customWidth="1"/>
    <col min="11266" max="11266" width="4.6328125" style="391" customWidth="1"/>
    <col min="11267" max="11509" width="8.81640625" style="391"/>
    <col min="11510" max="11510" width="30" style="391" customWidth="1"/>
    <col min="11511" max="11511" width="8.6328125" style="391" customWidth="1"/>
    <col min="11512" max="11512" width="8.81640625" style="391" customWidth="1"/>
    <col min="11513" max="11513" width="9.36328125" style="391" customWidth="1"/>
    <col min="11514" max="11514" width="6.453125" style="391" customWidth="1"/>
    <col min="11515" max="11515" width="7.453125" style="391" customWidth="1"/>
    <col min="11516" max="11516" width="6.453125" style="391" bestFit="1" customWidth="1"/>
    <col min="11517" max="11517" width="7.453125" style="391" bestFit="1" customWidth="1"/>
    <col min="11518" max="11518" width="9.36328125" style="391" customWidth="1"/>
    <col min="11519" max="11521" width="10.6328125" style="391" customWidth="1"/>
    <col min="11522" max="11522" width="4.6328125" style="391" customWidth="1"/>
    <col min="11523" max="11765" width="8.81640625" style="391"/>
    <col min="11766" max="11766" width="30" style="391" customWidth="1"/>
    <col min="11767" max="11767" width="8.6328125" style="391" customWidth="1"/>
    <col min="11768" max="11768" width="8.81640625" style="391" customWidth="1"/>
    <col min="11769" max="11769" width="9.36328125" style="391" customWidth="1"/>
    <col min="11770" max="11770" width="6.453125" style="391" customWidth="1"/>
    <col min="11771" max="11771" width="7.453125" style="391" customWidth="1"/>
    <col min="11772" max="11772" width="6.453125" style="391" bestFit="1" customWidth="1"/>
    <col min="11773" max="11773" width="7.453125" style="391" bestFit="1" customWidth="1"/>
    <col min="11774" max="11774" width="9.36328125" style="391" customWidth="1"/>
    <col min="11775" max="11777" width="10.6328125" style="391" customWidth="1"/>
    <col min="11778" max="11778" width="4.6328125" style="391" customWidth="1"/>
    <col min="11779" max="12021" width="8.81640625" style="391"/>
    <col min="12022" max="12022" width="30" style="391" customWidth="1"/>
    <col min="12023" max="12023" width="8.6328125" style="391" customWidth="1"/>
    <col min="12024" max="12024" width="8.81640625" style="391" customWidth="1"/>
    <col min="12025" max="12025" width="9.36328125" style="391" customWidth="1"/>
    <col min="12026" max="12026" width="6.453125" style="391" customWidth="1"/>
    <col min="12027" max="12027" width="7.453125" style="391" customWidth="1"/>
    <col min="12028" max="12028" width="6.453125" style="391" bestFit="1" customWidth="1"/>
    <col min="12029" max="12029" width="7.453125" style="391" bestFit="1" customWidth="1"/>
    <col min="12030" max="12030" width="9.36328125" style="391" customWidth="1"/>
    <col min="12031" max="12033" width="10.6328125" style="391" customWidth="1"/>
    <col min="12034" max="12034" width="4.6328125" style="391" customWidth="1"/>
    <col min="12035" max="12277" width="8.81640625" style="391"/>
    <col min="12278" max="12278" width="30" style="391" customWidth="1"/>
    <col min="12279" max="12279" width="8.6328125" style="391" customWidth="1"/>
    <col min="12280" max="12280" width="8.81640625" style="391" customWidth="1"/>
    <col min="12281" max="12281" width="9.36328125" style="391" customWidth="1"/>
    <col min="12282" max="12282" width="6.453125" style="391" customWidth="1"/>
    <col min="12283" max="12283" width="7.453125" style="391" customWidth="1"/>
    <col min="12284" max="12284" width="6.453125" style="391" bestFit="1" customWidth="1"/>
    <col min="12285" max="12285" width="7.453125" style="391" bestFit="1" customWidth="1"/>
    <col min="12286" max="12286" width="9.36328125" style="391" customWidth="1"/>
    <col min="12287" max="12289" width="10.6328125" style="391" customWidth="1"/>
    <col min="12290" max="12290" width="4.6328125" style="391" customWidth="1"/>
    <col min="12291" max="12533" width="8.81640625" style="391"/>
    <col min="12534" max="12534" width="30" style="391" customWidth="1"/>
    <col min="12535" max="12535" width="8.6328125" style="391" customWidth="1"/>
    <col min="12536" max="12536" width="8.81640625" style="391" customWidth="1"/>
    <col min="12537" max="12537" width="9.36328125" style="391" customWidth="1"/>
    <col min="12538" max="12538" width="6.453125" style="391" customWidth="1"/>
    <col min="12539" max="12539" width="7.453125" style="391" customWidth="1"/>
    <col min="12540" max="12540" width="6.453125" style="391" bestFit="1" customWidth="1"/>
    <col min="12541" max="12541" width="7.453125" style="391" bestFit="1" customWidth="1"/>
    <col min="12542" max="12542" width="9.36328125" style="391" customWidth="1"/>
    <col min="12543" max="12545" width="10.6328125" style="391" customWidth="1"/>
    <col min="12546" max="12546" width="4.6328125" style="391" customWidth="1"/>
    <col min="12547" max="12789" width="8.81640625" style="391"/>
    <col min="12790" max="12790" width="30" style="391" customWidth="1"/>
    <col min="12791" max="12791" width="8.6328125" style="391" customWidth="1"/>
    <col min="12792" max="12792" width="8.81640625" style="391" customWidth="1"/>
    <col min="12793" max="12793" width="9.36328125" style="391" customWidth="1"/>
    <col min="12794" max="12794" width="6.453125" style="391" customWidth="1"/>
    <col min="12795" max="12795" width="7.453125" style="391" customWidth="1"/>
    <col min="12796" max="12796" width="6.453125" style="391" bestFit="1" customWidth="1"/>
    <col min="12797" max="12797" width="7.453125" style="391" bestFit="1" customWidth="1"/>
    <col min="12798" max="12798" width="9.36328125" style="391" customWidth="1"/>
    <col min="12799" max="12801" width="10.6328125" style="391" customWidth="1"/>
    <col min="12802" max="12802" width="4.6328125" style="391" customWidth="1"/>
    <col min="12803" max="13045" width="8.81640625" style="391"/>
    <col min="13046" max="13046" width="30" style="391" customWidth="1"/>
    <col min="13047" max="13047" width="8.6328125" style="391" customWidth="1"/>
    <col min="13048" max="13048" width="8.81640625" style="391" customWidth="1"/>
    <col min="13049" max="13049" width="9.36328125" style="391" customWidth="1"/>
    <col min="13050" max="13050" width="6.453125" style="391" customWidth="1"/>
    <col min="13051" max="13051" width="7.453125" style="391" customWidth="1"/>
    <col min="13052" max="13052" width="6.453125" style="391" bestFit="1" customWidth="1"/>
    <col min="13053" max="13053" width="7.453125" style="391" bestFit="1" customWidth="1"/>
    <col min="13054" max="13054" width="9.36328125" style="391" customWidth="1"/>
    <col min="13055" max="13057" width="10.6328125" style="391" customWidth="1"/>
    <col min="13058" max="13058" width="4.6328125" style="391" customWidth="1"/>
    <col min="13059" max="13301" width="8.81640625" style="391"/>
    <col min="13302" max="13302" width="30" style="391" customWidth="1"/>
    <col min="13303" max="13303" width="8.6328125" style="391" customWidth="1"/>
    <col min="13304" max="13304" width="8.81640625" style="391" customWidth="1"/>
    <col min="13305" max="13305" width="9.36328125" style="391" customWidth="1"/>
    <col min="13306" max="13306" width="6.453125" style="391" customWidth="1"/>
    <col min="13307" max="13307" width="7.453125" style="391" customWidth="1"/>
    <col min="13308" max="13308" width="6.453125" style="391" bestFit="1" customWidth="1"/>
    <col min="13309" max="13309" width="7.453125" style="391" bestFit="1" customWidth="1"/>
    <col min="13310" max="13310" width="9.36328125" style="391" customWidth="1"/>
    <col min="13311" max="13313" width="10.6328125" style="391" customWidth="1"/>
    <col min="13314" max="13314" width="4.6328125" style="391" customWidth="1"/>
    <col min="13315" max="13557" width="8.81640625" style="391"/>
    <col min="13558" max="13558" width="30" style="391" customWidth="1"/>
    <col min="13559" max="13559" width="8.6328125" style="391" customWidth="1"/>
    <col min="13560" max="13560" width="8.81640625" style="391" customWidth="1"/>
    <col min="13561" max="13561" width="9.36328125" style="391" customWidth="1"/>
    <col min="13562" max="13562" width="6.453125" style="391" customWidth="1"/>
    <col min="13563" max="13563" width="7.453125" style="391" customWidth="1"/>
    <col min="13564" max="13564" width="6.453125" style="391" bestFit="1" customWidth="1"/>
    <col min="13565" max="13565" width="7.453125" style="391" bestFit="1" customWidth="1"/>
    <col min="13566" max="13566" width="9.36328125" style="391" customWidth="1"/>
    <col min="13567" max="13569" width="10.6328125" style="391" customWidth="1"/>
    <col min="13570" max="13570" width="4.6328125" style="391" customWidth="1"/>
    <col min="13571" max="13813" width="8.81640625" style="391"/>
    <col min="13814" max="13814" width="30" style="391" customWidth="1"/>
    <col min="13815" max="13815" width="8.6328125" style="391" customWidth="1"/>
    <col min="13816" max="13816" width="8.81640625" style="391" customWidth="1"/>
    <col min="13817" max="13817" width="9.36328125" style="391" customWidth="1"/>
    <col min="13818" max="13818" width="6.453125" style="391" customWidth="1"/>
    <col min="13819" max="13819" width="7.453125" style="391" customWidth="1"/>
    <col min="13820" max="13820" width="6.453125" style="391" bestFit="1" customWidth="1"/>
    <col min="13821" max="13821" width="7.453125" style="391" bestFit="1" customWidth="1"/>
    <col min="13822" max="13822" width="9.36328125" style="391" customWidth="1"/>
    <col min="13823" max="13825" width="10.6328125" style="391" customWidth="1"/>
    <col min="13826" max="13826" width="4.6328125" style="391" customWidth="1"/>
    <col min="13827" max="14069" width="8.81640625" style="391"/>
    <col min="14070" max="14070" width="30" style="391" customWidth="1"/>
    <col min="14071" max="14071" width="8.6328125" style="391" customWidth="1"/>
    <col min="14072" max="14072" width="8.81640625" style="391" customWidth="1"/>
    <col min="14073" max="14073" width="9.36328125" style="391" customWidth="1"/>
    <col min="14074" max="14074" width="6.453125" style="391" customWidth="1"/>
    <col min="14075" max="14075" width="7.453125" style="391" customWidth="1"/>
    <col min="14076" max="14076" width="6.453125" style="391" bestFit="1" customWidth="1"/>
    <col min="14077" max="14077" width="7.453125" style="391" bestFit="1" customWidth="1"/>
    <col min="14078" max="14078" width="9.36328125" style="391" customWidth="1"/>
    <col min="14079" max="14081" width="10.6328125" style="391" customWidth="1"/>
    <col min="14082" max="14082" width="4.6328125" style="391" customWidth="1"/>
    <col min="14083" max="14325" width="8.81640625" style="391"/>
    <col min="14326" max="14326" width="30" style="391" customWidth="1"/>
    <col min="14327" max="14327" width="8.6328125" style="391" customWidth="1"/>
    <col min="14328" max="14328" width="8.81640625" style="391" customWidth="1"/>
    <col min="14329" max="14329" width="9.36328125" style="391" customWidth="1"/>
    <col min="14330" max="14330" width="6.453125" style="391" customWidth="1"/>
    <col min="14331" max="14331" width="7.453125" style="391" customWidth="1"/>
    <col min="14332" max="14332" width="6.453125" style="391" bestFit="1" customWidth="1"/>
    <col min="14333" max="14333" width="7.453125" style="391" bestFit="1" customWidth="1"/>
    <col min="14334" max="14334" width="9.36328125" style="391" customWidth="1"/>
    <col min="14335" max="14337" width="10.6328125" style="391" customWidth="1"/>
    <col min="14338" max="14338" width="4.6328125" style="391" customWidth="1"/>
    <col min="14339" max="14581" width="8.81640625" style="391"/>
    <col min="14582" max="14582" width="30" style="391" customWidth="1"/>
    <col min="14583" max="14583" width="8.6328125" style="391" customWidth="1"/>
    <col min="14584" max="14584" width="8.81640625" style="391" customWidth="1"/>
    <col min="14585" max="14585" width="9.36328125" style="391" customWidth="1"/>
    <col min="14586" max="14586" width="6.453125" style="391" customWidth="1"/>
    <col min="14587" max="14587" width="7.453125" style="391" customWidth="1"/>
    <col min="14588" max="14588" width="6.453125" style="391" bestFit="1" customWidth="1"/>
    <col min="14589" max="14589" width="7.453125" style="391" bestFit="1" customWidth="1"/>
    <col min="14590" max="14590" width="9.36328125" style="391" customWidth="1"/>
    <col min="14591" max="14593" width="10.6328125" style="391" customWidth="1"/>
    <col min="14594" max="14594" width="4.6328125" style="391" customWidth="1"/>
    <col min="14595" max="14837" width="8.81640625" style="391"/>
    <col min="14838" max="14838" width="30" style="391" customWidth="1"/>
    <col min="14839" max="14839" width="8.6328125" style="391" customWidth="1"/>
    <col min="14840" max="14840" width="8.81640625" style="391" customWidth="1"/>
    <col min="14841" max="14841" width="9.36328125" style="391" customWidth="1"/>
    <col min="14842" max="14842" width="6.453125" style="391" customWidth="1"/>
    <col min="14843" max="14843" width="7.453125" style="391" customWidth="1"/>
    <col min="14844" max="14844" width="6.453125" style="391" bestFit="1" customWidth="1"/>
    <col min="14845" max="14845" width="7.453125" style="391" bestFit="1" customWidth="1"/>
    <col min="14846" max="14846" width="9.36328125" style="391" customWidth="1"/>
    <col min="14847" max="14849" width="10.6328125" style="391" customWidth="1"/>
    <col min="14850" max="14850" width="4.6328125" style="391" customWidth="1"/>
    <col min="14851" max="15093" width="8.81640625" style="391"/>
    <col min="15094" max="15094" width="30" style="391" customWidth="1"/>
    <col min="15095" max="15095" width="8.6328125" style="391" customWidth="1"/>
    <col min="15096" max="15096" width="8.81640625" style="391" customWidth="1"/>
    <col min="15097" max="15097" width="9.36328125" style="391" customWidth="1"/>
    <col min="15098" max="15098" width="6.453125" style="391" customWidth="1"/>
    <col min="15099" max="15099" width="7.453125" style="391" customWidth="1"/>
    <col min="15100" max="15100" width="6.453125" style="391" bestFit="1" customWidth="1"/>
    <col min="15101" max="15101" width="7.453125" style="391" bestFit="1" customWidth="1"/>
    <col min="15102" max="15102" width="9.36328125" style="391" customWidth="1"/>
    <col min="15103" max="15105" width="10.6328125" style="391" customWidth="1"/>
    <col min="15106" max="15106" width="4.6328125" style="391" customWidth="1"/>
    <col min="15107" max="15349" width="8.81640625" style="391"/>
    <col min="15350" max="15350" width="30" style="391" customWidth="1"/>
    <col min="15351" max="15351" width="8.6328125" style="391" customWidth="1"/>
    <col min="15352" max="15352" width="8.81640625" style="391" customWidth="1"/>
    <col min="15353" max="15353" width="9.36328125" style="391" customWidth="1"/>
    <col min="15354" max="15354" width="6.453125" style="391" customWidth="1"/>
    <col min="15355" max="15355" width="7.453125" style="391" customWidth="1"/>
    <col min="15356" max="15356" width="6.453125" style="391" bestFit="1" customWidth="1"/>
    <col min="15357" max="15357" width="7.453125" style="391" bestFit="1" customWidth="1"/>
    <col min="15358" max="15358" width="9.36328125" style="391" customWidth="1"/>
    <col min="15359" max="15361" width="10.6328125" style="391" customWidth="1"/>
    <col min="15362" max="15362" width="4.6328125" style="391" customWidth="1"/>
    <col min="15363" max="15605" width="8.81640625" style="391"/>
    <col min="15606" max="15606" width="30" style="391" customWidth="1"/>
    <col min="15607" max="15607" width="8.6328125" style="391" customWidth="1"/>
    <col min="15608" max="15608" width="8.81640625" style="391" customWidth="1"/>
    <col min="15609" max="15609" width="9.36328125" style="391" customWidth="1"/>
    <col min="15610" max="15610" width="6.453125" style="391" customWidth="1"/>
    <col min="15611" max="15611" width="7.453125" style="391" customWidth="1"/>
    <col min="15612" max="15612" width="6.453125" style="391" bestFit="1" customWidth="1"/>
    <col min="15613" max="15613" width="7.453125" style="391" bestFit="1" customWidth="1"/>
    <col min="15614" max="15614" width="9.36328125" style="391" customWidth="1"/>
    <col min="15615" max="15617" width="10.6328125" style="391" customWidth="1"/>
    <col min="15618" max="15618" width="4.6328125" style="391" customWidth="1"/>
    <col min="15619" max="15861" width="8.81640625" style="391"/>
    <col min="15862" max="15862" width="30" style="391" customWidth="1"/>
    <col min="15863" max="15863" width="8.6328125" style="391" customWidth="1"/>
    <col min="15864" max="15864" width="8.81640625" style="391" customWidth="1"/>
    <col min="15865" max="15865" width="9.36328125" style="391" customWidth="1"/>
    <col min="15866" max="15866" width="6.453125" style="391" customWidth="1"/>
    <col min="15867" max="15867" width="7.453125" style="391" customWidth="1"/>
    <col min="15868" max="15868" width="6.453125" style="391" bestFit="1" customWidth="1"/>
    <col min="15869" max="15869" width="7.453125" style="391" bestFit="1" customWidth="1"/>
    <col min="15870" max="15870" width="9.36328125" style="391" customWidth="1"/>
    <col min="15871" max="15873" width="10.6328125" style="391" customWidth="1"/>
    <col min="15874" max="15874" width="4.6328125" style="391" customWidth="1"/>
    <col min="15875" max="16117" width="8.81640625" style="391"/>
    <col min="16118" max="16118" width="30" style="391" customWidth="1"/>
    <col min="16119" max="16119" width="8.6328125" style="391" customWidth="1"/>
    <col min="16120" max="16120" width="8.81640625" style="391" customWidth="1"/>
    <col min="16121" max="16121" width="9.36328125" style="391" customWidth="1"/>
    <col min="16122" max="16122" width="6.453125" style="391" customWidth="1"/>
    <col min="16123" max="16123" width="7.453125" style="391" customWidth="1"/>
    <col min="16124" max="16124" width="6.453125" style="391" bestFit="1" customWidth="1"/>
    <col min="16125" max="16125" width="7.453125" style="391" bestFit="1" customWidth="1"/>
    <col min="16126" max="16126" width="9.36328125" style="391" customWidth="1"/>
    <col min="16127" max="16129" width="10.6328125" style="391" customWidth="1"/>
    <col min="16130" max="16130" width="4.6328125" style="391" customWidth="1"/>
    <col min="16131" max="16384" width="8.81640625" style="391"/>
  </cols>
  <sheetData>
    <row r="1" spans="1:22" s="377" customFormat="1" ht="18" customHeight="1" x14ac:dyDescent="0.3">
      <c r="A1" s="376" t="s">
        <v>212</v>
      </c>
    </row>
    <row r="2" spans="1:22" s="377" customFormat="1" ht="18" customHeight="1" x14ac:dyDescent="0.25">
      <c r="A2" s="378"/>
    </row>
    <row r="3" spans="1:22" s="377" customFormat="1" ht="12.75" customHeight="1" x14ac:dyDescent="0.25"/>
    <row r="4" spans="1:22" s="377" customFormat="1" ht="18" customHeight="1" x14ac:dyDescent="0.25">
      <c r="A4" s="636" t="s">
        <v>1</v>
      </c>
      <c r="B4" s="635" t="s">
        <v>213</v>
      </c>
      <c r="C4" s="635"/>
      <c r="D4" s="635"/>
      <c r="E4" s="635" t="s">
        <v>214</v>
      </c>
      <c r="F4" s="635"/>
      <c r="G4" s="635"/>
      <c r="H4" s="635" t="s">
        <v>215</v>
      </c>
      <c r="I4" s="635"/>
      <c r="J4" s="635"/>
      <c r="K4" s="635" t="s">
        <v>216</v>
      </c>
      <c r="L4" s="635"/>
      <c r="M4" s="635"/>
      <c r="N4" s="635" t="s">
        <v>217</v>
      </c>
      <c r="O4" s="635"/>
      <c r="P4" s="635"/>
      <c r="Q4" s="635" t="s">
        <v>218</v>
      </c>
      <c r="R4" s="635"/>
      <c r="S4" s="635"/>
      <c r="T4" s="635" t="s">
        <v>219</v>
      </c>
      <c r="U4" s="635"/>
      <c r="V4" s="635"/>
    </row>
    <row r="5" spans="1:22" s="377" customFormat="1" ht="21" customHeight="1" x14ac:dyDescent="0.25">
      <c r="A5" s="636"/>
      <c r="B5" s="635"/>
      <c r="C5" s="635"/>
      <c r="D5" s="635"/>
      <c r="E5" s="635"/>
      <c r="F5" s="635"/>
      <c r="G5" s="635"/>
      <c r="H5" s="635"/>
      <c r="I5" s="635"/>
      <c r="J5" s="635"/>
      <c r="K5" s="635"/>
      <c r="L5" s="635"/>
      <c r="M5" s="635"/>
      <c r="N5" s="635"/>
      <c r="O5" s="635"/>
      <c r="P5" s="635"/>
      <c r="Q5" s="635"/>
      <c r="R5" s="635"/>
      <c r="S5" s="635"/>
      <c r="T5" s="635"/>
      <c r="U5" s="635"/>
      <c r="V5" s="635"/>
    </row>
    <row r="6" spans="1:22" s="377" customFormat="1" ht="21" customHeight="1" x14ac:dyDescent="0.25">
      <c r="A6" s="636"/>
      <c r="B6" s="379" t="s">
        <v>8</v>
      </c>
      <c r="C6" s="379" t="s">
        <v>9</v>
      </c>
      <c r="D6" s="379" t="s">
        <v>10</v>
      </c>
      <c r="E6" s="379" t="s">
        <v>8</v>
      </c>
      <c r="F6" s="379" t="s">
        <v>9</v>
      </c>
      <c r="G6" s="379" t="s">
        <v>10</v>
      </c>
      <c r="H6" s="379" t="s">
        <v>8</v>
      </c>
      <c r="I6" s="379" t="s">
        <v>9</v>
      </c>
      <c r="J6" s="379" t="s">
        <v>10</v>
      </c>
      <c r="K6" s="379" t="s">
        <v>8</v>
      </c>
      <c r="L6" s="379" t="s">
        <v>9</v>
      </c>
      <c r="M6" s="379" t="s">
        <v>10</v>
      </c>
      <c r="N6" s="379" t="s">
        <v>8</v>
      </c>
      <c r="O6" s="379" t="s">
        <v>9</v>
      </c>
      <c r="P6" s="379" t="s">
        <v>10</v>
      </c>
      <c r="Q6" s="380" t="s">
        <v>8</v>
      </c>
      <c r="R6" s="380" t="s">
        <v>9</v>
      </c>
      <c r="S6" s="380" t="s">
        <v>10</v>
      </c>
      <c r="T6" s="381" t="s">
        <v>8</v>
      </c>
      <c r="U6" s="381" t="s">
        <v>9</v>
      </c>
      <c r="V6" s="381" t="s">
        <v>10</v>
      </c>
    </row>
    <row r="7" spans="1:22" s="377" customFormat="1" ht="13.5" customHeight="1" x14ac:dyDescent="0.25">
      <c r="A7" s="382" t="s">
        <v>11</v>
      </c>
      <c r="B7" s="383">
        <v>63781</v>
      </c>
      <c r="C7" s="383">
        <v>43768</v>
      </c>
      <c r="D7" s="383">
        <v>107549</v>
      </c>
      <c r="E7" s="383">
        <v>62660</v>
      </c>
      <c r="F7" s="383">
        <v>43870</v>
      </c>
      <c r="G7" s="383">
        <v>106530</v>
      </c>
      <c r="H7" s="383">
        <v>60829</v>
      </c>
      <c r="I7" s="383">
        <v>43953</v>
      </c>
      <c r="J7" s="383">
        <v>104782</v>
      </c>
      <c r="K7" s="383">
        <v>59600</v>
      </c>
      <c r="L7" s="383">
        <v>44890</v>
      </c>
      <c r="M7" s="383">
        <v>104490</v>
      </c>
      <c r="N7" s="383">
        <v>58335</v>
      </c>
      <c r="O7" s="383">
        <v>46644</v>
      </c>
      <c r="P7" s="383">
        <v>104979</v>
      </c>
      <c r="Q7" s="384">
        <v>56676</v>
      </c>
      <c r="R7" s="384">
        <v>49220</v>
      </c>
      <c r="S7" s="384">
        <v>105896</v>
      </c>
      <c r="T7" s="385">
        <v>55219</v>
      </c>
      <c r="U7" s="385">
        <v>51225</v>
      </c>
      <c r="V7" s="385">
        <v>106444</v>
      </c>
    </row>
    <row r="8" spans="1:22" s="377" customFormat="1" ht="13.5" customHeight="1" x14ac:dyDescent="0.25">
      <c r="A8" s="382" t="s">
        <v>12</v>
      </c>
      <c r="B8" s="383">
        <v>4221</v>
      </c>
      <c r="C8" s="383">
        <v>877</v>
      </c>
      <c r="D8" s="383">
        <v>5098</v>
      </c>
      <c r="E8" s="383">
        <v>4150</v>
      </c>
      <c r="F8" s="383">
        <v>884</v>
      </c>
      <c r="G8" s="383">
        <v>5034</v>
      </c>
      <c r="H8" s="383">
        <v>4060</v>
      </c>
      <c r="I8" s="383">
        <v>887</v>
      </c>
      <c r="J8" s="383">
        <v>4947</v>
      </c>
      <c r="K8" s="383">
        <v>3967</v>
      </c>
      <c r="L8" s="383">
        <v>908</v>
      </c>
      <c r="M8" s="383">
        <v>4875</v>
      </c>
      <c r="N8" s="383">
        <v>3861</v>
      </c>
      <c r="O8" s="383">
        <v>934</v>
      </c>
      <c r="P8" s="383">
        <v>4795</v>
      </c>
      <c r="Q8" s="384">
        <v>3644</v>
      </c>
      <c r="R8" s="384">
        <v>998</v>
      </c>
      <c r="S8" s="384">
        <v>4642</v>
      </c>
      <c r="T8" s="385">
        <v>3472</v>
      </c>
      <c r="U8" s="385">
        <v>1075</v>
      </c>
      <c r="V8" s="385">
        <v>4547</v>
      </c>
    </row>
    <row r="9" spans="1:22" s="377" customFormat="1" ht="13.5" customHeight="1" x14ac:dyDescent="0.25">
      <c r="A9" s="382" t="s">
        <v>13</v>
      </c>
      <c r="B9" s="383">
        <v>116</v>
      </c>
      <c r="C9" s="383">
        <v>38</v>
      </c>
      <c r="D9" s="383">
        <v>154</v>
      </c>
      <c r="E9" s="383">
        <v>116</v>
      </c>
      <c r="F9" s="383">
        <v>36</v>
      </c>
      <c r="G9" s="383">
        <v>152</v>
      </c>
      <c r="H9" s="383">
        <v>116</v>
      </c>
      <c r="I9" s="383">
        <v>32</v>
      </c>
      <c r="J9" s="383">
        <v>148</v>
      </c>
      <c r="K9" s="383">
        <v>81</v>
      </c>
      <c r="L9" s="383">
        <v>20</v>
      </c>
      <c r="M9" s="383">
        <v>101</v>
      </c>
      <c r="N9" s="383">
        <v>73</v>
      </c>
      <c r="O9" s="383">
        <v>18</v>
      </c>
      <c r="P9" s="383">
        <v>91</v>
      </c>
      <c r="Q9" s="384">
        <v>78</v>
      </c>
      <c r="R9" s="384">
        <v>20</v>
      </c>
      <c r="S9" s="384">
        <v>98</v>
      </c>
      <c r="T9" s="385">
        <v>82</v>
      </c>
      <c r="U9" s="385">
        <v>28</v>
      </c>
      <c r="V9" s="385">
        <v>110</v>
      </c>
    </row>
    <row r="10" spans="1:22" s="377" customFormat="1" ht="13.5" customHeight="1" x14ac:dyDescent="0.25">
      <c r="A10" s="382" t="s">
        <v>14</v>
      </c>
      <c r="B10" s="383">
        <v>591</v>
      </c>
      <c r="C10" s="383">
        <v>2034</v>
      </c>
      <c r="D10" s="383">
        <v>2625</v>
      </c>
      <c r="E10" s="383">
        <v>580</v>
      </c>
      <c r="F10" s="383">
        <v>2029</v>
      </c>
      <c r="G10" s="383">
        <v>2609</v>
      </c>
      <c r="H10" s="383">
        <v>569</v>
      </c>
      <c r="I10" s="383">
        <v>2035</v>
      </c>
      <c r="J10" s="383">
        <v>2604</v>
      </c>
      <c r="K10" s="383">
        <v>561</v>
      </c>
      <c r="L10" s="383">
        <v>2044</v>
      </c>
      <c r="M10" s="383">
        <v>2605</v>
      </c>
      <c r="N10" s="383">
        <v>561</v>
      </c>
      <c r="O10" s="383">
        <v>2125</v>
      </c>
      <c r="P10" s="383">
        <v>2686</v>
      </c>
      <c r="Q10" s="384">
        <v>571</v>
      </c>
      <c r="R10" s="384">
        <v>2291</v>
      </c>
      <c r="S10" s="384">
        <v>2862</v>
      </c>
      <c r="T10" s="385">
        <v>581</v>
      </c>
      <c r="U10" s="385">
        <v>2361</v>
      </c>
      <c r="V10" s="385">
        <v>2942</v>
      </c>
    </row>
    <row r="11" spans="1:22" s="377" customFormat="1" ht="13.5" customHeight="1" x14ac:dyDescent="0.25">
      <c r="A11" s="382" t="s">
        <v>15</v>
      </c>
      <c r="B11" s="383">
        <v>848</v>
      </c>
      <c r="C11" s="383">
        <v>3033</v>
      </c>
      <c r="D11" s="383">
        <v>3881</v>
      </c>
      <c r="E11" s="383">
        <v>809</v>
      </c>
      <c r="F11" s="383">
        <v>2957</v>
      </c>
      <c r="G11" s="383">
        <v>3766</v>
      </c>
      <c r="H11" s="383">
        <v>754</v>
      </c>
      <c r="I11" s="383">
        <v>2868</v>
      </c>
      <c r="J11" s="383">
        <v>3622</v>
      </c>
      <c r="K11" s="383">
        <v>710</v>
      </c>
      <c r="L11" s="383">
        <v>2820</v>
      </c>
      <c r="M11" s="383">
        <v>3530</v>
      </c>
      <c r="N11" s="383">
        <v>674</v>
      </c>
      <c r="O11" s="383">
        <v>2763</v>
      </c>
      <c r="P11" s="383">
        <v>3437</v>
      </c>
      <c r="Q11" s="384">
        <v>645</v>
      </c>
      <c r="R11" s="384">
        <v>2782</v>
      </c>
      <c r="S11" s="384">
        <v>3427</v>
      </c>
      <c r="T11" s="385">
        <v>636</v>
      </c>
      <c r="U11" s="385">
        <v>2877</v>
      </c>
      <c r="V11" s="385">
        <v>3513</v>
      </c>
    </row>
    <row r="12" spans="1:22" s="377" customFormat="1" ht="13.5" customHeight="1" x14ac:dyDescent="0.25">
      <c r="A12" s="382" t="s">
        <v>16</v>
      </c>
      <c r="B12" s="383">
        <v>189</v>
      </c>
      <c r="C12" s="383">
        <v>148</v>
      </c>
      <c r="D12" s="383">
        <v>337</v>
      </c>
      <c r="E12" s="383">
        <v>177</v>
      </c>
      <c r="F12" s="383">
        <v>141</v>
      </c>
      <c r="G12" s="383">
        <v>318</v>
      </c>
      <c r="H12" s="383">
        <v>165</v>
      </c>
      <c r="I12" s="383">
        <v>128</v>
      </c>
      <c r="J12" s="383">
        <v>293</v>
      </c>
      <c r="K12" s="383">
        <v>128</v>
      </c>
      <c r="L12" s="383">
        <v>111</v>
      </c>
      <c r="M12" s="383">
        <v>239</v>
      </c>
      <c r="N12" s="383">
        <v>119</v>
      </c>
      <c r="O12" s="383">
        <v>101</v>
      </c>
      <c r="P12" s="383">
        <v>220</v>
      </c>
      <c r="Q12" s="384">
        <v>113</v>
      </c>
      <c r="R12" s="384">
        <v>98</v>
      </c>
      <c r="S12" s="384">
        <v>211</v>
      </c>
      <c r="T12" s="385">
        <v>102</v>
      </c>
      <c r="U12" s="385">
        <v>90</v>
      </c>
      <c r="V12" s="385">
        <v>192</v>
      </c>
    </row>
    <row r="13" spans="1:22" s="377" customFormat="1" ht="13.5" customHeight="1" x14ac:dyDescent="0.25">
      <c r="A13" s="382" t="s">
        <v>17</v>
      </c>
      <c r="B13" s="383">
        <v>264</v>
      </c>
      <c r="C13" s="383">
        <v>293</v>
      </c>
      <c r="D13" s="383">
        <v>557</v>
      </c>
      <c r="E13" s="383">
        <v>265</v>
      </c>
      <c r="F13" s="383">
        <v>296</v>
      </c>
      <c r="G13" s="383">
        <v>561</v>
      </c>
      <c r="H13" s="383">
        <v>262</v>
      </c>
      <c r="I13" s="383">
        <v>298</v>
      </c>
      <c r="J13" s="383">
        <v>560</v>
      </c>
      <c r="K13" s="383">
        <v>264</v>
      </c>
      <c r="L13" s="383">
        <v>308</v>
      </c>
      <c r="M13" s="383">
        <v>572</v>
      </c>
      <c r="N13" s="383">
        <v>269</v>
      </c>
      <c r="O13" s="383">
        <v>318</v>
      </c>
      <c r="P13" s="383">
        <v>587</v>
      </c>
      <c r="Q13" s="384">
        <v>281</v>
      </c>
      <c r="R13" s="384">
        <v>339</v>
      </c>
      <c r="S13" s="384">
        <v>620</v>
      </c>
      <c r="T13" s="385">
        <v>286</v>
      </c>
      <c r="U13" s="385">
        <v>362</v>
      </c>
      <c r="V13" s="385">
        <v>648</v>
      </c>
    </row>
    <row r="14" spans="1:22" s="377" customFormat="1" ht="13.5" customHeight="1" x14ac:dyDescent="0.25">
      <c r="A14" s="382" t="s">
        <v>18</v>
      </c>
      <c r="B14" s="383">
        <v>1377</v>
      </c>
      <c r="C14" s="383">
        <v>4346</v>
      </c>
      <c r="D14" s="383">
        <v>5723</v>
      </c>
      <c r="E14" s="383">
        <v>1362</v>
      </c>
      <c r="F14" s="383">
        <v>4276</v>
      </c>
      <c r="G14" s="383">
        <v>5638</v>
      </c>
      <c r="H14" s="383">
        <v>1328</v>
      </c>
      <c r="I14" s="383">
        <v>4168</v>
      </c>
      <c r="J14" s="383">
        <v>5496</v>
      </c>
      <c r="K14" s="383">
        <v>1300</v>
      </c>
      <c r="L14" s="383">
        <v>4100</v>
      </c>
      <c r="M14" s="383">
        <v>5400</v>
      </c>
      <c r="N14" s="383">
        <v>1235</v>
      </c>
      <c r="O14" s="383">
        <v>3986</v>
      </c>
      <c r="P14" s="383">
        <v>5221</v>
      </c>
      <c r="Q14" s="384">
        <v>1180</v>
      </c>
      <c r="R14" s="384">
        <v>3903</v>
      </c>
      <c r="S14" s="384">
        <v>5083</v>
      </c>
      <c r="T14" s="385">
        <v>1085</v>
      </c>
      <c r="U14" s="385">
        <v>3888</v>
      </c>
      <c r="V14" s="385">
        <v>4973</v>
      </c>
    </row>
    <row r="15" spans="1:22" s="377" customFormat="1" ht="13.5" customHeight="1" x14ac:dyDescent="0.25">
      <c r="A15" s="382" t="s">
        <v>40</v>
      </c>
      <c r="B15" s="383">
        <v>133</v>
      </c>
      <c r="C15" s="383">
        <v>227</v>
      </c>
      <c r="D15" s="383">
        <v>360</v>
      </c>
      <c r="E15" s="383">
        <v>131</v>
      </c>
      <c r="F15" s="383">
        <v>222</v>
      </c>
      <c r="G15" s="383">
        <v>353</v>
      </c>
      <c r="H15" s="383">
        <v>130</v>
      </c>
      <c r="I15" s="383">
        <v>222</v>
      </c>
      <c r="J15" s="383">
        <v>352</v>
      </c>
      <c r="K15" s="383">
        <v>131</v>
      </c>
      <c r="L15" s="383">
        <v>233</v>
      </c>
      <c r="M15" s="383">
        <v>364</v>
      </c>
      <c r="N15" s="383">
        <v>146</v>
      </c>
      <c r="O15" s="383">
        <v>240</v>
      </c>
      <c r="P15" s="383">
        <v>386</v>
      </c>
      <c r="Q15" s="384">
        <v>153</v>
      </c>
      <c r="R15" s="384">
        <v>260</v>
      </c>
      <c r="S15" s="384">
        <v>413</v>
      </c>
      <c r="T15" s="385">
        <v>183</v>
      </c>
      <c r="U15" s="385">
        <v>287</v>
      </c>
      <c r="V15" s="385">
        <v>470</v>
      </c>
    </row>
    <row r="16" spans="1:22" s="377" customFormat="1" ht="13.5" customHeight="1" x14ac:dyDescent="0.25">
      <c r="A16" s="382" t="s">
        <v>20</v>
      </c>
      <c r="B16" s="383">
        <v>60659</v>
      </c>
      <c r="C16" s="383">
        <v>208878</v>
      </c>
      <c r="D16" s="383">
        <v>269537</v>
      </c>
      <c r="E16" s="383">
        <v>60445</v>
      </c>
      <c r="F16" s="383">
        <v>207209</v>
      </c>
      <c r="G16" s="383">
        <v>267654</v>
      </c>
      <c r="H16" s="383">
        <v>59780</v>
      </c>
      <c r="I16" s="383">
        <v>205044</v>
      </c>
      <c r="J16" s="383">
        <v>264824</v>
      </c>
      <c r="K16" s="383">
        <v>59437</v>
      </c>
      <c r="L16" s="383">
        <v>203699</v>
      </c>
      <c r="M16" s="383">
        <v>263136</v>
      </c>
      <c r="N16" s="383">
        <v>59335</v>
      </c>
      <c r="O16" s="383">
        <v>203897</v>
      </c>
      <c r="P16" s="383">
        <v>263232</v>
      </c>
      <c r="Q16" s="384">
        <v>59816</v>
      </c>
      <c r="R16" s="384">
        <v>206175</v>
      </c>
      <c r="S16" s="384">
        <v>265991</v>
      </c>
      <c r="T16" s="385">
        <v>59284</v>
      </c>
      <c r="U16" s="385">
        <v>207423</v>
      </c>
      <c r="V16" s="385">
        <v>266707</v>
      </c>
    </row>
    <row r="17" spans="1:22" s="377" customFormat="1" ht="13.5" customHeight="1" x14ac:dyDescent="0.25">
      <c r="A17" s="382" t="s">
        <v>21</v>
      </c>
      <c r="B17" s="383">
        <v>13484</v>
      </c>
      <c r="C17" s="383">
        <v>21347</v>
      </c>
      <c r="D17" s="383">
        <v>34831</v>
      </c>
      <c r="E17" s="383">
        <v>13379</v>
      </c>
      <c r="F17" s="383">
        <v>21224</v>
      </c>
      <c r="G17" s="383">
        <v>34603</v>
      </c>
      <c r="H17" s="383">
        <v>13142</v>
      </c>
      <c r="I17" s="383">
        <v>21017</v>
      </c>
      <c r="J17" s="383">
        <v>34159</v>
      </c>
      <c r="K17" s="383">
        <v>12931</v>
      </c>
      <c r="L17" s="383">
        <v>21074</v>
      </c>
      <c r="M17" s="383">
        <v>34005</v>
      </c>
      <c r="N17" s="383">
        <v>12765</v>
      </c>
      <c r="O17" s="383">
        <v>21313</v>
      </c>
      <c r="P17" s="383">
        <v>34078</v>
      </c>
      <c r="Q17" s="384">
        <v>12697</v>
      </c>
      <c r="R17" s="384">
        <v>21687</v>
      </c>
      <c r="S17" s="384">
        <v>34384</v>
      </c>
      <c r="T17" s="385">
        <v>12540</v>
      </c>
      <c r="U17" s="385">
        <v>22252</v>
      </c>
      <c r="V17" s="385">
        <v>34792</v>
      </c>
    </row>
    <row r="18" spans="1:22" s="377" customFormat="1" ht="13.5" customHeight="1" x14ac:dyDescent="0.25">
      <c r="A18" s="382" t="s">
        <v>22</v>
      </c>
      <c r="B18" s="383">
        <v>5839</v>
      </c>
      <c r="C18" s="383">
        <v>4198</v>
      </c>
      <c r="D18" s="383">
        <v>10037</v>
      </c>
      <c r="E18" s="383">
        <v>5762</v>
      </c>
      <c r="F18" s="383">
        <v>4120</v>
      </c>
      <c r="G18" s="383">
        <v>9882</v>
      </c>
      <c r="H18" s="383">
        <v>5617</v>
      </c>
      <c r="I18" s="383">
        <v>3965</v>
      </c>
      <c r="J18" s="383">
        <v>9582</v>
      </c>
      <c r="K18" s="383">
        <v>5527</v>
      </c>
      <c r="L18" s="383">
        <v>3884</v>
      </c>
      <c r="M18" s="383">
        <v>9411</v>
      </c>
      <c r="N18" s="383">
        <v>5434</v>
      </c>
      <c r="O18" s="383">
        <v>3945</v>
      </c>
      <c r="P18" s="383">
        <v>9379</v>
      </c>
      <c r="Q18" s="384">
        <v>5237</v>
      </c>
      <c r="R18" s="384">
        <v>3999</v>
      </c>
      <c r="S18" s="384">
        <v>9236</v>
      </c>
      <c r="T18" s="385">
        <v>5038</v>
      </c>
      <c r="U18" s="385">
        <v>4064</v>
      </c>
      <c r="V18" s="385">
        <v>9102</v>
      </c>
    </row>
    <row r="19" spans="1:22" s="377" customFormat="1" ht="13.5" customHeight="1" x14ac:dyDescent="0.25">
      <c r="A19" s="382" t="s">
        <v>23</v>
      </c>
      <c r="B19" s="383">
        <v>3664</v>
      </c>
      <c r="C19" s="383">
        <v>16507</v>
      </c>
      <c r="D19" s="383">
        <v>20171</v>
      </c>
      <c r="E19" s="383">
        <v>3626</v>
      </c>
      <c r="F19" s="383">
        <v>16377</v>
      </c>
      <c r="G19" s="383">
        <v>20003</v>
      </c>
      <c r="H19" s="383">
        <v>3596</v>
      </c>
      <c r="I19" s="383">
        <v>16124</v>
      </c>
      <c r="J19" s="383">
        <v>19720</v>
      </c>
      <c r="K19" s="383">
        <v>3551</v>
      </c>
      <c r="L19" s="383">
        <v>15926</v>
      </c>
      <c r="M19" s="383">
        <v>19477</v>
      </c>
      <c r="N19" s="383">
        <v>3530</v>
      </c>
      <c r="O19" s="383">
        <v>15794</v>
      </c>
      <c r="P19" s="383">
        <v>19324</v>
      </c>
      <c r="Q19" s="384">
        <v>3580</v>
      </c>
      <c r="R19" s="384">
        <v>15834</v>
      </c>
      <c r="S19" s="384">
        <v>19414</v>
      </c>
      <c r="T19" s="385">
        <v>3571</v>
      </c>
      <c r="U19" s="385">
        <v>15941</v>
      </c>
      <c r="V19" s="385">
        <v>19512</v>
      </c>
    </row>
    <row r="20" spans="1:22" s="377" customFormat="1" ht="13.5" customHeight="1" x14ac:dyDescent="0.25">
      <c r="A20" s="382" t="s">
        <v>24</v>
      </c>
      <c r="B20" s="383">
        <v>283</v>
      </c>
      <c r="C20" s="383">
        <v>26</v>
      </c>
      <c r="D20" s="383">
        <v>309</v>
      </c>
      <c r="E20" s="383">
        <v>266</v>
      </c>
      <c r="F20" s="383">
        <v>27</v>
      </c>
      <c r="G20" s="383">
        <v>293</v>
      </c>
      <c r="H20" s="383">
        <v>240</v>
      </c>
      <c r="I20" s="383">
        <v>20</v>
      </c>
      <c r="J20" s="383">
        <v>260</v>
      </c>
      <c r="K20" s="383">
        <v>237</v>
      </c>
      <c r="L20" s="383">
        <v>19</v>
      </c>
      <c r="M20" s="383">
        <v>256</v>
      </c>
      <c r="N20" s="383">
        <v>230</v>
      </c>
      <c r="O20" s="383">
        <v>21</v>
      </c>
      <c r="P20" s="383">
        <v>251</v>
      </c>
      <c r="Q20" s="384">
        <v>232</v>
      </c>
      <c r="R20" s="384">
        <v>24</v>
      </c>
      <c r="S20" s="384">
        <v>256</v>
      </c>
      <c r="T20" s="385">
        <v>229</v>
      </c>
      <c r="U20" s="385">
        <v>24</v>
      </c>
      <c r="V20" s="385">
        <v>253</v>
      </c>
    </row>
    <row r="21" spans="1:22" s="377" customFormat="1" ht="13.5" customHeight="1" x14ac:dyDescent="0.25">
      <c r="A21" s="382" t="s">
        <v>25</v>
      </c>
      <c r="B21" s="383">
        <v>954</v>
      </c>
      <c r="C21" s="383">
        <v>231</v>
      </c>
      <c r="D21" s="383">
        <v>1185</v>
      </c>
      <c r="E21" s="383">
        <v>926</v>
      </c>
      <c r="F21" s="383">
        <v>235</v>
      </c>
      <c r="G21" s="383">
        <v>1161</v>
      </c>
      <c r="H21" s="383">
        <v>896</v>
      </c>
      <c r="I21" s="383">
        <v>237</v>
      </c>
      <c r="J21" s="383">
        <v>1133</v>
      </c>
      <c r="K21" s="383">
        <v>881</v>
      </c>
      <c r="L21" s="383">
        <v>240</v>
      </c>
      <c r="M21" s="383">
        <v>1121</v>
      </c>
      <c r="N21" s="383">
        <v>868</v>
      </c>
      <c r="O21" s="383">
        <v>246</v>
      </c>
      <c r="P21" s="383">
        <v>1114</v>
      </c>
      <c r="Q21" s="384">
        <v>841</v>
      </c>
      <c r="R21" s="384">
        <v>266</v>
      </c>
      <c r="S21" s="384">
        <v>1107</v>
      </c>
      <c r="T21" s="385">
        <v>838</v>
      </c>
      <c r="U21" s="385">
        <v>289</v>
      </c>
      <c r="V21" s="385">
        <v>1127</v>
      </c>
    </row>
    <row r="22" spans="1:22" s="377" customFormat="1" ht="13.5" customHeight="1" x14ac:dyDescent="0.25">
      <c r="A22" s="382" t="s">
        <v>26</v>
      </c>
      <c r="B22" s="383">
        <v>46154</v>
      </c>
      <c r="C22" s="383">
        <v>69022</v>
      </c>
      <c r="D22" s="383">
        <v>115176</v>
      </c>
      <c r="E22" s="383">
        <v>45313</v>
      </c>
      <c r="F22" s="383">
        <v>68445</v>
      </c>
      <c r="G22" s="383">
        <v>113758</v>
      </c>
      <c r="H22" s="383">
        <v>44005</v>
      </c>
      <c r="I22" s="383">
        <v>68002</v>
      </c>
      <c r="J22" s="383">
        <v>112007</v>
      </c>
      <c r="K22" s="383">
        <v>43082</v>
      </c>
      <c r="L22" s="383">
        <v>68153</v>
      </c>
      <c r="M22" s="383">
        <v>111235</v>
      </c>
      <c r="N22" s="383">
        <v>42657</v>
      </c>
      <c r="O22" s="383">
        <v>68412</v>
      </c>
      <c r="P22" s="383">
        <v>111069</v>
      </c>
      <c r="Q22" s="384">
        <v>41536</v>
      </c>
      <c r="R22" s="384">
        <v>68458</v>
      </c>
      <c r="S22" s="384">
        <v>109994</v>
      </c>
      <c r="T22" s="385">
        <v>40587</v>
      </c>
      <c r="U22" s="385">
        <v>69712</v>
      </c>
      <c r="V22" s="385">
        <v>110299</v>
      </c>
    </row>
    <row r="23" spans="1:22" s="377" customFormat="1" ht="13.5" customHeight="1" x14ac:dyDescent="0.25">
      <c r="A23" s="382" t="s">
        <v>27</v>
      </c>
      <c r="B23" s="383">
        <v>489</v>
      </c>
      <c r="C23" s="383">
        <v>504</v>
      </c>
      <c r="D23" s="383">
        <v>993</v>
      </c>
      <c r="E23" s="383">
        <v>474</v>
      </c>
      <c r="F23" s="383">
        <v>490</v>
      </c>
      <c r="G23" s="383">
        <v>964</v>
      </c>
      <c r="H23" s="383">
        <v>456</v>
      </c>
      <c r="I23" s="383">
        <v>474</v>
      </c>
      <c r="J23" s="383">
        <v>930</v>
      </c>
      <c r="K23" s="383">
        <v>443</v>
      </c>
      <c r="L23" s="383">
        <v>461</v>
      </c>
      <c r="M23" s="383">
        <v>904</v>
      </c>
      <c r="N23" s="383">
        <v>420</v>
      </c>
      <c r="O23" s="383">
        <v>448</v>
      </c>
      <c r="P23" s="383">
        <v>868</v>
      </c>
      <c r="Q23" s="384">
        <v>404</v>
      </c>
      <c r="R23" s="384">
        <v>426</v>
      </c>
      <c r="S23" s="384">
        <v>830</v>
      </c>
      <c r="T23" s="385">
        <v>388</v>
      </c>
      <c r="U23" s="385">
        <v>394</v>
      </c>
      <c r="V23" s="385">
        <v>782</v>
      </c>
    </row>
    <row r="24" spans="1:22" s="377" customFormat="1" ht="13.5" customHeight="1" x14ac:dyDescent="0.25">
      <c r="A24" s="382" t="s">
        <v>28</v>
      </c>
      <c r="B24" s="383">
        <v>19595</v>
      </c>
      <c r="C24" s="383">
        <v>50653</v>
      </c>
      <c r="D24" s="383">
        <v>70248</v>
      </c>
      <c r="E24" s="383">
        <v>19200</v>
      </c>
      <c r="F24" s="383">
        <v>49849</v>
      </c>
      <c r="G24" s="383">
        <v>69049</v>
      </c>
      <c r="H24" s="383">
        <v>18703</v>
      </c>
      <c r="I24" s="383">
        <v>48283</v>
      </c>
      <c r="J24" s="383">
        <v>66986</v>
      </c>
      <c r="K24" s="383">
        <v>18305</v>
      </c>
      <c r="L24" s="383">
        <v>47609</v>
      </c>
      <c r="M24" s="383">
        <v>65914</v>
      </c>
      <c r="N24" s="383">
        <v>17881</v>
      </c>
      <c r="O24" s="383">
        <v>46819</v>
      </c>
      <c r="P24" s="383">
        <v>64700</v>
      </c>
      <c r="Q24" s="384">
        <v>17500</v>
      </c>
      <c r="R24" s="384">
        <v>45909</v>
      </c>
      <c r="S24" s="384">
        <v>63409</v>
      </c>
      <c r="T24" s="385">
        <v>16726</v>
      </c>
      <c r="U24" s="385">
        <v>44769</v>
      </c>
      <c r="V24" s="385">
        <v>61495</v>
      </c>
    </row>
    <row r="25" spans="1:22" s="377" customFormat="1" ht="13.5" customHeight="1" x14ac:dyDescent="0.25">
      <c r="A25" s="382" t="s">
        <v>29</v>
      </c>
      <c r="B25" s="383">
        <v>1181</v>
      </c>
      <c r="C25" s="383">
        <v>1290</v>
      </c>
      <c r="D25" s="383">
        <v>2471</v>
      </c>
      <c r="E25" s="383">
        <v>1127</v>
      </c>
      <c r="F25" s="383">
        <v>1260</v>
      </c>
      <c r="G25" s="383">
        <v>2387</v>
      </c>
      <c r="H25" s="383">
        <v>1076</v>
      </c>
      <c r="I25" s="383">
        <v>1214</v>
      </c>
      <c r="J25" s="383">
        <v>2290</v>
      </c>
      <c r="K25" s="383">
        <v>1040</v>
      </c>
      <c r="L25" s="383">
        <v>1209</v>
      </c>
      <c r="M25" s="383">
        <v>2249</v>
      </c>
      <c r="N25" s="383">
        <v>1024</v>
      </c>
      <c r="O25" s="383">
        <v>1224</v>
      </c>
      <c r="P25" s="383">
        <v>2248</v>
      </c>
      <c r="Q25" s="384">
        <v>957</v>
      </c>
      <c r="R25" s="384">
        <v>1224</v>
      </c>
      <c r="S25" s="384">
        <v>2181</v>
      </c>
      <c r="T25" s="385">
        <v>933</v>
      </c>
      <c r="U25" s="385">
        <v>1251</v>
      </c>
      <c r="V25" s="385">
        <v>2184</v>
      </c>
    </row>
    <row r="26" spans="1:22" s="377" customFormat="1" ht="13.5" customHeight="1" x14ac:dyDescent="0.25">
      <c r="A26" s="382" t="s">
        <v>30</v>
      </c>
      <c r="B26" s="383">
        <v>919</v>
      </c>
      <c r="C26" s="383">
        <v>203</v>
      </c>
      <c r="D26" s="383">
        <v>1122</v>
      </c>
      <c r="E26" s="383">
        <v>855</v>
      </c>
      <c r="F26" s="383">
        <v>209</v>
      </c>
      <c r="G26" s="383">
        <v>1064</v>
      </c>
      <c r="H26" s="383">
        <v>747</v>
      </c>
      <c r="I26" s="383">
        <v>190</v>
      </c>
      <c r="J26" s="383">
        <v>937</v>
      </c>
      <c r="K26" s="383">
        <v>710</v>
      </c>
      <c r="L26" s="383">
        <v>223</v>
      </c>
      <c r="M26" s="383">
        <v>933</v>
      </c>
      <c r="N26" s="383">
        <v>634</v>
      </c>
      <c r="O26" s="383">
        <v>213</v>
      </c>
      <c r="P26" s="383">
        <v>847</v>
      </c>
      <c r="Q26" s="384">
        <v>544</v>
      </c>
      <c r="R26" s="384">
        <v>189</v>
      </c>
      <c r="S26" s="384">
        <v>733</v>
      </c>
      <c r="T26" s="385">
        <v>524</v>
      </c>
      <c r="U26" s="385">
        <v>194</v>
      </c>
      <c r="V26" s="385">
        <v>718</v>
      </c>
    </row>
    <row r="27" spans="1:22" s="377" customFormat="1" ht="18" customHeight="1" x14ac:dyDescent="0.25">
      <c r="A27" s="386" t="s">
        <v>31</v>
      </c>
      <c r="B27" s="387">
        <v>224741</v>
      </c>
      <c r="C27" s="387">
        <v>427623</v>
      </c>
      <c r="D27" s="387">
        <v>652364</v>
      </c>
      <c r="E27" s="387">
        <v>221623</v>
      </c>
      <c r="F27" s="387">
        <v>424156</v>
      </c>
      <c r="G27" s="387">
        <v>645779</v>
      </c>
      <c r="H27" s="387">
        <v>216471</v>
      </c>
      <c r="I27" s="387">
        <v>419161</v>
      </c>
      <c r="J27" s="387">
        <v>635632</v>
      </c>
      <c r="K27" s="387">
        <v>212886</v>
      </c>
      <c r="L27" s="387">
        <v>417931</v>
      </c>
      <c r="M27" s="387">
        <v>630817</v>
      </c>
      <c r="N27" s="387">
        <v>210051</v>
      </c>
      <c r="O27" s="387">
        <v>419461</v>
      </c>
      <c r="P27" s="387">
        <v>629512</v>
      </c>
      <c r="Q27" s="388">
        <v>206685</v>
      </c>
      <c r="R27" s="388">
        <v>424102</v>
      </c>
      <c r="S27" s="388">
        <v>630787</v>
      </c>
      <c r="T27" s="389">
        <v>202304</v>
      </c>
      <c r="U27" s="389">
        <v>428506</v>
      </c>
      <c r="V27" s="389">
        <v>630810</v>
      </c>
    </row>
    <row r="28" spans="1:22" x14ac:dyDescent="0.25">
      <c r="A28" s="390" t="s">
        <v>32</v>
      </c>
    </row>
    <row r="29" spans="1:22" x14ac:dyDescent="0.25">
      <c r="A29" s="392" t="s">
        <v>33</v>
      </c>
    </row>
  </sheetData>
  <mergeCells count="8">
    <mergeCell ref="N4:P5"/>
    <mergeCell ref="Q4:S5"/>
    <mergeCell ref="T4:V5"/>
    <mergeCell ref="A4:A6"/>
    <mergeCell ref="B4:D5"/>
    <mergeCell ref="E4:G5"/>
    <mergeCell ref="H4:J5"/>
    <mergeCell ref="K4:M5"/>
  </mergeCells>
  <pageMargins left="0.7" right="0.7" top="0.75" bottom="0.75" header="0.3" footer="0.3"/>
  <pageSetup orientation="portrait" r:id="rId1"/>
  <headerFooter alignWithMargins="0">
    <oddFooter>&amp;RFonte: Tab. 1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C91AB-9DB0-4BE5-BB21-82AF66F0AA0D}">
  <dimension ref="A2:H28"/>
  <sheetViews>
    <sheetView workbookViewId="0">
      <selection activeCell="Q14" sqref="Q14"/>
    </sheetView>
  </sheetViews>
  <sheetFormatPr defaultColWidth="8.81640625" defaultRowHeight="12.5" x14ac:dyDescent="0.25"/>
  <cols>
    <col min="1" max="1" width="23.36328125" style="391" customWidth="1"/>
    <col min="2" max="247" width="8.81640625" style="391"/>
    <col min="248" max="248" width="23.36328125" style="391" customWidth="1"/>
    <col min="249" max="249" width="8.453125" style="391" customWidth="1"/>
    <col min="250" max="251" width="11.1796875" style="391" customWidth="1"/>
    <col min="252" max="254" width="10" style="391" customWidth="1"/>
    <col min="255" max="255" width="7.6328125" style="391" customWidth="1"/>
    <col min="256" max="503" width="8.81640625" style="391"/>
    <col min="504" max="504" width="23.36328125" style="391" customWidth="1"/>
    <col min="505" max="505" width="8.453125" style="391" customWidth="1"/>
    <col min="506" max="507" width="11.1796875" style="391" customWidth="1"/>
    <col min="508" max="510" width="10" style="391" customWidth="1"/>
    <col min="511" max="511" width="7.6328125" style="391" customWidth="1"/>
    <col min="512" max="759" width="8.81640625" style="391"/>
    <col min="760" max="760" width="23.36328125" style="391" customWidth="1"/>
    <col min="761" max="761" width="8.453125" style="391" customWidth="1"/>
    <col min="762" max="763" width="11.1796875" style="391" customWidth="1"/>
    <col min="764" max="766" width="10" style="391" customWidth="1"/>
    <col min="767" max="767" width="7.6328125" style="391" customWidth="1"/>
    <col min="768" max="1015" width="8.81640625" style="391"/>
    <col min="1016" max="1016" width="23.36328125" style="391" customWidth="1"/>
    <col min="1017" max="1017" width="8.453125" style="391" customWidth="1"/>
    <col min="1018" max="1019" width="11.1796875" style="391" customWidth="1"/>
    <col min="1020" max="1022" width="10" style="391" customWidth="1"/>
    <col min="1023" max="1023" width="7.6328125" style="391" customWidth="1"/>
    <col min="1024" max="1271" width="8.81640625" style="391"/>
    <col min="1272" max="1272" width="23.36328125" style="391" customWidth="1"/>
    <col min="1273" max="1273" width="8.453125" style="391" customWidth="1"/>
    <col min="1274" max="1275" width="11.1796875" style="391" customWidth="1"/>
    <col min="1276" max="1278" width="10" style="391" customWidth="1"/>
    <col min="1279" max="1279" width="7.6328125" style="391" customWidth="1"/>
    <col min="1280" max="1527" width="8.81640625" style="391"/>
    <col min="1528" max="1528" width="23.36328125" style="391" customWidth="1"/>
    <col min="1529" max="1529" width="8.453125" style="391" customWidth="1"/>
    <col min="1530" max="1531" width="11.1796875" style="391" customWidth="1"/>
    <col min="1532" max="1534" width="10" style="391" customWidth="1"/>
    <col min="1535" max="1535" width="7.6328125" style="391" customWidth="1"/>
    <col min="1536" max="1783" width="8.81640625" style="391"/>
    <col min="1784" max="1784" width="23.36328125" style="391" customWidth="1"/>
    <col min="1785" max="1785" width="8.453125" style="391" customWidth="1"/>
    <col min="1786" max="1787" width="11.1796875" style="391" customWidth="1"/>
    <col min="1788" max="1790" width="10" style="391" customWidth="1"/>
    <col min="1791" max="1791" width="7.6328125" style="391" customWidth="1"/>
    <col min="1792" max="2039" width="8.81640625" style="391"/>
    <col min="2040" max="2040" width="23.36328125" style="391" customWidth="1"/>
    <col min="2041" max="2041" width="8.453125" style="391" customWidth="1"/>
    <col min="2042" max="2043" width="11.1796875" style="391" customWidth="1"/>
    <col min="2044" max="2046" width="10" style="391" customWidth="1"/>
    <col min="2047" max="2047" width="7.6328125" style="391" customWidth="1"/>
    <col min="2048" max="2295" width="8.81640625" style="391"/>
    <col min="2296" max="2296" width="23.36328125" style="391" customWidth="1"/>
    <col min="2297" max="2297" width="8.453125" style="391" customWidth="1"/>
    <col min="2298" max="2299" width="11.1796875" style="391" customWidth="1"/>
    <col min="2300" max="2302" width="10" style="391" customWidth="1"/>
    <col min="2303" max="2303" width="7.6328125" style="391" customWidth="1"/>
    <col min="2304" max="2551" width="8.81640625" style="391"/>
    <col min="2552" max="2552" width="23.36328125" style="391" customWidth="1"/>
    <col min="2553" max="2553" width="8.453125" style="391" customWidth="1"/>
    <col min="2554" max="2555" width="11.1796875" style="391" customWidth="1"/>
    <col min="2556" max="2558" width="10" style="391" customWidth="1"/>
    <col min="2559" max="2559" width="7.6328125" style="391" customWidth="1"/>
    <col min="2560" max="2807" width="8.81640625" style="391"/>
    <col min="2808" max="2808" width="23.36328125" style="391" customWidth="1"/>
    <col min="2809" max="2809" width="8.453125" style="391" customWidth="1"/>
    <col min="2810" max="2811" width="11.1796875" style="391" customWidth="1"/>
    <col min="2812" max="2814" width="10" style="391" customWidth="1"/>
    <col min="2815" max="2815" width="7.6328125" style="391" customWidth="1"/>
    <col min="2816" max="3063" width="8.81640625" style="391"/>
    <col min="3064" max="3064" width="23.36328125" style="391" customWidth="1"/>
    <col min="3065" max="3065" width="8.453125" style="391" customWidth="1"/>
    <col min="3066" max="3067" width="11.1796875" style="391" customWidth="1"/>
    <col min="3068" max="3070" width="10" style="391" customWidth="1"/>
    <col min="3071" max="3071" width="7.6328125" style="391" customWidth="1"/>
    <col min="3072" max="3319" width="8.81640625" style="391"/>
    <col min="3320" max="3320" width="23.36328125" style="391" customWidth="1"/>
    <col min="3321" max="3321" width="8.453125" style="391" customWidth="1"/>
    <col min="3322" max="3323" width="11.1796875" style="391" customWidth="1"/>
    <col min="3324" max="3326" width="10" style="391" customWidth="1"/>
    <col min="3327" max="3327" width="7.6328125" style="391" customWidth="1"/>
    <col min="3328" max="3575" width="8.81640625" style="391"/>
    <col min="3576" max="3576" width="23.36328125" style="391" customWidth="1"/>
    <col min="3577" max="3577" width="8.453125" style="391" customWidth="1"/>
    <col min="3578" max="3579" width="11.1796875" style="391" customWidth="1"/>
    <col min="3580" max="3582" width="10" style="391" customWidth="1"/>
    <col min="3583" max="3583" width="7.6328125" style="391" customWidth="1"/>
    <col min="3584" max="3831" width="8.81640625" style="391"/>
    <col min="3832" max="3832" width="23.36328125" style="391" customWidth="1"/>
    <col min="3833" max="3833" width="8.453125" style="391" customWidth="1"/>
    <col min="3834" max="3835" width="11.1796875" style="391" customWidth="1"/>
    <col min="3836" max="3838" width="10" style="391" customWidth="1"/>
    <col min="3839" max="3839" width="7.6328125" style="391" customWidth="1"/>
    <col min="3840" max="4087" width="8.81640625" style="391"/>
    <col min="4088" max="4088" width="23.36328125" style="391" customWidth="1"/>
    <col min="4089" max="4089" width="8.453125" style="391" customWidth="1"/>
    <col min="4090" max="4091" width="11.1796875" style="391" customWidth="1"/>
    <col min="4092" max="4094" width="10" style="391" customWidth="1"/>
    <col min="4095" max="4095" width="7.6328125" style="391" customWidth="1"/>
    <col min="4096" max="4343" width="8.81640625" style="391"/>
    <col min="4344" max="4344" width="23.36328125" style="391" customWidth="1"/>
    <col min="4345" max="4345" width="8.453125" style="391" customWidth="1"/>
    <col min="4346" max="4347" width="11.1796875" style="391" customWidth="1"/>
    <col min="4348" max="4350" width="10" style="391" customWidth="1"/>
    <col min="4351" max="4351" width="7.6328125" style="391" customWidth="1"/>
    <col min="4352" max="4599" width="8.81640625" style="391"/>
    <col min="4600" max="4600" width="23.36328125" style="391" customWidth="1"/>
    <col min="4601" max="4601" width="8.453125" style="391" customWidth="1"/>
    <col min="4602" max="4603" width="11.1796875" style="391" customWidth="1"/>
    <col min="4604" max="4606" width="10" style="391" customWidth="1"/>
    <col min="4607" max="4607" width="7.6328125" style="391" customWidth="1"/>
    <col min="4608" max="4855" width="8.81640625" style="391"/>
    <col min="4856" max="4856" width="23.36328125" style="391" customWidth="1"/>
    <col min="4857" max="4857" width="8.453125" style="391" customWidth="1"/>
    <col min="4858" max="4859" width="11.1796875" style="391" customWidth="1"/>
    <col min="4860" max="4862" width="10" style="391" customWidth="1"/>
    <col min="4863" max="4863" width="7.6328125" style="391" customWidth="1"/>
    <col min="4864" max="5111" width="8.81640625" style="391"/>
    <col min="5112" max="5112" width="23.36328125" style="391" customWidth="1"/>
    <col min="5113" max="5113" width="8.453125" style="391" customWidth="1"/>
    <col min="5114" max="5115" width="11.1796875" style="391" customWidth="1"/>
    <col min="5116" max="5118" width="10" style="391" customWidth="1"/>
    <col min="5119" max="5119" width="7.6328125" style="391" customWidth="1"/>
    <col min="5120" max="5367" width="8.81640625" style="391"/>
    <col min="5368" max="5368" width="23.36328125" style="391" customWidth="1"/>
    <col min="5369" max="5369" width="8.453125" style="391" customWidth="1"/>
    <col min="5370" max="5371" width="11.1796875" style="391" customWidth="1"/>
    <col min="5372" max="5374" width="10" style="391" customWidth="1"/>
    <col min="5375" max="5375" width="7.6328125" style="391" customWidth="1"/>
    <col min="5376" max="5623" width="8.81640625" style="391"/>
    <col min="5624" max="5624" width="23.36328125" style="391" customWidth="1"/>
    <col min="5625" max="5625" width="8.453125" style="391" customWidth="1"/>
    <col min="5626" max="5627" width="11.1796875" style="391" customWidth="1"/>
    <col min="5628" max="5630" width="10" style="391" customWidth="1"/>
    <col min="5631" max="5631" width="7.6328125" style="391" customWidth="1"/>
    <col min="5632" max="5879" width="8.81640625" style="391"/>
    <col min="5880" max="5880" width="23.36328125" style="391" customWidth="1"/>
    <col min="5881" max="5881" width="8.453125" style="391" customWidth="1"/>
    <col min="5882" max="5883" width="11.1796875" style="391" customWidth="1"/>
    <col min="5884" max="5886" width="10" style="391" customWidth="1"/>
    <col min="5887" max="5887" width="7.6328125" style="391" customWidth="1"/>
    <col min="5888" max="6135" width="8.81640625" style="391"/>
    <col min="6136" max="6136" width="23.36328125" style="391" customWidth="1"/>
    <col min="6137" max="6137" width="8.453125" style="391" customWidth="1"/>
    <col min="6138" max="6139" width="11.1796875" style="391" customWidth="1"/>
    <col min="6140" max="6142" width="10" style="391" customWidth="1"/>
    <col min="6143" max="6143" width="7.6328125" style="391" customWidth="1"/>
    <col min="6144" max="6391" width="8.81640625" style="391"/>
    <col min="6392" max="6392" width="23.36328125" style="391" customWidth="1"/>
    <col min="6393" max="6393" width="8.453125" style="391" customWidth="1"/>
    <col min="6394" max="6395" width="11.1796875" style="391" customWidth="1"/>
    <col min="6396" max="6398" width="10" style="391" customWidth="1"/>
    <col min="6399" max="6399" width="7.6328125" style="391" customWidth="1"/>
    <col min="6400" max="6647" width="8.81640625" style="391"/>
    <col min="6648" max="6648" width="23.36328125" style="391" customWidth="1"/>
    <col min="6649" max="6649" width="8.453125" style="391" customWidth="1"/>
    <col min="6650" max="6651" width="11.1796875" style="391" customWidth="1"/>
    <col min="6652" max="6654" width="10" style="391" customWidth="1"/>
    <col min="6655" max="6655" width="7.6328125" style="391" customWidth="1"/>
    <col min="6656" max="6903" width="8.81640625" style="391"/>
    <col min="6904" max="6904" width="23.36328125" style="391" customWidth="1"/>
    <col min="6905" max="6905" width="8.453125" style="391" customWidth="1"/>
    <col min="6906" max="6907" width="11.1796875" style="391" customWidth="1"/>
    <col min="6908" max="6910" width="10" style="391" customWidth="1"/>
    <col min="6911" max="6911" width="7.6328125" style="391" customWidth="1"/>
    <col min="6912" max="7159" width="8.81640625" style="391"/>
    <col min="7160" max="7160" width="23.36328125" style="391" customWidth="1"/>
    <col min="7161" max="7161" width="8.453125" style="391" customWidth="1"/>
    <col min="7162" max="7163" width="11.1796875" style="391" customWidth="1"/>
    <col min="7164" max="7166" width="10" style="391" customWidth="1"/>
    <col min="7167" max="7167" width="7.6328125" style="391" customWidth="1"/>
    <col min="7168" max="7415" width="8.81640625" style="391"/>
    <col min="7416" max="7416" width="23.36328125" style="391" customWidth="1"/>
    <col min="7417" max="7417" width="8.453125" style="391" customWidth="1"/>
    <col min="7418" max="7419" width="11.1796875" style="391" customWidth="1"/>
    <col min="7420" max="7422" width="10" style="391" customWidth="1"/>
    <col min="7423" max="7423" width="7.6328125" style="391" customWidth="1"/>
    <col min="7424" max="7671" width="8.81640625" style="391"/>
    <col min="7672" max="7672" width="23.36328125" style="391" customWidth="1"/>
    <col min="7673" max="7673" width="8.453125" style="391" customWidth="1"/>
    <col min="7674" max="7675" width="11.1796875" style="391" customWidth="1"/>
    <col min="7676" max="7678" width="10" style="391" customWidth="1"/>
    <col min="7679" max="7679" width="7.6328125" style="391" customWidth="1"/>
    <col min="7680" max="7927" width="8.81640625" style="391"/>
    <col min="7928" max="7928" width="23.36328125" style="391" customWidth="1"/>
    <col min="7929" max="7929" width="8.453125" style="391" customWidth="1"/>
    <col min="7930" max="7931" width="11.1796875" style="391" customWidth="1"/>
    <col min="7932" max="7934" width="10" style="391" customWidth="1"/>
    <col min="7935" max="7935" width="7.6328125" style="391" customWidth="1"/>
    <col min="7936" max="8183" width="8.81640625" style="391"/>
    <col min="8184" max="8184" width="23.36328125" style="391" customWidth="1"/>
    <col min="8185" max="8185" width="8.453125" style="391" customWidth="1"/>
    <col min="8186" max="8187" width="11.1796875" style="391" customWidth="1"/>
    <col min="8188" max="8190" width="10" style="391" customWidth="1"/>
    <col min="8191" max="8191" width="7.6328125" style="391" customWidth="1"/>
    <col min="8192" max="8439" width="8.81640625" style="391"/>
    <col min="8440" max="8440" width="23.36328125" style="391" customWidth="1"/>
    <col min="8441" max="8441" width="8.453125" style="391" customWidth="1"/>
    <col min="8442" max="8443" width="11.1796875" style="391" customWidth="1"/>
    <col min="8444" max="8446" width="10" style="391" customWidth="1"/>
    <col min="8447" max="8447" width="7.6328125" style="391" customWidth="1"/>
    <col min="8448" max="8695" width="8.81640625" style="391"/>
    <col min="8696" max="8696" width="23.36328125" style="391" customWidth="1"/>
    <col min="8697" max="8697" width="8.453125" style="391" customWidth="1"/>
    <col min="8698" max="8699" width="11.1796875" style="391" customWidth="1"/>
    <col min="8700" max="8702" width="10" style="391" customWidth="1"/>
    <col min="8703" max="8703" width="7.6328125" style="391" customWidth="1"/>
    <col min="8704" max="8951" width="8.81640625" style="391"/>
    <col min="8952" max="8952" width="23.36328125" style="391" customWidth="1"/>
    <col min="8953" max="8953" width="8.453125" style="391" customWidth="1"/>
    <col min="8954" max="8955" width="11.1796875" style="391" customWidth="1"/>
    <col min="8956" max="8958" width="10" style="391" customWidth="1"/>
    <col min="8959" max="8959" width="7.6328125" style="391" customWidth="1"/>
    <col min="8960" max="9207" width="8.81640625" style="391"/>
    <col min="9208" max="9208" width="23.36328125" style="391" customWidth="1"/>
    <col min="9209" max="9209" width="8.453125" style="391" customWidth="1"/>
    <col min="9210" max="9211" width="11.1796875" style="391" customWidth="1"/>
    <col min="9212" max="9214" width="10" style="391" customWidth="1"/>
    <col min="9215" max="9215" width="7.6328125" style="391" customWidth="1"/>
    <col min="9216" max="9463" width="8.81640625" style="391"/>
    <col min="9464" max="9464" width="23.36328125" style="391" customWidth="1"/>
    <col min="9465" max="9465" width="8.453125" style="391" customWidth="1"/>
    <col min="9466" max="9467" width="11.1796875" style="391" customWidth="1"/>
    <col min="9468" max="9470" width="10" style="391" customWidth="1"/>
    <col min="9471" max="9471" width="7.6328125" style="391" customWidth="1"/>
    <col min="9472" max="9719" width="8.81640625" style="391"/>
    <col min="9720" max="9720" width="23.36328125" style="391" customWidth="1"/>
    <col min="9721" max="9721" width="8.453125" style="391" customWidth="1"/>
    <col min="9722" max="9723" width="11.1796875" style="391" customWidth="1"/>
    <col min="9724" max="9726" width="10" style="391" customWidth="1"/>
    <col min="9727" max="9727" width="7.6328125" style="391" customWidth="1"/>
    <col min="9728" max="9975" width="8.81640625" style="391"/>
    <col min="9976" max="9976" width="23.36328125" style="391" customWidth="1"/>
    <col min="9977" max="9977" width="8.453125" style="391" customWidth="1"/>
    <col min="9978" max="9979" width="11.1796875" style="391" customWidth="1"/>
    <col min="9980" max="9982" width="10" style="391" customWidth="1"/>
    <col min="9983" max="9983" width="7.6328125" style="391" customWidth="1"/>
    <col min="9984" max="10231" width="8.81640625" style="391"/>
    <col min="10232" max="10232" width="23.36328125" style="391" customWidth="1"/>
    <col min="10233" max="10233" width="8.453125" style="391" customWidth="1"/>
    <col min="10234" max="10235" width="11.1796875" style="391" customWidth="1"/>
    <col min="10236" max="10238" width="10" style="391" customWidth="1"/>
    <col min="10239" max="10239" width="7.6328125" style="391" customWidth="1"/>
    <col min="10240" max="10487" width="8.81640625" style="391"/>
    <col min="10488" max="10488" width="23.36328125" style="391" customWidth="1"/>
    <col min="10489" max="10489" width="8.453125" style="391" customWidth="1"/>
    <col min="10490" max="10491" width="11.1796875" style="391" customWidth="1"/>
    <col min="10492" max="10494" width="10" style="391" customWidth="1"/>
    <col min="10495" max="10495" width="7.6328125" style="391" customWidth="1"/>
    <col min="10496" max="10743" width="8.81640625" style="391"/>
    <col min="10744" max="10744" width="23.36328125" style="391" customWidth="1"/>
    <col min="10745" max="10745" width="8.453125" style="391" customWidth="1"/>
    <col min="10746" max="10747" width="11.1796875" style="391" customWidth="1"/>
    <col min="10748" max="10750" width="10" style="391" customWidth="1"/>
    <col min="10751" max="10751" width="7.6328125" style="391" customWidth="1"/>
    <col min="10752" max="10999" width="8.81640625" style="391"/>
    <col min="11000" max="11000" width="23.36328125" style="391" customWidth="1"/>
    <col min="11001" max="11001" width="8.453125" style="391" customWidth="1"/>
    <col min="11002" max="11003" width="11.1796875" style="391" customWidth="1"/>
    <col min="11004" max="11006" width="10" style="391" customWidth="1"/>
    <col min="11007" max="11007" width="7.6328125" style="391" customWidth="1"/>
    <col min="11008" max="11255" width="8.81640625" style="391"/>
    <col min="11256" max="11256" width="23.36328125" style="391" customWidth="1"/>
    <col min="11257" max="11257" width="8.453125" style="391" customWidth="1"/>
    <col min="11258" max="11259" width="11.1796875" style="391" customWidth="1"/>
    <col min="11260" max="11262" width="10" style="391" customWidth="1"/>
    <col min="11263" max="11263" width="7.6328125" style="391" customWidth="1"/>
    <col min="11264" max="11511" width="8.81640625" style="391"/>
    <col min="11512" max="11512" width="23.36328125" style="391" customWidth="1"/>
    <col min="11513" max="11513" width="8.453125" style="391" customWidth="1"/>
    <col min="11514" max="11515" width="11.1796875" style="391" customWidth="1"/>
    <col min="11516" max="11518" width="10" style="391" customWidth="1"/>
    <col min="11519" max="11519" width="7.6328125" style="391" customWidth="1"/>
    <col min="11520" max="11767" width="8.81640625" style="391"/>
    <col min="11768" max="11768" width="23.36328125" style="391" customWidth="1"/>
    <col min="11769" max="11769" width="8.453125" style="391" customWidth="1"/>
    <col min="11770" max="11771" width="11.1796875" style="391" customWidth="1"/>
    <col min="11772" max="11774" width="10" style="391" customWidth="1"/>
    <col min="11775" max="11775" width="7.6328125" style="391" customWidth="1"/>
    <col min="11776" max="12023" width="8.81640625" style="391"/>
    <col min="12024" max="12024" width="23.36328125" style="391" customWidth="1"/>
    <col min="12025" max="12025" width="8.453125" style="391" customWidth="1"/>
    <col min="12026" max="12027" width="11.1796875" style="391" customWidth="1"/>
    <col min="12028" max="12030" width="10" style="391" customWidth="1"/>
    <col min="12031" max="12031" width="7.6328125" style="391" customWidth="1"/>
    <col min="12032" max="12279" width="8.81640625" style="391"/>
    <col min="12280" max="12280" width="23.36328125" style="391" customWidth="1"/>
    <col min="12281" max="12281" width="8.453125" style="391" customWidth="1"/>
    <col min="12282" max="12283" width="11.1796875" style="391" customWidth="1"/>
    <col min="12284" max="12286" width="10" style="391" customWidth="1"/>
    <col min="12287" max="12287" width="7.6328125" style="391" customWidth="1"/>
    <col min="12288" max="12535" width="8.81640625" style="391"/>
    <col min="12536" max="12536" width="23.36328125" style="391" customWidth="1"/>
    <col min="12537" max="12537" width="8.453125" style="391" customWidth="1"/>
    <col min="12538" max="12539" width="11.1796875" style="391" customWidth="1"/>
    <col min="12540" max="12542" width="10" style="391" customWidth="1"/>
    <col min="12543" max="12543" width="7.6328125" style="391" customWidth="1"/>
    <col min="12544" max="12791" width="8.81640625" style="391"/>
    <col min="12792" max="12792" width="23.36328125" style="391" customWidth="1"/>
    <col min="12793" max="12793" width="8.453125" style="391" customWidth="1"/>
    <col min="12794" max="12795" width="11.1796875" style="391" customWidth="1"/>
    <col min="12796" max="12798" width="10" style="391" customWidth="1"/>
    <col min="12799" max="12799" width="7.6328125" style="391" customWidth="1"/>
    <col min="12800" max="13047" width="8.81640625" style="391"/>
    <col min="13048" max="13048" width="23.36328125" style="391" customWidth="1"/>
    <col min="13049" max="13049" width="8.453125" style="391" customWidth="1"/>
    <col min="13050" max="13051" width="11.1796875" style="391" customWidth="1"/>
    <col min="13052" max="13054" width="10" style="391" customWidth="1"/>
    <col min="13055" max="13055" width="7.6328125" style="391" customWidth="1"/>
    <col min="13056" max="13303" width="8.81640625" style="391"/>
    <col min="13304" max="13304" width="23.36328125" style="391" customWidth="1"/>
    <col min="13305" max="13305" width="8.453125" style="391" customWidth="1"/>
    <col min="13306" max="13307" width="11.1796875" style="391" customWidth="1"/>
    <col min="13308" max="13310" width="10" style="391" customWidth="1"/>
    <col min="13311" max="13311" width="7.6328125" style="391" customWidth="1"/>
    <col min="13312" max="13559" width="8.81640625" style="391"/>
    <col min="13560" max="13560" width="23.36328125" style="391" customWidth="1"/>
    <col min="13561" max="13561" width="8.453125" style="391" customWidth="1"/>
    <col min="13562" max="13563" width="11.1796875" style="391" customWidth="1"/>
    <col min="13564" max="13566" width="10" style="391" customWidth="1"/>
    <col min="13567" max="13567" width="7.6328125" style="391" customWidth="1"/>
    <col min="13568" max="13815" width="8.81640625" style="391"/>
    <col min="13816" max="13816" width="23.36328125" style="391" customWidth="1"/>
    <col min="13817" max="13817" width="8.453125" style="391" customWidth="1"/>
    <col min="13818" max="13819" width="11.1796875" style="391" customWidth="1"/>
    <col min="13820" max="13822" width="10" style="391" customWidth="1"/>
    <col min="13823" max="13823" width="7.6328125" style="391" customWidth="1"/>
    <col min="13824" max="14071" width="8.81640625" style="391"/>
    <col min="14072" max="14072" width="23.36328125" style="391" customWidth="1"/>
    <col min="14073" max="14073" width="8.453125" style="391" customWidth="1"/>
    <col min="14074" max="14075" width="11.1796875" style="391" customWidth="1"/>
    <col min="14076" max="14078" width="10" style="391" customWidth="1"/>
    <col min="14079" max="14079" width="7.6328125" style="391" customWidth="1"/>
    <col min="14080" max="14327" width="8.81640625" style="391"/>
    <col min="14328" max="14328" width="23.36328125" style="391" customWidth="1"/>
    <col min="14329" max="14329" width="8.453125" style="391" customWidth="1"/>
    <col min="14330" max="14331" width="11.1796875" style="391" customWidth="1"/>
    <col min="14332" max="14334" width="10" style="391" customWidth="1"/>
    <col min="14335" max="14335" width="7.6328125" style="391" customWidth="1"/>
    <col min="14336" max="14583" width="8.81640625" style="391"/>
    <col min="14584" max="14584" width="23.36328125" style="391" customWidth="1"/>
    <col min="14585" max="14585" width="8.453125" style="391" customWidth="1"/>
    <col min="14586" max="14587" width="11.1796875" style="391" customWidth="1"/>
    <col min="14588" max="14590" width="10" style="391" customWidth="1"/>
    <col min="14591" max="14591" width="7.6328125" style="391" customWidth="1"/>
    <col min="14592" max="14839" width="8.81640625" style="391"/>
    <col min="14840" max="14840" width="23.36328125" style="391" customWidth="1"/>
    <col min="14841" max="14841" width="8.453125" style="391" customWidth="1"/>
    <col min="14842" max="14843" width="11.1796875" style="391" customWidth="1"/>
    <col min="14844" max="14846" width="10" style="391" customWidth="1"/>
    <col min="14847" max="14847" width="7.6328125" style="391" customWidth="1"/>
    <col min="14848" max="15095" width="8.81640625" style="391"/>
    <col min="15096" max="15096" width="23.36328125" style="391" customWidth="1"/>
    <col min="15097" max="15097" width="8.453125" style="391" customWidth="1"/>
    <col min="15098" max="15099" width="11.1796875" style="391" customWidth="1"/>
    <col min="15100" max="15102" width="10" style="391" customWidth="1"/>
    <col min="15103" max="15103" width="7.6328125" style="391" customWidth="1"/>
    <col min="15104" max="15351" width="8.81640625" style="391"/>
    <col min="15352" max="15352" width="23.36328125" style="391" customWidth="1"/>
    <col min="15353" max="15353" width="8.453125" style="391" customWidth="1"/>
    <col min="15354" max="15355" width="11.1796875" style="391" customWidth="1"/>
    <col min="15356" max="15358" width="10" style="391" customWidth="1"/>
    <col min="15359" max="15359" width="7.6328125" style="391" customWidth="1"/>
    <col min="15360" max="15607" width="8.81640625" style="391"/>
    <col min="15608" max="15608" width="23.36328125" style="391" customWidth="1"/>
    <col min="15609" max="15609" width="8.453125" style="391" customWidth="1"/>
    <col min="15610" max="15611" width="11.1796875" style="391" customWidth="1"/>
    <col min="15612" max="15614" width="10" style="391" customWidth="1"/>
    <col min="15615" max="15615" width="7.6328125" style="391" customWidth="1"/>
    <col min="15616" max="15863" width="8.81640625" style="391"/>
    <col min="15864" max="15864" width="23.36328125" style="391" customWidth="1"/>
    <col min="15865" max="15865" width="8.453125" style="391" customWidth="1"/>
    <col min="15866" max="15867" width="11.1796875" style="391" customWidth="1"/>
    <col min="15868" max="15870" width="10" style="391" customWidth="1"/>
    <col min="15871" max="15871" width="7.6328125" style="391" customWidth="1"/>
    <col min="15872" max="16119" width="8.81640625" style="391"/>
    <col min="16120" max="16120" width="23.36328125" style="391" customWidth="1"/>
    <col min="16121" max="16121" width="8.453125" style="391" customWidth="1"/>
    <col min="16122" max="16123" width="11.1796875" style="391" customWidth="1"/>
    <col min="16124" max="16126" width="10" style="391" customWidth="1"/>
    <col min="16127" max="16127" width="7.6328125" style="391" customWidth="1"/>
    <col min="16128" max="16384" width="8.81640625" style="391"/>
  </cols>
  <sheetData>
    <row r="2" spans="1:8" ht="13" x14ac:dyDescent="0.3">
      <c r="A2" s="376" t="s">
        <v>220</v>
      </c>
    </row>
    <row r="3" spans="1:8" ht="13" x14ac:dyDescent="0.3">
      <c r="A3" s="376"/>
    </row>
    <row r="4" spans="1:8" ht="13" thickBot="1" x14ac:dyDescent="0.3"/>
    <row r="5" spans="1:8" s="377" customFormat="1" ht="18" customHeight="1" x14ac:dyDescent="0.25">
      <c r="A5" s="639" t="s">
        <v>1</v>
      </c>
      <c r="B5" s="637" t="s">
        <v>221</v>
      </c>
      <c r="C5" s="637" t="s">
        <v>222</v>
      </c>
      <c r="D5" s="637" t="s">
        <v>223</v>
      </c>
      <c r="E5" s="637" t="s">
        <v>224</v>
      </c>
      <c r="F5" s="637" t="s">
        <v>225</v>
      </c>
      <c r="G5" s="637" t="s">
        <v>226</v>
      </c>
      <c r="H5" s="637" t="s">
        <v>227</v>
      </c>
    </row>
    <row r="6" spans="1:8" s="377" customFormat="1" ht="15" customHeight="1" thickBot="1" x14ac:dyDescent="0.3">
      <c r="A6" s="640"/>
      <c r="B6" s="638"/>
      <c r="C6" s="638"/>
      <c r="D6" s="638"/>
      <c r="E6" s="638"/>
      <c r="F6" s="638"/>
      <c r="G6" s="638"/>
      <c r="H6" s="638"/>
    </row>
    <row r="7" spans="1:8" s="377" customFormat="1" ht="18" customHeight="1" x14ac:dyDescent="0.25">
      <c r="A7" s="393" t="s">
        <v>11</v>
      </c>
      <c r="B7" s="394">
        <v>6976</v>
      </c>
      <c r="C7" s="394">
        <v>7001</v>
      </c>
      <c r="D7" s="394">
        <v>6364</v>
      </c>
      <c r="E7" s="394">
        <v>6160</v>
      </c>
      <c r="F7" s="394">
        <v>6253</v>
      </c>
      <c r="G7" s="394">
        <v>5937</v>
      </c>
      <c r="H7" s="394">
        <v>6009</v>
      </c>
    </row>
    <row r="8" spans="1:8" s="377" customFormat="1" ht="18" customHeight="1" x14ac:dyDescent="0.25">
      <c r="A8" s="393" t="s">
        <v>13</v>
      </c>
      <c r="B8" s="394">
        <v>41</v>
      </c>
      <c r="C8" s="394">
        <v>37</v>
      </c>
      <c r="D8" s="394">
        <v>35</v>
      </c>
      <c r="E8" s="394">
        <v>32</v>
      </c>
      <c r="F8" s="394">
        <v>27</v>
      </c>
      <c r="G8" s="394">
        <v>24</v>
      </c>
      <c r="H8" s="394">
        <v>25</v>
      </c>
    </row>
    <row r="9" spans="1:8" s="377" customFormat="1" ht="18" customHeight="1" x14ac:dyDescent="0.25">
      <c r="A9" s="393" t="s">
        <v>14</v>
      </c>
      <c r="B9" s="394">
        <v>34</v>
      </c>
      <c r="C9" s="394">
        <v>37</v>
      </c>
      <c r="D9" s="394">
        <v>45</v>
      </c>
      <c r="E9" s="394">
        <v>34</v>
      </c>
      <c r="F9" s="394">
        <v>32</v>
      </c>
      <c r="G9" s="394">
        <v>39</v>
      </c>
      <c r="H9" s="394">
        <v>28</v>
      </c>
    </row>
    <row r="10" spans="1:8" s="377" customFormat="1" ht="18" customHeight="1" x14ac:dyDescent="0.25">
      <c r="A10" s="393" t="s">
        <v>15</v>
      </c>
      <c r="B10" s="394">
        <v>789</v>
      </c>
      <c r="C10" s="394">
        <v>784</v>
      </c>
      <c r="D10" s="394">
        <v>743</v>
      </c>
      <c r="E10" s="394">
        <v>709</v>
      </c>
      <c r="F10" s="394">
        <v>668</v>
      </c>
      <c r="G10" s="394">
        <v>630</v>
      </c>
      <c r="H10" s="394">
        <v>624</v>
      </c>
    </row>
    <row r="11" spans="1:8" s="377" customFormat="1" ht="18" customHeight="1" x14ac:dyDescent="0.25">
      <c r="A11" s="393" t="s">
        <v>16</v>
      </c>
      <c r="B11" s="394">
        <v>34</v>
      </c>
      <c r="C11" s="394">
        <v>32</v>
      </c>
      <c r="D11" s="394">
        <v>27</v>
      </c>
      <c r="E11" s="394">
        <v>22</v>
      </c>
      <c r="F11" s="394">
        <v>20</v>
      </c>
      <c r="G11" s="394">
        <v>20</v>
      </c>
      <c r="H11" s="394">
        <v>21</v>
      </c>
    </row>
    <row r="12" spans="1:8" s="377" customFormat="1" ht="18" customHeight="1" x14ac:dyDescent="0.25">
      <c r="A12" s="393" t="s">
        <v>17</v>
      </c>
      <c r="B12" s="394">
        <v>25</v>
      </c>
      <c r="C12" s="394">
        <v>24</v>
      </c>
      <c r="D12" s="394">
        <v>19</v>
      </c>
      <c r="E12" s="394">
        <v>20</v>
      </c>
      <c r="F12" s="394">
        <v>22</v>
      </c>
      <c r="G12" s="394">
        <v>20</v>
      </c>
      <c r="H12" s="394">
        <v>19</v>
      </c>
    </row>
    <row r="13" spans="1:8" s="377" customFormat="1" ht="18" customHeight="1" x14ac:dyDescent="0.25">
      <c r="A13" s="393" t="s">
        <v>18</v>
      </c>
      <c r="B13" s="394">
        <v>36</v>
      </c>
      <c r="C13" s="394">
        <v>36</v>
      </c>
      <c r="D13" s="394">
        <v>31</v>
      </c>
      <c r="E13" s="394">
        <v>33</v>
      </c>
      <c r="F13" s="394">
        <v>34</v>
      </c>
      <c r="G13" s="394">
        <v>35</v>
      </c>
      <c r="H13" s="394">
        <v>37</v>
      </c>
    </row>
    <row r="14" spans="1:8" s="377" customFormat="1" ht="18" customHeight="1" x14ac:dyDescent="0.25">
      <c r="A14" s="393" t="s">
        <v>40</v>
      </c>
      <c r="B14" s="394">
        <v>9</v>
      </c>
      <c r="C14" s="394">
        <v>10</v>
      </c>
      <c r="D14" s="394">
        <v>12</v>
      </c>
      <c r="E14" s="394">
        <v>13</v>
      </c>
      <c r="F14" s="394">
        <v>12</v>
      </c>
      <c r="G14" s="394">
        <v>12</v>
      </c>
      <c r="H14" s="394">
        <v>12</v>
      </c>
    </row>
    <row r="15" spans="1:8" s="377" customFormat="1" ht="18" customHeight="1" x14ac:dyDescent="0.25">
      <c r="A15" s="393" t="s">
        <v>20</v>
      </c>
      <c r="B15" s="394">
        <v>2477</v>
      </c>
      <c r="C15" s="394">
        <v>3128</v>
      </c>
      <c r="D15" s="394">
        <v>2370</v>
      </c>
      <c r="E15" s="394">
        <v>2096</v>
      </c>
      <c r="F15" s="394">
        <v>1875</v>
      </c>
      <c r="G15" s="394">
        <v>1685</v>
      </c>
      <c r="H15" s="394">
        <v>1579</v>
      </c>
    </row>
    <row r="16" spans="1:8" s="377" customFormat="1" ht="18" customHeight="1" x14ac:dyDescent="0.25">
      <c r="A16" s="393" t="s">
        <v>21</v>
      </c>
      <c r="B16" s="394">
        <v>1117</v>
      </c>
      <c r="C16" s="394">
        <v>1143</v>
      </c>
      <c r="D16" s="394">
        <v>956</v>
      </c>
      <c r="E16" s="394">
        <v>1026</v>
      </c>
      <c r="F16" s="394">
        <v>939</v>
      </c>
      <c r="G16" s="394">
        <v>832</v>
      </c>
      <c r="H16" s="394">
        <v>780</v>
      </c>
    </row>
    <row r="17" spans="1:8" s="377" customFormat="1" ht="18" customHeight="1" x14ac:dyDescent="0.25">
      <c r="A17" s="393" t="s">
        <v>22</v>
      </c>
      <c r="B17" s="394">
        <v>6</v>
      </c>
      <c r="C17" s="394">
        <v>6</v>
      </c>
      <c r="D17" s="394">
        <v>22</v>
      </c>
      <c r="E17" s="394">
        <v>5</v>
      </c>
      <c r="F17" s="394">
        <v>8</v>
      </c>
      <c r="G17" s="394">
        <v>8</v>
      </c>
      <c r="H17" s="394">
        <v>10</v>
      </c>
    </row>
    <row r="18" spans="1:8" s="377" customFormat="1" ht="11.5" x14ac:dyDescent="0.25">
      <c r="A18" s="393" t="s">
        <v>23</v>
      </c>
      <c r="B18" s="394">
        <v>79</v>
      </c>
      <c r="C18" s="394">
        <v>79</v>
      </c>
      <c r="D18" s="394">
        <v>66</v>
      </c>
      <c r="E18" s="394">
        <v>59</v>
      </c>
      <c r="F18" s="394">
        <v>64</v>
      </c>
      <c r="G18" s="394">
        <v>64</v>
      </c>
      <c r="H18" s="394">
        <v>65</v>
      </c>
    </row>
    <row r="19" spans="1:8" s="377" customFormat="1" ht="20.5" x14ac:dyDescent="0.25">
      <c r="A19" s="393" t="s">
        <v>24</v>
      </c>
      <c r="B19" s="394">
        <v>7</v>
      </c>
      <c r="C19" s="394">
        <v>8</v>
      </c>
      <c r="D19" s="394">
        <v>8</v>
      </c>
      <c r="E19" s="394">
        <v>8</v>
      </c>
      <c r="F19" s="394">
        <v>3</v>
      </c>
      <c r="G19" s="394">
        <v>2</v>
      </c>
      <c r="H19" s="394">
        <v>2</v>
      </c>
    </row>
    <row r="20" spans="1:8" s="377" customFormat="1" ht="11.5" x14ac:dyDescent="0.25">
      <c r="A20" s="393" t="s">
        <v>25</v>
      </c>
      <c r="B20" s="394">
        <v>24</v>
      </c>
      <c r="C20" s="394">
        <v>21</v>
      </c>
      <c r="D20" s="394">
        <v>29</v>
      </c>
      <c r="E20" s="394">
        <v>21</v>
      </c>
      <c r="F20" s="394">
        <v>19</v>
      </c>
      <c r="G20" s="394">
        <v>15</v>
      </c>
      <c r="H20" s="394">
        <v>17</v>
      </c>
    </row>
    <row r="21" spans="1:8" s="377" customFormat="1" ht="18" customHeight="1" x14ac:dyDescent="0.25">
      <c r="A21" s="393" t="s">
        <v>26</v>
      </c>
      <c r="B21" s="394">
        <v>1442</v>
      </c>
      <c r="C21" s="394">
        <v>1499</v>
      </c>
      <c r="D21" s="394">
        <v>1408</v>
      </c>
      <c r="E21" s="394">
        <v>1210</v>
      </c>
      <c r="F21" s="394">
        <v>1273</v>
      </c>
      <c r="G21" s="394">
        <v>1185</v>
      </c>
      <c r="H21" s="394">
        <v>1139</v>
      </c>
    </row>
    <row r="22" spans="1:8" s="377" customFormat="1" ht="18" customHeight="1" x14ac:dyDescent="0.25">
      <c r="A22" s="393" t="s">
        <v>27</v>
      </c>
      <c r="B22" s="394">
        <v>90</v>
      </c>
      <c r="C22" s="394">
        <v>79</v>
      </c>
      <c r="D22" s="394">
        <v>88</v>
      </c>
      <c r="E22" s="394">
        <v>67</v>
      </c>
      <c r="F22" s="394">
        <v>59</v>
      </c>
      <c r="G22" s="394">
        <v>52</v>
      </c>
      <c r="H22" s="394">
        <v>50</v>
      </c>
    </row>
    <row r="23" spans="1:8" s="377" customFormat="1" ht="20.5" x14ac:dyDescent="0.25">
      <c r="A23" s="393" t="s">
        <v>28</v>
      </c>
      <c r="B23" s="394">
        <v>1767</v>
      </c>
      <c r="C23" s="394">
        <v>1715</v>
      </c>
      <c r="D23" s="394">
        <v>1624</v>
      </c>
      <c r="E23" s="394">
        <v>1526</v>
      </c>
      <c r="F23" s="394">
        <v>1435</v>
      </c>
      <c r="G23" s="394">
        <v>1412</v>
      </c>
      <c r="H23" s="394">
        <v>1418</v>
      </c>
    </row>
    <row r="24" spans="1:8" s="377" customFormat="1" ht="11.5" x14ac:dyDescent="0.25">
      <c r="A24" s="393" t="s">
        <v>29</v>
      </c>
      <c r="B24" s="394">
        <v>191</v>
      </c>
      <c r="C24" s="394">
        <v>167</v>
      </c>
      <c r="D24" s="394">
        <v>153</v>
      </c>
      <c r="E24" s="394">
        <v>145</v>
      </c>
      <c r="F24" s="394">
        <v>122</v>
      </c>
      <c r="G24" s="394">
        <v>57</v>
      </c>
      <c r="H24" s="394">
        <v>48</v>
      </c>
    </row>
    <row r="25" spans="1:8" s="377" customFormat="1" ht="12" thickBot="1" x14ac:dyDescent="0.3">
      <c r="A25" s="393" t="s">
        <v>30</v>
      </c>
      <c r="B25" s="394"/>
      <c r="C25" s="394">
        <v>37</v>
      </c>
      <c r="D25" s="394">
        <v>23</v>
      </c>
      <c r="E25" s="394"/>
      <c r="F25" s="394">
        <v>2</v>
      </c>
      <c r="G25" s="394">
        <v>1</v>
      </c>
      <c r="H25" s="394">
        <v>2</v>
      </c>
    </row>
    <row r="26" spans="1:8" s="377" customFormat="1" ht="18" customHeight="1" thickBot="1" x14ac:dyDescent="0.3">
      <c r="A26" s="395" t="s">
        <v>31</v>
      </c>
      <c r="B26" s="396">
        <v>15144</v>
      </c>
      <c r="C26" s="396">
        <v>15843</v>
      </c>
      <c r="D26" s="396">
        <v>14023</v>
      </c>
      <c r="E26" s="396">
        <f>SUM(E7:E25)</f>
        <v>13186</v>
      </c>
      <c r="F26" s="396">
        <v>12867</v>
      </c>
      <c r="G26" s="396">
        <v>12030</v>
      </c>
      <c r="H26" s="396">
        <v>11885</v>
      </c>
    </row>
    <row r="27" spans="1:8" s="377" customFormat="1" ht="11.5" x14ac:dyDescent="0.25">
      <c r="A27" s="390" t="s">
        <v>112</v>
      </c>
    </row>
    <row r="28" spans="1:8" x14ac:dyDescent="0.25">
      <c r="A28" s="392" t="s">
        <v>33</v>
      </c>
    </row>
  </sheetData>
  <mergeCells count="8">
    <mergeCell ref="F5:F6"/>
    <mergeCell ref="G5:G6"/>
    <mergeCell ref="H5:H6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horizontalDpi="4294967292" verticalDpi="4294967292"/>
  <headerFooter alignWithMargins="0">
    <oddFooter>&amp;RFonte: Tab. 1B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A1ACD-17ED-4B28-BDCB-990334FAF347}">
  <dimension ref="A1:O23"/>
  <sheetViews>
    <sheetView zoomScale="70" zoomScaleNormal="70" workbookViewId="0">
      <selection activeCell="Q14" sqref="Q14"/>
    </sheetView>
  </sheetViews>
  <sheetFormatPr defaultColWidth="8.81640625" defaultRowHeight="12.5" x14ac:dyDescent="0.25"/>
  <cols>
    <col min="1" max="1" width="26.6328125" style="391" customWidth="1"/>
    <col min="2" max="250" width="8.81640625" style="391"/>
    <col min="251" max="251" width="26.6328125" style="391" customWidth="1"/>
    <col min="252" max="257" width="17" style="391" customWidth="1"/>
    <col min="258" max="506" width="8.81640625" style="391"/>
    <col min="507" max="507" width="26.6328125" style="391" customWidth="1"/>
    <col min="508" max="513" width="17" style="391" customWidth="1"/>
    <col min="514" max="762" width="8.81640625" style="391"/>
    <col min="763" max="763" width="26.6328125" style="391" customWidth="1"/>
    <col min="764" max="769" width="17" style="391" customWidth="1"/>
    <col min="770" max="1018" width="8.81640625" style="391"/>
    <col min="1019" max="1019" width="26.6328125" style="391" customWidth="1"/>
    <col min="1020" max="1025" width="17" style="391" customWidth="1"/>
    <col min="1026" max="1274" width="8.81640625" style="391"/>
    <col min="1275" max="1275" width="26.6328125" style="391" customWidth="1"/>
    <col min="1276" max="1281" width="17" style="391" customWidth="1"/>
    <col min="1282" max="1530" width="8.81640625" style="391"/>
    <col min="1531" max="1531" width="26.6328125" style="391" customWidth="1"/>
    <col min="1532" max="1537" width="17" style="391" customWidth="1"/>
    <col min="1538" max="1786" width="8.81640625" style="391"/>
    <col min="1787" max="1787" width="26.6328125" style="391" customWidth="1"/>
    <col min="1788" max="1793" width="17" style="391" customWidth="1"/>
    <col min="1794" max="2042" width="8.81640625" style="391"/>
    <col min="2043" max="2043" width="26.6328125" style="391" customWidth="1"/>
    <col min="2044" max="2049" width="17" style="391" customWidth="1"/>
    <col min="2050" max="2298" width="8.81640625" style="391"/>
    <col min="2299" max="2299" width="26.6328125" style="391" customWidth="1"/>
    <col min="2300" max="2305" width="17" style="391" customWidth="1"/>
    <col min="2306" max="2554" width="8.81640625" style="391"/>
    <col min="2555" max="2555" width="26.6328125" style="391" customWidth="1"/>
    <col min="2556" max="2561" width="17" style="391" customWidth="1"/>
    <col min="2562" max="2810" width="8.81640625" style="391"/>
    <col min="2811" max="2811" width="26.6328125" style="391" customWidth="1"/>
    <col min="2812" max="2817" width="17" style="391" customWidth="1"/>
    <col min="2818" max="3066" width="8.81640625" style="391"/>
    <col min="3067" max="3067" width="26.6328125" style="391" customWidth="1"/>
    <col min="3068" max="3073" width="17" style="391" customWidth="1"/>
    <col min="3074" max="3322" width="8.81640625" style="391"/>
    <col min="3323" max="3323" width="26.6328125" style="391" customWidth="1"/>
    <col min="3324" max="3329" width="17" style="391" customWidth="1"/>
    <col min="3330" max="3578" width="8.81640625" style="391"/>
    <col min="3579" max="3579" width="26.6328125" style="391" customWidth="1"/>
    <col min="3580" max="3585" width="17" style="391" customWidth="1"/>
    <col min="3586" max="3834" width="8.81640625" style="391"/>
    <col min="3835" max="3835" width="26.6328125" style="391" customWidth="1"/>
    <col min="3836" max="3841" width="17" style="391" customWidth="1"/>
    <col min="3842" max="4090" width="8.81640625" style="391"/>
    <col min="4091" max="4091" width="26.6328125" style="391" customWidth="1"/>
    <col min="4092" max="4097" width="17" style="391" customWidth="1"/>
    <col min="4098" max="4346" width="8.81640625" style="391"/>
    <col min="4347" max="4347" width="26.6328125" style="391" customWidth="1"/>
    <col min="4348" max="4353" width="17" style="391" customWidth="1"/>
    <col min="4354" max="4602" width="8.81640625" style="391"/>
    <col min="4603" max="4603" width="26.6328125" style="391" customWidth="1"/>
    <col min="4604" max="4609" width="17" style="391" customWidth="1"/>
    <col min="4610" max="4858" width="8.81640625" style="391"/>
    <col min="4859" max="4859" width="26.6328125" style="391" customWidth="1"/>
    <col min="4860" max="4865" width="17" style="391" customWidth="1"/>
    <col min="4866" max="5114" width="8.81640625" style="391"/>
    <col min="5115" max="5115" width="26.6328125" style="391" customWidth="1"/>
    <col min="5116" max="5121" width="17" style="391" customWidth="1"/>
    <col min="5122" max="5370" width="8.81640625" style="391"/>
    <col min="5371" max="5371" width="26.6328125" style="391" customWidth="1"/>
    <col min="5372" max="5377" width="17" style="391" customWidth="1"/>
    <col min="5378" max="5626" width="8.81640625" style="391"/>
    <col min="5627" max="5627" width="26.6328125" style="391" customWidth="1"/>
    <col min="5628" max="5633" width="17" style="391" customWidth="1"/>
    <col min="5634" max="5882" width="8.81640625" style="391"/>
    <col min="5883" max="5883" width="26.6328125" style="391" customWidth="1"/>
    <col min="5884" max="5889" width="17" style="391" customWidth="1"/>
    <col min="5890" max="6138" width="8.81640625" style="391"/>
    <col min="6139" max="6139" width="26.6328125" style="391" customWidth="1"/>
    <col min="6140" max="6145" width="17" style="391" customWidth="1"/>
    <col min="6146" max="6394" width="8.81640625" style="391"/>
    <col min="6395" max="6395" width="26.6328125" style="391" customWidth="1"/>
    <col min="6396" max="6401" width="17" style="391" customWidth="1"/>
    <col min="6402" max="6650" width="8.81640625" style="391"/>
    <col min="6651" max="6651" width="26.6328125" style="391" customWidth="1"/>
    <col min="6652" max="6657" width="17" style="391" customWidth="1"/>
    <col min="6658" max="6906" width="8.81640625" style="391"/>
    <col min="6907" max="6907" width="26.6328125" style="391" customWidth="1"/>
    <col min="6908" max="6913" width="17" style="391" customWidth="1"/>
    <col min="6914" max="7162" width="8.81640625" style="391"/>
    <col min="7163" max="7163" width="26.6328125" style="391" customWidth="1"/>
    <col min="7164" max="7169" width="17" style="391" customWidth="1"/>
    <col min="7170" max="7418" width="8.81640625" style="391"/>
    <col min="7419" max="7419" width="26.6328125" style="391" customWidth="1"/>
    <col min="7420" max="7425" width="17" style="391" customWidth="1"/>
    <col min="7426" max="7674" width="8.81640625" style="391"/>
    <col min="7675" max="7675" width="26.6328125" style="391" customWidth="1"/>
    <col min="7676" max="7681" width="17" style="391" customWidth="1"/>
    <col min="7682" max="7930" width="8.81640625" style="391"/>
    <col min="7931" max="7931" width="26.6328125" style="391" customWidth="1"/>
    <col min="7932" max="7937" width="17" style="391" customWidth="1"/>
    <col min="7938" max="8186" width="8.81640625" style="391"/>
    <col min="8187" max="8187" width="26.6328125" style="391" customWidth="1"/>
    <col min="8188" max="8193" width="17" style="391" customWidth="1"/>
    <col min="8194" max="8442" width="8.81640625" style="391"/>
    <col min="8443" max="8443" width="26.6328125" style="391" customWidth="1"/>
    <col min="8444" max="8449" width="17" style="391" customWidth="1"/>
    <col min="8450" max="8698" width="8.81640625" style="391"/>
    <col min="8699" max="8699" width="26.6328125" style="391" customWidth="1"/>
    <col min="8700" max="8705" width="17" style="391" customWidth="1"/>
    <col min="8706" max="8954" width="8.81640625" style="391"/>
    <col min="8955" max="8955" width="26.6328125" style="391" customWidth="1"/>
    <col min="8956" max="8961" width="17" style="391" customWidth="1"/>
    <col min="8962" max="9210" width="8.81640625" style="391"/>
    <col min="9211" max="9211" width="26.6328125" style="391" customWidth="1"/>
    <col min="9212" max="9217" width="17" style="391" customWidth="1"/>
    <col min="9218" max="9466" width="8.81640625" style="391"/>
    <col min="9467" max="9467" width="26.6328125" style="391" customWidth="1"/>
    <col min="9468" max="9473" width="17" style="391" customWidth="1"/>
    <col min="9474" max="9722" width="8.81640625" style="391"/>
    <col min="9723" max="9723" width="26.6328125" style="391" customWidth="1"/>
    <col min="9724" max="9729" width="17" style="391" customWidth="1"/>
    <col min="9730" max="9978" width="8.81640625" style="391"/>
    <col min="9979" max="9979" width="26.6328125" style="391" customWidth="1"/>
    <col min="9980" max="9985" width="17" style="391" customWidth="1"/>
    <col min="9986" max="10234" width="8.81640625" style="391"/>
    <col min="10235" max="10235" width="26.6328125" style="391" customWidth="1"/>
    <col min="10236" max="10241" width="17" style="391" customWidth="1"/>
    <col min="10242" max="10490" width="8.81640625" style="391"/>
    <col min="10491" max="10491" width="26.6328125" style="391" customWidth="1"/>
    <col min="10492" max="10497" width="17" style="391" customWidth="1"/>
    <col min="10498" max="10746" width="8.81640625" style="391"/>
    <col min="10747" max="10747" width="26.6328125" style="391" customWidth="1"/>
    <col min="10748" max="10753" width="17" style="391" customWidth="1"/>
    <col min="10754" max="11002" width="8.81640625" style="391"/>
    <col min="11003" max="11003" width="26.6328125" style="391" customWidth="1"/>
    <col min="11004" max="11009" width="17" style="391" customWidth="1"/>
    <col min="11010" max="11258" width="8.81640625" style="391"/>
    <col min="11259" max="11259" width="26.6328125" style="391" customWidth="1"/>
    <col min="11260" max="11265" width="17" style="391" customWidth="1"/>
    <col min="11266" max="11514" width="8.81640625" style="391"/>
    <col min="11515" max="11515" width="26.6328125" style="391" customWidth="1"/>
    <col min="11516" max="11521" width="17" style="391" customWidth="1"/>
    <col min="11522" max="11770" width="8.81640625" style="391"/>
    <col min="11771" max="11771" width="26.6328125" style="391" customWidth="1"/>
    <col min="11772" max="11777" width="17" style="391" customWidth="1"/>
    <col min="11778" max="12026" width="8.81640625" style="391"/>
    <col min="12027" max="12027" width="26.6328125" style="391" customWidth="1"/>
    <col min="12028" max="12033" width="17" style="391" customWidth="1"/>
    <col min="12034" max="12282" width="8.81640625" style="391"/>
    <col min="12283" max="12283" width="26.6328125" style="391" customWidth="1"/>
    <col min="12284" max="12289" width="17" style="391" customWidth="1"/>
    <col min="12290" max="12538" width="8.81640625" style="391"/>
    <col min="12539" max="12539" width="26.6328125" style="391" customWidth="1"/>
    <col min="12540" max="12545" width="17" style="391" customWidth="1"/>
    <col min="12546" max="12794" width="8.81640625" style="391"/>
    <col min="12795" max="12795" width="26.6328125" style="391" customWidth="1"/>
    <col min="12796" max="12801" width="17" style="391" customWidth="1"/>
    <col min="12802" max="13050" width="8.81640625" style="391"/>
    <col min="13051" max="13051" width="26.6328125" style="391" customWidth="1"/>
    <col min="13052" max="13057" width="17" style="391" customWidth="1"/>
    <col min="13058" max="13306" width="8.81640625" style="391"/>
    <col min="13307" max="13307" width="26.6328125" style="391" customWidth="1"/>
    <col min="13308" max="13313" width="17" style="391" customWidth="1"/>
    <col min="13314" max="13562" width="8.81640625" style="391"/>
    <col min="13563" max="13563" width="26.6328125" style="391" customWidth="1"/>
    <col min="13564" max="13569" width="17" style="391" customWidth="1"/>
    <col min="13570" max="13818" width="8.81640625" style="391"/>
    <col min="13819" max="13819" width="26.6328125" style="391" customWidth="1"/>
    <col min="13820" max="13825" width="17" style="391" customWidth="1"/>
    <col min="13826" max="14074" width="8.81640625" style="391"/>
    <col min="14075" max="14075" width="26.6328125" style="391" customWidth="1"/>
    <col min="14076" max="14081" width="17" style="391" customWidth="1"/>
    <col min="14082" max="14330" width="8.81640625" style="391"/>
    <col min="14331" max="14331" width="26.6328125" style="391" customWidth="1"/>
    <col min="14332" max="14337" width="17" style="391" customWidth="1"/>
    <col min="14338" max="14586" width="8.81640625" style="391"/>
    <col min="14587" max="14587" width="26.6328125" style="391" customWidth="1"/>
    <col min="14588" max="14593" width="17" style="391" customWidth="1"/>
    <col min="14594" max="14842" width="8.81640625" style="391"/>
    <col min="14843" max="14843" width="26.6328125" style="391" customWidth="1"/>
    <col min="14844" max="14849" width="17" style="391" customWidth="1"/>
    <col min="14850" max="15098" width="8.81640625" style="391"/>
    <col min="15099" max="15099" width="26.6328125" style="391" customWidth="1"/>
    <col min="15100" max="15105" width="17" style="391" customWidth="1"/>
    <col min="15106" max="15354" width="8.81640625" style="391"/>
    <col min="15355" max="15355" width="26.6328125" style="391" customWidth="1"/>
    <col min="15356" max="15361" width="17" style="391" customWidth="1"/>
    <col min="15362" max="15610" width="8.81640625" style="391"/>
    <col min="15611" max="15611" width="26.6328125" style="391" customWidth="1"/>
    <col min="15612" max="15617" width="17" style="391" customWidth="1"/>
    <col min="15618" max="15866" width="8.81640625" style="391"/>
    <col min="15867" max="15867" width="26.6328125" style="391" customWidth="1"/>
    <col min="15868" max="15873" width="17" style="391" customWidth="1"/>
    <col min="15874" max="16122" width="8.81640625" style="391"/>
    <col min="16123" max="16123" width="26.6328125" style="391" customWidth="1"/>
    <col min="16124" max="16129" width="17" style="391" customWidth="1"/>
    <col min="16130" max="16384" width="8.81640625" style="391"/>
  </cols>
  <sheetData>
    <row r="1" spans="1:15" s="377" customFormat="1" ht="15.5" x14ac:dyDescent="0.25">
      <c r="A1" s="397" t="s">
        <v>228</v>
      </c>
    </row>
    <row r="2" spans="1:15" s="377" customFormat="1" ht="15.5" x14ac:dyDescent="0.25">
      <c r="A2" s="397"/>
    </row>
    <row r="3" spans="1:15" s="377" customFormat="1" ht="15.5" x14ac:dyDescent="0.25">
      <c r="A3" s="397"/>
    </row>
    <row r="4" spans="1:15" s="377" customFormat="1" ht="29.25" customHeight="1" x14ac:dyDescent="0.25">
      <c r="A4" s="641" t="s">
        <v>1</v>
      </c>
      <c r="B4" s="641">
        <v>2013</v>
      </c>
      <c r="C4" s="641"/>
      <c r="D4" s="641">
        <v>2014</v>
      </c>
      <c r="E4" s="641"/>
      <c r="F4" s="641">
        <v>2015</v>
      </c>
      <c r="G4" s="641"/>
      <c r="H4" s="641">
        <v>2016</v>
      </c>
      <c r="I4" s="641"/>
      <c r="J4" s="641">
        <v>2017</v>
      </c>
      <c r="K4" s="641"/>
      <c r="L4" s="641">
        <v>2018</v>
      </c>
      <c r="M4" s="641"/>
      <c r="N4" s="641">
        <v>2019</v>
      </c>
      <c r="O4" s="641"/>
    </row>
    <row r="5" spans="1:15" s="377" customFormat="1" ht="20" x14ac:dyDescent="0.25">
      <c r="A5" s="641"/>
      <c r="B5" s="379" t="s">
        <v>229</v>
      </c>
      <c r="C5" s="379" t="s">
        <v>230</v>
      </c>
      <c r="D5" s="379" t="s">
        <v>229</v>
      </c>
      <c r="E5" s="379" t="s">
        <v>230</v>
      </c>
      <c r="F5" s="379" t="s">
        <v>229</v>
      </c>
      <c r="G5" s="379" t="s">
        <v>230</v>
      </c>
      <c r="H5" s="379" t="s">
        <v>229</v>
      </c>
      <c r="I5" s="379" t="s">
        <v>230</v>
      </c>
      <c r="J5" s="379" t="s">
        <v>229</v>
      </c>
      <c r="K5" s="379" t="s">
        <v>230</v>
      </c>
      <c r="L5" s="379" t="s">
        <v>229</v>
      </c>
      <c r="M5" s="379" t="s">
        <v>230</v>
      </c>
      <c r="N5" s="379" t="s">
        <v>229</v>
      </c>
      <c r="O5" s="379" t="s">
        <v>230</v>
      </c>
    </row>
    <row r="6" spans="1:15" s="377" customFormat="1" ht="18.75" customHeight="1" x14ac:dyDescent="0.2">
      <c r="A6" s="398" t="s">
        <v>11</v>
      </c>
      <c r="B6" s="399">
        <v>7213.7000000000007</v>
      </c>
      <c r="C6" s="399">
        <v>7210.4500000000007</v>
      </c>
      <c r="D6" s="399">
        <v>7722.1200000000017</v>
      </c>
      <c r="E6" s="399">
        <v>7716.2000000000016</v>
      </c>
      <c r="F6" s="399">
        <v>8468.3599999999988</v>
      </c>
      <c r="G6" s="399">
        <v>8461.5099999999984</v>
      </c>
      <c r="H6" s="399">
        <v>8850.590000000002</v>
      </c>
      <c r="I6" s="399">
        <v>8849.590000000002</v>
      </c>
      <c r="J6" s="399">
        <v>9308.4200000000037</v>
      </c>
      <c r="K6" s="399">
        <v>9290.4200000000037</v>
      </c>
      <c r="L6" s="399">
        <v>8174.61</v>
      </c>
      <c r="M6" s="399">
        <v>8093.61</v>
      </c>
      <c r="N6" s="400">
        <v>6264.37</v>
      </c>
      <c r="O6" s="400">
        <v>6243.37</v>
      </c>
    </row>
    <row r="7" spans="1:15" s="377" customFormat="1" ht="18.75" customHeight="1" x14ac:dyDescent="0.2">
      <c r="A7" s="398" t="s">
        <v>12</v>
      </c>
      <c r="B7" s="399">
        <v>111.79</v>
      </c>
      <c r="C7" s="399">
        <v>111.79</v>
      </c>
      <c r="D7" s="399">
        <v>103.93</v>
      </c>
      <c r="E7" s="399">
        <v>103.93</v>
      </c>
      <c r="F7" s="399">
        <v>136.81000000000003</v>
      </c>
      <c r="G7" s="399">
        <v>136.81000000000003</v>
      </c>
      <c r="H7" s="399">
        <v>116.79999999999998</v>
      </c>
      <c r="I7" s="399">
        <v>116.79999999999998</v>
      </c>
      <c r="J7" s="399">
        <v>144.49000000000004</v>
      </c>
      <c r="K7" s="399">
        <v>144.49000000000004</v>
      </c>
      <c r="L7" s="399">
        <v>202.19</v>
      </c>
      <c r="M7" s="399">
        <v>202.19</v>
      </c>
      <c r="N7" s="400">
        <v>217.05</v>
      </c>
      <c r="O7" s="400">
        <v>217.05</v>
      </c>
    </row>
    <row r="8" spans="1:15" s="377" customFormat="1" ht="18.75" customHeight="1" x14ac:dyDescent="0.2">
      <c r="A8" s="398" t="s">
        <v>13</v>
      </c>
      <c r="B8" s="399">
        <v>5.42</v>
      </c>
      <c r="C8" s="399">
        <v>5.42</v>
      </c>
      <c r="D8" s="399">
        <v>6</v>
      </c>
      <c r="E8" s="399">
        <v>5</v>
      </c>
      <c r="F8" s="399">
        <v>3.39</v>
      </c>
      <c r="G8" s="399">
        <v>3.39</v>
      </c>
      <c r="H8" s="399">
        <v>5.1099999999999994</v>
      </c>
      <c r="I8" s="399">
        <v>5.1099999999999994</v>
      </c>
      <c r="J8" s="399">
        <v>20.04</v>
      </c>
      <c r="K8" s="399">
        <v>20.04</v>
      </c>
      <c r="L8" s="399">
        <v>22.49</v>
      </c>
      <c r="M8" s="399">
        <v>22.49</v>
      </c>
      <c r="N8" s="400">
        <v>18.29</v>
      </c>
      <c r="O8" s="400">
        <v>18.29</v>
      </c>
    </row>
    <row r="9" spans="1:15" s="377" customFormat="1" ht="18.75" customHeight="1" x14ac:dyDescent="0.2">
      <c r="A9" s="398" t="s">
        <v>58</v>
      </c>
      <c r="B9" s="399">
        <v>773.04000000000065</v>
      </c>
      <c r="C9" s="399">
        <v>771.99000000000069</v>
      </c>
      <c r="D9" s="399">
        <v>853.75999999999976</v>
      </c>
      <c r="E9" s="399">
        <v>850.74999999999977</v>
      </c>
      <c r="F9" s="399">
        <v>953.18</v>
      </c>
      <c r="G9" s="399">
        <v>950.95</v>
      </c>
      <c r="H9" s="399">
        <v>1069.94</v>
      </c>
      <c r="I9" s="399">
        <v>1067.94</v>
      </c>
      <c r="J9" s="399">
        <v>1237.3700000000006</v>
      </c>
      <c r="K9" s="399">
        <v>1222.3700000000006</v>
      </c>
      <c r="L9" s="399">
        <v>1265.32</v>
      </c>
      <c r="M9" s="399">
        <v>1222.4100000000001</v>
      </c>
      <c r="N9" s="400">
        <v>1057.43</v>
      </c>
      <c r="O9" s="400">
        <v>1036.43</v>
      </c>
    </row>
    <row r="10" spans="1:15" s="377" customFormat="1" ht="20" x14ac:dyDescent="0.2">
      <c r="A10" s="398" t="s">
        <v>91</v>
      </c>
      <c r="B10" s="399">
        <v>9862.8400000000038</v>
      </c>
      <c r="C10" s="399">
        <v>8574.0500000000029</v>
      </c>
      <c r="D10" s="399">
        <v>10791.14</v>
      </c>
      <c r="E10" s="399">
        <v>9147.5</v>
      </c>
      <c r="F10" s="399">
        <v>11711.730000000003</v>
      </c>
      <c r="G10" s="399">
        <v>9628.5800000000036</v>
      </c>
      <c r="H10" s="399">
        <v>14173.17</v>
      </c>
      <c r="I10" s="399">
        <v>11524.24</v>
      </c>
      <c r="J10" s="399">
        <v>16097.940000000006</v>
      </c>
      <c r="K10" s="399">
        <v>13505.820000000005</v>
      </c>
      <c r="L10" s="399">
        <v>16168.33</v>
      </c>
      <c r="M10" s="399">
        <v>13479.98</v>
      </c>
      <c r="N10" s="400">
        <v>14463.32</v>
      </c>
      <c r="O10" s="400">
        <v>11809.18</v>
      </c>
    </row>
    <row r="11" spans="1:15" s="377" customFormat="1" ht="20" x14ac:dyDescent="0.2">
      <c r="A11" s="398" t="s">
        <v>92</v>
      </c>
      <c r="B11" s="399">
        <v>928.12</v>
      </c>
      <c r="C11" s="399">
        <v>845.61</v>
      </c>
      <c r="D11" s="399">
        <v>916.28</v>
      </c>
      <c r="E11" s="399">
        <v>845.16</v>
      </c>
      <c r="F11" s="399">
        <v>935.38999999999976</v>
      </c>
      <c r="G11" s="399">
        <v>866.22999999999979</v>
      </c>
      <c r="H11" s="399">
        <v>1140.4999999999995</v>
      </c>
      <c r="I11" s="399">
        <v>1067.0799999999995</v>
      </c>
      <c r="J11" s="399">
        <v>1396.2500000000007</v>
      </c>
      <c r="K11" s="399">
        <v>1285.0500000000006</v>
      </c>
      <c r="L11" s="399">
        <v>1475.34</v>
      </c>
      <c r="M11" s="399">
        <v>1347.72</v>
      </c>
      <c r="N11" s="400">
        <v>1428.75</v>
      </c>
      <c r="O11" s="400">
        <v>1290.76</v>
      </c>
    </row>
    <row r="12" spans="1:15" s="377" customFormat="1" ht="20" x14ac:dyDescent="0.2">
      <c r="A12" s="398" t="s">
        <v>93</v>
      </c>
      <c r="B12" s="399">
        <v>1547.68</v>
      </c>
      <c r="C12" s="399">
        <v>1351.7</v>
      </c>
      <c r="D12" s="399">
        <v>1654.3699999999994</v>
      </c>
      <c r="E12" s="399">
        <v>1466.1799999999994</v>
      </c>
      <c r="F12" s="399">
        <v>2259.5299999999997</v>
      </c>
      <c r="G12" s="399">
        <v>2092.7799999999997</v>
      </c>
      <c r="H12" s="399">
        <v>2111.9799999999991</v>
      </c>
      <c r="I12" s="399">
        <v>1806.6699999999992</v>
      </c>
      <c r="J12" s="399">
        <v>2426.8900000000003</v>
      </c>
      <c r="K12" s="399">
        <v>2161.8900000000003</v>
      </c>
      <c r="L12" s="399">
        <v>2375.7199999999998</v>
      </c>
      <c r="M12" s="399">
        <v>2057.27</v>
      </c>
      <c r="N12" s="400">
        <v>2169.7600000000002</v>
      </c>
      <c r="O12" s="400">
        <v>1736.45</v>
      </c>
    </row>
    <row r="13" spans="1:15" s="377" customFormat="1" ht="20" x14ac:dyDescent="0.2">
      <c r="A13" s="398" t="s">
        <v>94</v>
      </c>
      <c r="B13" s="399">
        <v>262.32999999999993</v>
      </c>
      <c r="C13" s="399">
        <v>234.67999999999992</v>
      </c>
      <c r="D13" s="399">
        <v>267.12</v>
      </c>
      <c r="E13" s="399">
        <v>250.35</v>
      </c>
      <c r="F13" s="399">
        <v>425.53</v>
      </c>
      <c r="G13" s="399">
        <v>408.18</v>
      </c>
      <c r="H13" s="399">
        <v>351.43</v>
      </c>
      <c r="I13" s="399">
        <v>337.74</v>
      </c>
      <c r="J13" s="399">
        <v>439.57</v>
      </c>
      <c r="K13" s="399">
        <v>419.03</v>
      </c>
      <c r="L13" s="399">
        <v>432.3</v>
      </c>
      <c r="M13" s="399">
        <v>404.52</v>
      </c>
      <c r="N13" s="400">
        <v>420.57</v>
      </c>
      <c r="O13" s="400">
        <v>380.2</v>
      </c>
    </row>
    <row r="14" spans="1:15" s="377" customFormat="1" ht="20.25" customHeight="1" x14ac:dyDescent="0.2">
      <c r="A14" s="398" t="s">
        <v>95</v>
      </c>
      <c r="B14" s="399">
        <v>44.17</v>
      </c>
      <c r="C14" s="399">
        <v>44.17</v>
      </c>
      <c r="D14" s="399">
        <v>41.309999999999995</v>
      </c>
      <c r="E14" s="399">
        <v>40.309999999999995</v>
      </c>
      <c r="F14" s="399">
        <v>53.09</v>
      </c>
      <c r="G14" s="399">
        <v>52.09</v>
      </c>
      <c r="H14" s="399">
        <v>73.02000000000001</v>
      </c>
      <c r="I14" s="399">
        <v>72.02000000000001</v>
      </c>
      <c r="J14" s="399">
        <v>92.55</v>
      </c>
      <c r="K14" s="399">
        <v>83.08</v>
      </c>
      <c r="L14" s="399">
        <v>80.819999999999993</v>
      </c>
      <c r="M14" s="399">
        <v>77.67</v>
      </c>
      <c r="N14" s="400">
        <v>77.209999999999994</v>
      </c>
      <c r="O14" s="400">
        <v>72.48</v>
      </c>
    </row>
    <row r="15" spans="1:15" s="377" customFormat="1" ht="20.25" customHeight="1" x14ac:dyDescent="0.2">
      <c r="A15" s="398" t="s">
        <v>96</v>
      </c>
      <c r="B15" s="399">
        <v>26.71</v>
      </c>
      <c r="C15" s="399">
        <v>20.97</v>
      </c>
      <c r="D15" s="399">
        <v>37.72</v>
      </c>
      <c r="E15" s="399">
        <v>26.220000000000002</v>
      </c>
      <c r="F15" s="399">
        <v>30.11</v>
      </c>
      <c r="G15" s="399">
        <v>30.11</v>
      </c>
      <c r="H15" s="399">
        <v>33.200000000000003</v>
      </c>
      <c r="I15" s="399">
        <v>27.2</v>
      </c>
      <c r="J15" s="399">
        <v>21</v>
      </c>
      <c r="K15" s="399">
        <v>19.5</v>
      </c>
      <c r="L15" s="399">
        <v>26.02</v>
      </c>
      <c r="M15" s="399">
        <v>26.02</v>
      </c>
      <c r="N15" s="400">
        <v>60.38</v>
      </c>
      <c r="O15" s="400">
        <v>32.11</v>
      </c>
    </row>
    <row r="16" spans="1:15" s="377" customFormat="1" ht="20.25" customHeight="1" x14ac:dyDescent="0.2">
      <c r="A16" s="398" t="s">
        <v>97</v>
      </c>
      <c r="B16" s="399">
        <v>93.8</v>
      </c>
      <c r="C16" s="399">
        <v>22.86</v>
      </c>
      <c r="D16" s="399">
        <v>178.61</v>
      </c>
      <c r="E16" s="399">
        <v>25.73</v>
      </c>
      <c r="F16" s="399">
        <v>67.03</v>
      </c>
      <c r="G16" s="399">
        <v>28.14</v>
      </c>
      <c r="H16" s="399">
        <v>82.659999999999982</v>
      </c>
      <c r="I16" s="399">
        <v>74.889999999999986</v>
      </c>
      <c r="J16" s="399">
        <v>80.06</v>
      </c>
      <c r="K16" s="399">
        <v>40.900000000000006</v>
      </c>
      <c r="L16" s="399">
        <v>161.65</v>
      </c>
      <c r="M16" s="399">
        <v>41.55</v>
      </c>
      <c r="N16" s="400">
        <v>209.3</v>
      </c>
      <c r="O16" s="400">
        <v>85.1</v>
      </c>
    </row>
    <row r="17" spans="1:15" s="377" customFormat="1" ht="20.25" customHeight="1" x14ac:dyDescent="0.2">
      <c r="A17" s="398" t="s">
        <v>98</v>
      </c>
      <c r="B17" s="399">
        <v>6373.3700000000017</v>
      </c>
      <c r="C17" s="399">
        <v>4532.3900000000012</v>
      </c>
      <c r="D17" s="399">
        <v>6378.920000000001</v>
      </c>
      <c r="E17" s="399">
        <v>4438.0500000000011</v>
      </c>
      <c r="F17" s="399">
        <v>6891.4299999999985</v>
      </c>
      <c r="G17" s="399">
        <v>4817.5999999999985</v>
      </c>
      <c r="H17" s="399">
        <v>7177.97</v>
      </c>
      <c r="I17" s="399">
        <v>4981.24</v>
      </c>
      <c r="J17" s="399">
        <v>8084.1</v>
      </c>
      <c r="K17" s="399">
        <v>5666.6</v>
      </c>
      <c r="L17" s="399">
        <v>8191.51</v>
      </c>
      <c r="M17" s="399">
        <v>5741.98</v>
      </c>
      <c r="N17" s="400">
        <v>8377.27</v>
      </c>
      <c r="O17" s="400">
        <v>6145.14</v>
      </c>
    </row>
    <row r="18" spans="1:15" s="377" customFormat="1" ht="20.25" customHeight="1" x14ac:dyDescent="0.2">
      <c r="A18" s="398" t="s">
        <v>99</v>
      </c>
      <c r="B18" s="399">
        <v>91.62</v>
      </c>
      <c r="C18" s="399">
        <v>91.62</v>
      </c>
      <c r="D18" s="399">
        <v>215.14</v>
      </c>
      <c r="E18" s="399">
        <v>130.22</v>
      </c>
      <c r="F18" s="399">
        <v>257.06000000000006</v>
      </c>
      <c r="G18" s="399">
        <v>186.12000000000003</v>
      </c>
      <c r="H18" s="399">
        <v>180.27</v>
      </c>
      <c r="I18" s="399">
        <v>157.13999999999999</v>
      </c>
      <c r="J18" s="399">
        <v>139.96</v>
      </c>
      <c r="K18" s="399">
        <v>129.86000000000001</v>
      </c>
      <c r="L18" s="399">
        <v>227.27</v>
      </c>
      <c r="M18" s="399">
        <v>200.27</v>
      </c>
      <c r="N18" s="400">
        <v>275.39999999999998</v>
      </c>
      <c r="O18" s="400">
        <v>214.03</v>
      </c>
    </row>
    <row r="19" spans="1:15" s="377" customFormat="1" ht="20.25" customHeight="1" x14ac:dyDescent="0.2">
      <c r="A19" s="398" t="s">
        <v>100</v>
      </c>
      <c r="B19" s="399">
        <v>3558.05</v>
      </c>
      <c r="C19" s="399">
        <v>2217.3700000000003</v>
      </c>
      <c r="D19" s="399">
        <v>3558.889999999999</v>
      </c>
      <c r="E19" s="399">
        <v>2101.6699999999987</v>
      </c>
      <c r="F19" s="399">
        <v>3578.7700000000004</v>
      </c>
      <c r="G19" s="399">
        <v>2061.3900000000003</v>
      </c>
      <c r="H19" s="399">
        <v>3526.24</v>
      </c>
      <c r="I19" s="399">
        <v>2031.3300000000004</v>
      </c>
      <c r="J19" s="399">
        <v>3491.1700000000005</v>
      </c>
      <c r="K19" s="399">
        <v>2048.9600000000005</v>
      </c>
      <c r="L19" s="399">
        <v>3508.52</v>
      </c>
      <c r="M19" s="399">
        <v>1614.96</v>
      </c>
      <c r="N19" s="400">
        <v>3909.72</v>
      </c>
      <c r="O19" s="400">
        <v>2600.98</v>
      </c>
    </row>
    <row r="20" spans="1:15" s="377" customFormat="1" ht="20.25" customHeight="1" x14ac:dyDescent="0.2">
      <c r="A20" s="398" t="s">
        <v>101</v>
      </c>
      <c r="B20" s="399">
        <v>506.02</v>
      </c>
      <c r="C20" s="399">
        <v>486.2</v>
      </c>
      <c r="D20" s="399">
        <v>340.79</v>
      </c>
      <c r="E20" s="399">
        <v>322.78999999999996</v>
      </c>
      <c r="F20" s="399">
        <v>172.31999999999996</v>
      </c>
      <c r="G20" s="399">
        <v>166.27999999999997</v>
      </c>
      <c r="H20" s="399">
        <v>231.48</v>
      </c>
      <c r="I20" s="399">
        <v>209.65000000000003</v>
      </c>
      <c r="J20" s="399">
        <v>162.18</v>
      </c>
      <c r="K20" s="399">
        <v>130.84</v>
      </c>
      <c r="L20" s="399">
        <v>28.29</v>
      </c>
      <c r="M20" s="399">
        <v>22.42</v>
      </c>
      <c r="N20" s="400">
        <v>17.329999999999998</v>
      </c>
      <c r="O20" s="400">
        <v>15</v>
      </c>
    </row>
    <row r="21" spans="1:15" s="377" customFormat="1" ht="16.5" customHeight="1" x14ac:dyDescent="0.25">
      <c r="A21" s="402" t="s">
        <v>31</v>
      </c>
      <c r="B21" s="403">
        <v>31398.660000000003</v>
      </c>
      <c r="C21" s="403">
        <v>26521.270000000008</v>
      </c>
      <c r="D21" s="403">
        <v>33066.1</v>
      </c>
      <c r="E21" s="403">
        <v>27470.060000000005</v>
      </c>
      <c r="F21" s="403">
        <v>35943.729999999996</v>
      </c>
      <c r="G21" s="403">
        <v>29890.159999999996</v>
      </c>
      <c r="H21" s="403">
        <v>39124.36</v>
      </c>
      <c r="I21" s="403">
        <v>32328.639999999999</v>
      </c>
      <c r="J21" s="403">
        <v>43141.990000000005</v>
      </c>
      <c r="K21" s="403">
        <v>36168.850000000006</v>
      </c>
      <c r="L21" s="403">
        <v>42340.38</v>
      </c>
      <c r="M21" s="403">
        <v>34555.06</v>
      </c>
      <c r="N21" s="404">
        <v>38966.15</v>
      </c>
      <c r="O21" s="404">
        <v>31896.57</v>
      </c>
    </row>
    <row r="22" spans="1:15" s="377" customFormat="1" ht="11.5" x14ac:dyDescent="0.25">
      <c r="A22" s="401" t="s">
        <v>102</v>
      </c>
    </row>
    <row r="23" spans="1:15" x14ac:dyDescent="0.25">
      <c r="A23" s="392" t="s">
        <v>33</v>
      </c>
    </row>
  </sheetData>
  <mergeCells count="8">
    <mergeCell ref="J4:K4"/>
    <mergeCell ref="L4:M4"/>
    <mergeCell ref="N4:O4"/>
    <mergeCell ref="A4:A5"/>
    <mergeCell ref="B4:C4"/>
    <mergeCell ref="D4:E4"/>
    <mergeCell ref="F4:G4"/>
    <mergeCell ref="H4:I4"/>
  </mergeCells>
  <pageMargins left="0.7" right="0.7" top="0.75" bottom="0.75" header="0.3" footer="0.3"/>
  <pageSetup orientation="portrait" r:id="rId1"/>
  <headerFooter alignWithMargins="0">
    <oddFooter>&amp;RFonte: Tab. 2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2311D-268D-4FDD-A112-EDCDD59524F7}">
  <dimension ref="A1:I28"/>
  <sheetViews>
    <sheetView workbookViewId="0">
      <selection activeCell="Q14" sqref="Q14"/>
    </sheetView>
  </sheetViews>
  <sheetFormatPr defaultColWidth="8.81640625" defaultRowHeight="12.5" x14ac:dyDescent="0.25"/>
  <cols>
    <col min="1" max="1" width="3" style="167" customWidth="1"/>
    <col min="2" max="2" width="29.36328125" style="167" customWidth="1"/>
    <col min="3" max="8" width="13.453125" style="167" customWidth="1"/>
    <col min="9" max="246" width="8.81640625" style="167"/>
    <col min="247" max="247" width="3" style="167" customWidth="1"/>
    <col min="248" max="248" width="29.36328125" style="167" customWidth="1"/>
    <col min="249" max="249" width="14.453125" style="167" customWidth="1"/>
    <col min="250" max="250" width="10.453125" style="167" bestFit="1" customWidth="1"/>
    <col min="251" max="251" width="11.1796875" style="167" customWidth="1"/>
    <col min="252" max="502" width="8.81640625" style="167"/>
    <col min="503" max="503" width="3" style="167" customWidth="1"/>
    <col min="504" max="504" width="29.36328125" style="167" customWidth="1"/>
    <col min="505" max="505" width="14.453125" style="167" customWidth="1"/>
    <col min="506" max="506" width="10.453125" style="167" bestFit="1" customWidth="1"/>
    <col min="507" max="507" width="11.1796875" style="167" customWidth="1"/>
    <col min="508" max="758" width="8.81640625" style="167"/>
    <col min="759" max="759" width="3" style="167" customWidth="1"/>
    <col min="760" max="760" width="29.36328125" style="167" customWidth="1"/>
    <col min="761" max="761" width="14.453125" style="167" customWidth="1"/>
    <col min="762" max="762" width="10.453125" style="167" bestFit="1" customWidth="1"/>
    <col min="763" max="763" width="11.1796875" style="167" customWidth="1"/>
    <col min="764" max="1014" width="8.81640625" style="167"/>
    <col min="1015" max="1015" width="3" style="167" customWidth="1"/>
    <col min="1016" max="1016" width="29.36328125" style="167" customWidth="1"/>
    <col min="1017" max="1017" width="14.453125" style="167" customWidth="1"/>
    <col min="1018" max="1018" width="10.453125" style="167" bestFit="1" customWidth="1"/>
    <col min="1019" max="1019" width="11.1796875" style="167" customWidth="1"/>
    <col min="1020" max="1270" width="8.81640625" style="167"/>
    <col min="1271" max="1271" width="3" style="167" customWidth="1"/>
    <col min="1272" max="1272" width="29.36328125" style="167" customWidth="1"/>
    <col min="1273" max="1273" width="14.453125" style="167" customWidth="1"/>
    <col min="1274" max="1274" width="10.453125" style="167" bestFit="1" customWidth="1"/>
    <col min="1275" max="1275" width="11.1796875" style="167" customWidth="1"/>
    <col min="1276" max="1526" width="8.81640625" style="167"/>
    <col min="1527" max="1527" width="3" style="167" customWidth="1"/>
    <col min="1528" max="1528" width="29.36328125" style="167" customWidth="1"/>
    <col min="1529" max="1529" width="14.453125" style="167" customWidth="1"/>
    <col min="1530" max="1530" width="10.453125" style="167" bestFit="1" customWidth="1"/>
    <col min="1531" max="1531" width="11.1796875" style="167" customWidth="1"/>
    <col min="1532" max="1782" width="8.81640625" style="167"/>
    <col min="1783" max="1783" width="3" style="167" customWidth="1"/>
    <col min="1784" max="1784" width="29.36328125" style="167" customWidth="1"/>
    <col min="1785" max="1785" width="14.453125" style="167" customWidth="1"/>
    <col min="1786" max="1786" width="10.453125" style="167" bestFit="1" customWidth="1"/>
    <col min="1787" max="1787" width="11.1796875" style="167" customWidth="1"/>
    <col min="1788" max="2038" width="8.81640625" style="167"/>
    <col min="2039" max="2039" width="3" style="167" customWidth="1"/>
    <col min="2040" max="2040" width="29.36328125" style="167" customWidth="1"/>
    <col min="2041" max="2041" width="14.453125" style="167" customWidth="1"/>
    <col min="2042" max="2042" width="10.453125" style="167" bestFit="1" customWidth="1"/>
    <col min="2043" max="2043" width="11.1796875" style="167" customWidth="1"/>
    <col min="2044" max="2294" width="8.81640625" style="167"/>
    <col min="2295" max="2295" width="3" style="167" customWidth="1"/>
    <col min="2296" max="2296" width="29.36328125" style="167" customWidth="1"/>
    <col min="2297" max="2297" width="14.453125" style="167" customWidth="1"/>
    <col min="2298" max="2298" width="10.453125" style="167" bestFit="1" customWidth="1"/>
    <col min="2299" max="2299" width="11.1796875" style="167" customWidth="1"/>
    <col min="2300" max="2550" width="8.81640625" style="167"/>
    <col min="2551" max="2551" width="3" style="167" customWidth="1"/>
    <col min="2552" max="2552" width="29.36328125" style="167" customWidth="1"/>
    <col min="2553" max="2553" width="14.453125" style="167" customWidth="1"/>
    <col min="2554" max="2554" width="10.453125" style="167" bestFit="1" customWidth="1"/>
    <col min="2555" max="2555" width="11.1796875" style="167" customWidth="1"/>
    <col min="2556" max="2806" width="8.81640625" style="167"/>
    <col min="2807" max="2807" width="3" style="167" customWidth="1"/>
    <col min="2808" max="2808" width="29.36328125" style="167" customWidth="1"/>
    <col min="2809" max="2809" width="14.453125" style="167" customWidth="1"/>
    <col min="2810" max="2810" width="10.453125" style="167" bestFit="1" customWidth="1"/>
    <col min="2811" max="2811" width="11.1796875" style="167" customWidth="1"/>
    <col min="2812" max="3062" width="8.81640625" style="167"/>
    <col min="3063" max="3063" width="3" style="167" customWidth="1"/>
    <col min="3064" max="3064" width="29.36328125" style="167" customWidth="1"/>
    <col min="3065" max="3065" width="14.453125" style="167" customWidth="1"/>
    <col min="3066" max="3066" width="10.453125" style="167" bestFit="1" customWidth="1"/>
    <col min="3067" max="3067" width="11.1796875" style="167" customWidth="1"/>
    <col min="3068" max="3318" width="8.81640625" style="167"/>
    <col min="3319" max="3319" width="3" style="167" customWidth="1"/>
    <col min="3320" max="3320" width="29.36328125" style="167" customWidth="1"/>
    <col min="3321" max="3321" width="14.453125" style="167" customWidth="1"/>
    <col min="3322" max="3322" width="10.453125" style="167" bestFit="1" customWidth="1"/>
    <col min="3323" max="3323" width="11.1796875" style="167" customWidth="1"/>
    <col min="3324" max="3574" width="8.81640625" style="167"/>
    <col min="3575" max="3575" width="3" style="167" customWidth="1"/>
    <col min="3576" max="3576" width="29.36328125" style="167" customWidth="1"/>
    <col min="3577" max="3577" width="14.453125" style="167" customWidth="1"/>
    <col min="3578" max="3578" width="10.453125" style="167" bestFit="1" customWidth="1"/>
    <col min="3579" max="3579" width="11.1796875" style="167" customWidth="1"/>
    <col min="3580" max="3830" width="8.81640625" style="167"/>
    <col min="3831" max="3831" width="3" style="167" customWidth="1"/>
    <col min="3832" max="3832" width="29.36328125" style="167" customWidth="1"/>
    <col min="3833" max="3833" width="14.453125" style="167" customWidth="1"/>
    <col min="3834" max="3834" width="10.453125" style="167" bestFit="1" customWidth="1"/>
    <col min="3835" max="3835" width="11.1796875" style="167" customWidth="1"/>
    <col min="3836" max="4086" width="8.81640625" style="167"/>
    <col min="4087" max="4087" width="3" style="167" customWidth="1"/>
    <col min="4088" max="4088" width="29.36328125" style="167" customWidth="1"/>
    <col min="4089" max="4089" width="14.453125" style="167" customWidth="1"/>
    <col min="4090" max="4090" width="10.453125" style="167" bestFit="1" customWidth="1"/>
    <col min="4091" max="4091" width="11.1796875" style="167" customWidth="1"/>
    <col min="4092" max="4342" width="8.81640625" style="167"/>
    <col min="4343" max="4343" width="3" style="167" customWidth="1"/>
    <col min="4344" max="4344" width="29.36328125" style="167" customWidth="1"/>
    <col min="4345" max="4345" width="14.453125" style="167" customWidth="1"/>
    <col min="4346" max="4346" width="10.453125" style="167" bestFit="1" customWidth="1"/>
    <col min="4347" max="4347" width="11.1796875" style="167" customWidth="1"/>
    <col min="4348" max="4598" width="8.81640625" style="167"/>
    <col min="4599" max="4599" width="3" style="167" customWidth="1"/>
    <col min="4600" max="4600" width="29.36328125" style="167" customWidth="1"/>
    <col min="4601" max="4601" width="14.453125" style="167" customWidth="1"/>
    <col min="4602" max="4602" width="10.453125" style="167" bestFit="1" customWidth="1"/>
    <col min="4603" max="4603" width="11.1796875" style="167" customWidth="1"/>
    <col min="4604" max="4854" width="8.81640625" style="167"/>
    <col min="4855" max="4855" width="3" style="167" customWidth="1"/>
    <col min="4856" max="4856" width="29.36328125" style="167" customWidth="1"/>
    <col min="4857" max="4857" width="14.453125" style="167" customWidth="1"/>
    <col min="4858" max="4858" width="10.453125" style="167" bestFit="1" customWidth="1"/>
    <col min="4859" max="4859" width="11.1796875" style="167" customWidth="1"/>
    <col min="4860" max="5110" width="8.81640625" style="167"/>
    <col min="5111" max="5111" width="3" style="167" customWidth="1"/>
    <col min="5112" max="5112" width="29.36328125" style="167" customWidth="1"/>
    <col min="5113" max="5113" width="14.453125" style="167" customWidth="1"/>
    <col min="5114" max="5114" width="10.453125" style="167" bestFit="1" customWidth="1"/>
    <col min="5115" max="5115" width="11.1796875" style="167" customWidth="1"/>
    <col min="5116" max="5366" width="8.81640625" style="167"/>
    <col min="5367" max="5367" width="3" style="167" customWidth="1"/>
    <col min="5368" max="5368" width="29.36328125" style="167" customWidth="1"/>
    <col min="5369" max="5369" width="14.453125" style="167" customWidth="1"/>
    <col min="5370" max="5370" width="10.453125" style="167" bestFit="1" customWidth="1"/>
    <col min="5371" max="5371" width="11.1796875" style="167" customWidth="1"/>
    <col min="5372" max="5622" width="8.81640625" style="167"/>
    <col min="5623" max="5623" width="3" style="167" customWidth="1"/>
    <col min="5624" max="5624" width="29.36328125" style="167" customWidth="1"/>
    <col min="5625" max="5625" width="14.453125" style="167" customWidth="1"/>
    <col min="5626" max="5626" width="10.453125" style="167" bestFit="1" customWidth="1"/>
    <col min="5627" max="5627" width="11.1796875" style="167" customWidth="1"/>
    <col min="5628" max="5878" width="8.81640625" style="167"/>
    <col min="5879" max="5879" width="3" style="167" customWidth="1"/>
    <col min="5880" max="5880" width="29.36328125" style="167" customWidth="1"/>
    <col min="5881" max="5881" width="14.453125" style="167" customWidth="1"/>
    <col min="5882" max="5882" width="10.453125" style="167" bestFit="1" customWidth="1"/>
    <col min="5883" max="5883" width="11.1796875" style="167" customWidth="1"/>
    <col min="5884" max="6134" width="8.81640625" style="167"/>
    <col min="6135" max="6135" width="3" style="167" customWidth="1"/>
    <col min="6136" max="6136" width="29.36328125" style="167" customWidth="1"/>
    <col min="6137" max="6137" width="14.453125" style="167" customWidth="1"/>
    <col min="6138" max="6138" width="10.453125" style="167" bestFit="1" customWidth="1"/>
    <col min="6139" max="6139" width="11.1796875" style="167" customWidth="1"/>
    <col min="6140" max="6390" width="8.81640625" style="167"/>
    <col min="6391" max="6391" width="3" style="167" customWidth="1"/>
    <col min="6392" max="6392" width="29.36328125" style="167" customWidth="1"/>
    <col min="6393" max="6393" width="14.453125" style="167" customWidth="1"/>
    <col min="6394" max="6394" width="10.453125" style="167" bestFit="1" customWidth="1"/>
    <col min="6395" max="6395" width="11.1796875" style="167" customWidth="1"/>
    <col min="6396" max="6646" width="8.81640625" style="167"/>
    <col min="6647" max="6647" width="3" style="167" customWidth="1"/>
    <col min="6648" max="6648" width="29.36328125" style="167" customWidth="1"/>
    <col min="6649" max="6649" width="14.453125" style="167" customWidth="1"/>
    <col min="6650" max="6650" width="10.453125" style="167" bestFit="1" customWidth="1"/>
    <col min="6651" max="6651" width="11.1796875" style="167" customWidth="1"/>
    <col min="6652" max="6902" width="8.81640625" style="167"/>
    <col min="6903" max="6903" width="3" style="167" customWidth="1"/>
    <col min="6904" max="6904" width="29.36328125" style="167" customWidth="1"/>
    <col min="6905" max="6905" width="14.453125" style="167" customWidth="1"/>
    <col min="6906" max="6906" width="10.453125" style="167" bestFit="1" customWidth="1"/>
    <col min="6907" max="6907" width="11.1796875" style="167" customWidth="1"/>
    <col min="6908" max="7158" width="8.81640625" style="167"/>
    <col min="7159" max="7159" width="3" style="167" customWidth="1"/>
    <col min="7160" max="7160" width="29.36328125" style="167" customWidth="1"/>
    <col min="7161" max="7161" width="14.453125" style="167" customWidth="1"/>
    <col min="7162" max="7162" width="10.453125" style="167" bestFit="1" customWidth="1"/>
    <col min="7163" max="7163" width="11.1796875" style="167" customWidth="1"/>
    <col min="7164" max="7414" width="8.81640625" style="167"/>
    <col min="7415" max="7415" width="3" style="167" customWidth="1"/>
    <col min="7416" max="7416" width="29.36328125" style="167" customWidth="1"/>
    <col min="7417" max="7417" width="14.453125" style="167" customWidth="1"/>
    <col min="7418" max="7418" width="10.453125" style="167" bestFit="1" customWidth="1"/>
    <col min="7419" max="7419" width="11.1796875" style="167" customWidth="1"/>
    <col min="7420" max="7670" width="8.81640625" style="167"/>
    <col min="7671" max="7671" width="3" style="167" customWidth="1"/>
    <col min="7672" max="7672" width="29.36328125" style="167" customWidth="1"/>
    <col min="7673" max="7673" width="14.453125" style="167" customWidth="1"/>
    <col min="7674" max="7674" width="10.453125" style="167" bestFit="1" customWidth="1"/>
    <col min="7675" max="7675" width="11.1796875" style="167" customWidth="1"/>
    <col min="7676" max="7926" width="8.81640625" style="167"/>
    <col min="7927" max="7927" width="3" style="167" customWidth="1"/>
    <col min="7928" max="7928" width="29.36328125" style="167" customWidth="1"/>
    <col min="7929" max="7929" width="14.453125" style="167" customWidth="1"/>
    <col min="7930" max="7930" width="10.453125" style="167" bestFit="1" customWidth="1"/>
    <col min="7931" max="7931" width="11.1796875" style="167" customWidth="1"/>
    <col min="7932" max="8182" width="8.81640625" style="167"/>
    <col min="8183" max="8183" width="3" style="167" customWidth="1"/>
    <col min="8184" max="8184" width="29.36328125" style="167" customWidth="1"/>
    <col min="8185" max="8185" width="14.453125" style="167" customWidth="1"/>
    <col min="8186" max="8186" width="10.453125" style="167" bestFit="1" customWidth="1"/>
    <col min="8187" max="8187" width="11.1796875" style="167" customWidth="1"/>
    <col min="8188" max="8438" width="8.81640625" style="167"/>
    <col min="8439" max="8439" width="3" style="167" customWidth="1"/>
    <col min="8440" max="8440" width="29.36328125" style="167" customWidth="1"/>
    <col min="8441" max="8441" width="14.453125" style="167" customWidth="1"/>
    <col min="8442" max="8442" width="10.453125" style="167" bestFit="1" customWidth="1"/>
    <col min="8443" max="8443" width="11.1796875" style="167" customWidth="1"/>
    <col min="8444" max="8694" width="8.81640625" style="167"/>
    <col min="8695" max="8695" width="3" style="167" customWidth="1"/>
    <col min="8696" max="8696" width="29.36328125" style="167" customWidth="1"/>
    <col min="8697" max="8697" width="14.453125" style="167" customWidth="1"/>
    <col min="8698" max="8698" width="10.453125" style="167" bestFit="1" customWidth="1"/>
    <col min="8699" max="8699" width="11.1796875" style="167" customWidth="1"/>
    <col min="8700" max="8950" width="8.81640625" style="167"/>
    <col min="8951" max="8951" width="3" style="167" customWidth="1"/>
    <col min="8952" max="8952" width="29.36328125" style="167" customWidth="1"/>
    <col min="8953" max="8953" width="14.453125" style="167" customWidth="1"/>
    <col min="8954" max="8954" width="10.453125" style="167" bestFit="1" customWidth="1"/>
    <col min="8955" max="8955" width="11.1796875" style="167" customWidth="1"/>
    <col min="8956" max="9206" width="8.81640625" style="167"/>
    <col min="9207" max="9207" width="3" style="167" customWidth="1"/>
    <col min="9208" max="9208" width="29.36328125" style="167" customWidth="1"/>
    <col min="9209" max="9209" width="14.453125" style="167" customWidth="1"/>
    <col min="9210" max="9210" width="10.453125" style="167" bestFit="1" customWidth="1"/>
    <col min="9211" max="9211" width="11.1796875" style="167" customWidth="1"/>
    <col min="9212" max="9462" width="8.81640625" style="167"/>
    <col min="9463" max="9463" width="3" style="167" customWidth="1"/>
    <col min="9464" max="9464" width="29.36328125" style="167" customWidth="1"/>
    <col min="9465" max="9465" width="14.453125" style="167" customWidth="1"/>
    <col min="9466" max="9466" width="10.453125" style="167" bestFit="1" customWidth="1"/>
    <col min="9467" max="9467" width="11.1796875" style="167" customWidth="1"/>
    <col min="9468" max="9718" width="8.81640625" style="167"/>
    <col min="9719" max="9719" width="3" style="167" customWidth="1"/>
    <col min="9720" max="9720" width="29.36328125" style="167" customWidth="1"/>
    <col min="9721" max="9721" width="14.453125" style="167" customWidth="1"/>
    <col min="9722" max="9722" width="10.453125" style="167" bestFit="1" customWidth="1"/>
    <col min="9723" max="9723" width="11.1796875" style="167" customWidth="1"/>
    <col min="9724" max="9974" width="8.81640625" style="167"/>
    <col min="9975" max="9975" width="3" style="167" customWidth="1"/>
    <col min="9976" max="9976" width="29.36328125" style="167" customWidth="1"/>
    <col min="9977" max="9977" width="14.453125" style="167" customWidth="1"/>
    <col min="9978" max="9978" width="10.453125" style="167" bestFit="1" customWidth="1"/>
    <col min="9979" max="9979" width="11.1796875" style="167" customWidth="1"/>
    <col min="9980" max="10230" width="8.81640625" style="167"/>
    <col min="10231" max="10231" width="3" style="167" customWidth="1"/>
    <col min="10232" max="10232" width="29.36328125" style="167" customWidth="1"/>
    <col min="10233" max="10233" width="14.453125" style="167" customWidth="1"/>
    <col min="10234" max="10234" width="10.453125" style="167" bestFit="1" customWidth="1"/>
    <col min="10235" max="10235" width="11.1796875" style="167" customWidth="1"/>
    <col min="10236" max="10486" width="8.81640625" style="167"/>
    <col min="10487" max="10487" width="3" style="167" customWidth="1"/>
    <col min="10488" max="10488" width="29.36328125" style="167" customWidth="1"/>
    <col min="10489" max="10489" width="14.453125" style="167" customWidth="1"/>
    <col min="10490" max="10490" width="10.453125" style="167" bestFit="1" customWidth="1"/>
    <col min="10491" max="10491" width="11.1796875" style="167" customWidth="1"/>
    <col min="10492" max="10742" width="8.81640625" style="167"/>
    <col min="10743" max="10743" width="3" style="167" customWidth="1"/>
    <col min="10744" max="10744" width="29.36328125" style="167" customWidth="1"/>
    <col min="10745" max="10745" width="14.453125" style="167" customWidth="1"/>
    <col min="10746" max="10746" width="10.453125" style="167" bestFit="1" customWidth="1"/>
    <col min="10747" max="10747" width="11.1796875" style="167" customWidth="1"/>
    <col min="10748" max="10998" width="8.81640625" style="167"/>
    <col min="10999" max="10999" width="3" style="167" customWidth="1"/>
    <col min="11000" max="11000" width="29.36328125" style="167" customWidth="1"/>
    <col min="11001" max="11001" width="14.453125" style="167" customWidth="1"/>
    <col min="11002" max="11002" width="10.453125" style="167" bestFit="1" customWidth="1"/>
    <col min="11003" max="11003" width="11.1796875" style="167" customWidth="1"/>
    <col min="11004" max="11254" width="8.81640625" style="167"/>
    <col min="11255" max="11255" width="3" style="167" customWidth="1"/>
    <col min="11256" max="11256" width="29.36328125" style="167" customWidth="1"/>
    <col min="11257" max="11257" width="14.453125" style="167" customWidth="1"/>
    <col min="11258" max="11258" width="10.453125" style="167" bestFit="1" customWidth="1"/>
    <col min="11259" max="11259" width="11.1796875" style="167" customWidth="1"/>
    <col min="11260" max="11510" width="8.81640625" style="167"/>
    <col min="11511" max="11511" width="3" style="167" customWidth="1"/>
    <col min="11512" max="11512" width="29.36328125" style="167" customWidth="1"/>
    <col min="11513" max="11513" width="14.453125" style="167" customWidth="1"/>
    <col min="11514" max="11514" width="10.453125" style="167" bestFit="1" customWidth="1"/>
    <col min="11515" max="11515" width="11.1796875" style="167" customWidth="1"/>
    <col min="11516" max="11766" width="8.81640625" style="167"/>
    <col min="11767" max="11767" width="3" style="167" customWidth="1"/>
    <col min="11768" max="11768" width="29.36328125" style="167" customWidth="1"/>
    <col min="11769" max="11769" width="14.453125" style="167" customWidth="1"/>
    <col min="11770" max="11770" width="10.453125" style="167" bestFit="1" customWidth="1"/>
    <col min="11771" max="11771" width="11.1796875" style="167" customWidth="1"/>
    <col min="11772" max="12022" width="8.81640625" style="167"/>
    <col min="12023" max="12023" width="3" style="167" customWidth="1"/>
    <col min="12024" max="12024" width="29.36328125" style="167" customWidth="1"/>
    <col min="12025" max="12025" width="14.453125" style="167" customWidth="1"/>
    <col min="12026" max="12026" width="10.453125" style="167" bestFit="1" customWidth="1"/>
    <col min="12027" max="12027" width="11.1796875" style="167" customWidth="1"/>
    <col min="12028" max="12278" width="8.81640625" style="167"/>
    <col min="12279" max="12279" width="3" style="167" customWidth="1"/>
    <col min="12280" max="12280" width="29.36328125" style="167" customWidth="1"/>
    <col min="12281" max="12281" width="14.453125" style="167" customWidth="1"/>
    <col min="12282" max="12282" width="10.453125" style="167" bestFit="1" customWidth="1"/>
    <col min="12283" max="12283" width="11.1796875" style="167" customWidth="1"/>
    <col min="12284" max="12534" width="8.81640625" style="167"/>
    <col min="12535" max="12535" width="3" style="167" customWidth="1"/>
    <col min="12536" max="12536" width="29.36328125" style="167" customWidth="1"/>
    <col min="12537" max="12537" width="14.453125" style="167" customWidth="1"/>
    <col min="12538" max="12538" width="10.453125" style="167" bestFit="1" customWidth="1"/>
    <col min="12539" max="12539" width="11.1796875" style="167" customWidth="1"/>
    <col min="12540" max="12790" width="8.81640625" style="167"/>
    <col min="12791" max="12791" width="3" style="167" customWidth="1"/>
    <col min="12792" max="12792" width="29.36328125" style="167" customWidth="1"/>
    <col min="12793" max="12793" width="14.453125" style="167" customWidth="1"/>
    <col min="12794" max="12794" width="10.453125" style="167" bestFit="1" customWidth="1"/>
    <col min="12795" max="12795" width="11.1796875" style="167" customWidth="1"/>
    <col min="12796" max="13046" width="8.81640625" style="167"/>
    <col min="13047" max="13047" width="3" style="167" customWidth="1"/>
    <col min="13048" max="13048" width="29.36328125" style="167" customWidth="1"/>
    <col min="13049" max="13049" width="14.453125" style="167" customWidth="1"/>
    <col min="13050" max="13050" width="10.453125" style="167" bestFit="1" customWidth="1"/>
    <col min="13051" max="13051" width="11.1796875" style="167" customWidth="1"/>
    <col min="13052" max="13302" width="8.81640625" style="167"/>
    <col min="13303" max="13303" width="3" style="167" customWidth="1"/>
    <col min="13304" max="13304" width="29.36328125" style="167" customWidth="1"/>
    <col min="13305" max="13305" width="14.453125" style="167" customWidth="1"/>
    <col min="13306" max="13306" width="10.453125" style="167" bestFit="1" customWidth="1"/>
    <col min="13307" max="13307" width="11.1796875" style="167" customWidth="1"/>
    <col min="13308" max="13558" width="8.81640625" style="167"/>
    <col min="13559" max="13559" width="3" style="167" customWidth="1"/>
    <col min="13560" max="13560" width="29.36328125" style="167" customWidth="1"/>
    <col min="13561" max="13561" width="14.453125" style="167" customWidth="1"/>
    <col min="13562" max="13562" width="10.453125" style="167" bestFit="1" customWidth="1"/>
    <col min="13563" max="13563" width="11.1796875" style="167" customWidth="1"/>
    <col min="13564" max="13814" width="8.81640625" style="167"/>
    <col min="13815" max="13815" width="3" style="167" customWidth="1"/>
    <col min="13816" max="13816" width="29.36328125" style="167" customWidth="1"/>
    <col min="13817" max="13817" width="14.453125" style="167" customWidth="1"/>
    <col min="13818" max="13818" width="10.453125" style="167" bestFit="1" customWidth="1"/>
    <col min="13819" max="13819" width="11.1796875" style="167" customWidth="1"/>
    <col min="13820" max="14070" width="8.81640625" style="167"/>
    <col min="14071" max="14071" width="3" style="167" customWidth="1"/>
    <col min="14072" max="14072" width="29.36328125" style="167" customWidth="1"/>
    <col min="14073" max="14073" width="14.453125" style="167" customWidth="1"/>
    <col min="14074" max="14074" width="10.453125" style="167" bestFit="1" customWidth="1"/>
    <col min="14075" max="14075" width="11.1796875" style="167" customWidth="1"/>
    <col min="14076" max="14326" width="8.81640625" style="167"/>
    <col min="14327" max="14327" width="3" style="167" customWidth="1"/>
    <col min="14328" max="14328" width="29.36328125" style="167" customWidth="1"/>
    <col min="14329" max="14329" width="14.453125" style="167" customWidth="1"/>
    <col min="14330" max="14330" width="10.453125" style="167" bestFit="1" customWidth="1"/>
    <col min="14331" max="14331" width="11.1796875" style="167" customWidth="1"/>
    <col min="14332" max="14582" width="8.81640625" style="167"/>
    <col min="14583" max="14583" width="3" style="167" customWidth="1"/>
    <col min="14584" max="14584" width="29.36328125" style="167" customWidth="1"/>
    <col min="14585" max="14585" width="14.453125" style="167" customWidth="1"/>
    <col min="14586" max="14586" width="10.453125" style="167" bestFit="1" customWidth="1"/>
    <col min="14587" max="14587" width="11.1796875" style="167" customWidth="1"/>
    <col min="14588" max="14838" width="8.81640625" style="167"/>
    <col min="14839" max="14839" width="3" style="167" customWidth="1"/>
    <col min="14840" max="14840" width="29.36328125" style="167" customWidth="1"/>
    <col min="14841" max="14841" width="14.453125" style="167" customWidth="1"/>
    <col min="14842" max="14842" width="10.453125" style="167" bestFit="1" customWidth="1"/>
    <col min="14843" max="14843" width="11.1796875" style="167" customWidth="1"/>
    <col min="14844" max="15094" width="8.81640625" style="167"/>
    <col min="15095" max="15095" width="3" style="167" customWidth="1"/>
    <col min="15096" max="15096" width="29.36328125" style="167" customWidth="1"/>
    <col min="15097" max="15097" width="14.453125" style="167" customWidth="1"/>
    <col min="15098" max="15098" width="10.453125" style="167" bestFit="1" customWidth="1"/>
    <col min="15099" max="15099" width="11.1796875" style="167" customWidth="1"/>
    <col min="15100" max="15350" width="8.81640625" style="167"/>
    <col min="15351" max="15351" width="3" style="167" customWidth="1"/>
    <col min="15352" max="15352" width="29.36328125" style="167" customWidth="1"/>
    <col min="15353" max="15353" width="14.453125" style="167" customWidth="1"/>
    <col min="15354" max="15354" width="10.453125" style="167" bestFit="1" customWidth="1"/>
    <col min="15355" max="15355" width="11.1796875" style="167" customWidth="1"/>
    <col min="15356" max="15606" width="8.81640625" style="167"/>
    <col min="15607" max="15607" width="3" style="167" customWidth="1"/>
    <col min="15608" max="15608" width="29.36328125" style="167" customWidth="1"/>
    <col min="15609" max="15609" width="14.453125" style="167" customWidth="1"/>
    <col min="15610" max="15610" width="10.453125" style="167" bestFit="1" customWidth="1"/>
    <col min="15611" max="15611" width="11.1796875" style="167" customWidth="1"/>
    <col min="15612" max="15862" width="8.81640625" style="167"/>
    <col min="15863" max="15863" width="3" style="167" customWidth="1"/>
    <col min="15864" max="15864" width="29.36328125" style="167" customWidth="1"/>
    <col min="15865" max="15865" width="14.453125" style="167" customWidth="1"/>
    <col min="15866" max="15866" width="10.453125" style="167" bestFit="1" customWidth="1"/>
    <col min="15867" max="15867" width="11.1796875" style="167" customWidth="1"/>
    <col min="15868" max="16118" width="8.81640625" style="167"/>
    <col min="16119" max="16119" width="3" style="167" customWidth="1"/>
    <col min="16120" max="16120" width="29.36328125" style="167" customWidth="1"/>
    <col min="16121" max="16121" width="14.453125" style="167" customWidth="1"/>
    <col min="16122" max="16122" width="10.453125" style="167" bestFit="1" customWidth="1"/>
    <col min="16123" max="16123" width="11.1796875" style="167" customWidth="1"/>
    <col min="16124" max="16384" width="8.81640625" style="167"/>
  </cols>
  <sheetData>
    <row r="1" spans="1:9" s="111" customFormat="1" ht="18" customHeight="1" x14ac:dyDescent="0.3">
      <c r="A1" s="166" t="s">
        <v>231</v>
      </c>
    </row>
    <row r="2" spans="1:9" s="111" customFormat="1" ht="12.75" customHeight="1" x14ac:dyDescent="0.25"/>
    <row r="4" spans="1:9" ht="23.5" customHeight="1" x14ac:dyDescent="0.25">
      <c r="B4" s="642" t="s">
        <v>1</v>
      </c>
      <c r="C4" s="644" t="s">
        <v>232</v>
      </c>
      <c r="D4" s="644"/>
      <c r="E4" s="644"/>
      <c r="F4" s="644"/>
      <c r="G4" s="644"/>
      <c r="H4" s="644"/>
      <c r="I4" s="644"/>
    </row>
    <row r="5" spans="1:9" s="168" customFormat="1" ht="19" customHeight="1" x14ac:dyDescent="0.25">
      <c r="B5" s="643"/>
      <c r="C5" s="409">
        <v>2013</v>
      </c>
      <c r="D5" s="409">
        <v>2014</v>
      </c>
      <c r="E5" s="409">
        <v>2015</v>
      </c>
      <c r="F5" s="409">
        <v>2016</v>
      </c>
      <c r="G5" s="409">
        <v>2017</v>
      </c>
      <c r="H5" s="409">
        <v>2018</v>
      </c>
      <c r="I5" s="409">
        <v>2019</v>
      </c>
    </row>
    <row r="6" spans="1:9" x14ac:dyDescent="0.25">
      <c r="B6" s="405" t="s">
        <v>11</v>
      </c>
      <c r="C6" s="406">
        <v>1846</v>
      </c>
      <c r="D6" s="406">
        <v>2208</v>
      </c>
      <c r="E6" s="406">
        <v>3622</v>
      </c>
      <c r="F6" s="406">
        <v>3149</v>
      </c>
      <c r="G6" s="406">
        <v>3878</v>
      </c>
      <c r="H6" s="406">
        <v>5294</v>
      </c>
      <c r="I6" s="406">
        <v>4793</v>
      </c>
    </row>
    <row r="7" spans="1:9" x14ac:dyDescent="0.25">
      <c r="B7" s="405" t="s">
        <v>12</v>
      </c>
      <c r="C7" s="406">
        <v>56</v>
      </c>
      <c r="D7" s="406">
        <v>77</v>
      </c>
      <c r="E7" s="406">
        <v>103</v>
      </c>
      <c r="F7" s="406">
        <v>103</v>
      </c>
      <c r="G7" s="406">
        <v>150</v>
      </c>
      <c r="H7" s="406">
        <v>270</v>
      </c>
      <c r="I7" s="406">
        <v>265</v>
      </c>
    </row>
    <row r="8" spans="1:9" x14ac:dyDescent="0.25">
      <c r="B8" s="405" t="s">
        <v>13</v>
      </c>
      <c r="C8" s="406"/>
      <c r="D8" s="406">
        <v>3</v>
      </c>
      <c r="E8" s="406">
        <v>4</v>
      </c>
      <c r="F8" s="406">
        <v>2</v>
      </c>
      <c r="G8" s="406">
        <v>1</v>
      </c>
      <c r="H8" s="406">
        <v>1</v>
      </c>
      <c r="I8" s="406">
        <v>3</v>
      </c>
    </row>
    <row r="9" spans="1:9" x14ac:dyDescent="0.25">
      <c r="B9" s="405" t="s">
        <v>14</v>
      </c>
      <c r="C9" s="406">
        <v>40</v>
      </c>
      <c r="D9" s="406">
        <v>51</v>
      </c>
      <c r="E9" s="406">
        <v>72</v>
      </c>
      <c r="F9" s="406">
        <v>65</v>
      </c>
      <c r="G9" s="406">
        <v>84</v>
      </c>
      <c r="H9" s="406">
        <v>142</v>
      </c>
      <c r="I9" s="406">
        <v>131</v>
      </c>
    </row>
    <row r="10" spans="1:9" x14ac:dyDescent="0.25">
      <c r="B10" s="405" t="s">
        <v>15</v>
      </c>
      <c r="C10" s="406">
        <v>87</v>
      </c>
      <c r="D10" s="406">
        <v>128</v>
      </c>
      <c r="E10" s="406">
        <v>184</v>
      </c>
      <c r="F10" s="406">
        <v>134</v>
      </c>
      <c r="G10" s="406">
        <v>169</v>
      </c>
      <c r="H10" s="406">
        <v>286</v>
      </c>
      <c r="I10" s="406">
        <v>227</v>
      </c>
    </row>
    <row r="11" spans="1:9" x14ac:dyDescent="0.25">
      <c r="B11" s="405" t="s">
        <v>16</v>
      </c>
      <c r="C11" s="406">
        <v>12</v>
      </c>
      <c r="D11" s="406">
        <v>16</v>
      </c>
      <c r="E11" s="406">
        <v>20</v>
      </c>
      <c r="F11" s="406">
        <v>22</v>
      </c>
      <c r="G11" s="406">
        <v>17</v>
      </c>
      <c r="H11" s="406">
        <v>13</v>
      </c>
      <c r="I11" s="406">
        <v>21</v>
      </c>
    </row>
    <row r="12" spans="1:9" x14ac:dyDescent="0.25">
      <c r="B12" s="405" t="s">
        <v>17</v>
      </c>
      <c r="C12" s="406">
        <v>8</v>
      </c>
      <c r="D12" s="406">
        <v>12</v>
      </c>
      <c r="E12" s="406">
        <v>15</v>
      </c>
      <c r="F12" s="406">
        <v>9</v>
      </c>
      <c r="G12" s="406">
        <v>12</v>
      </c>
      <c r="H12" s="406">
        <v>11</v>
      </c>
      <c r="I12" s="406">
        <v>7</v>
      </c>
    </row>
    <row r="13" spans="1:9" x14ac:dyDescent="0.25">
      <c r="B13" s="405" t="s">
        <v>18</v>
      </c>
      <c r="C13" s="406">
        <v>75</v>
      </c>
      <c r="D13" s="406">
        <v>130</v>
      </c>
      <c r="E13" s="406">
        <v>176</v>
      </c>
      <c r="F13" s="406">
        <v>182</v>
      </c>
      <c r="G13" s="406">
        <v>258</v>
      </c>
      <c r="H13" s="406">
        <v>389</v>
      </c>
      <c r="I13" s="406">
        <v>382</v>
      </c>
    </row>
    <row r="14" spans="1:9" x14ac:dyDescent="0.25">
      <c r="B14" s="405" t="s">
        <v>40</v>
      </c>
      <c r="C14" s="406">
        <v>9</v>
      </c>
      <c r="D14" s="406">
        <v>14</v>
      </c>
      <c r="E14" s="406">
        <v>11</v>
      </c>
      <c r="F14" s="406">
        <v>9</v>
      </c>
      <c r="G14" s="406">
        <v>11</v>
      </c>
      <c r="H14" s="406">
        <v>21</v>
      </c>
      <c r="I14" s="406">
        <v>20</v>
      </c>
    </row>
    <row r="15" spans="1:9" x14ac:dyDescent="0.25">
      <c r="B15" s="405" t="s">
        <v>20</v>
      </c>
      <c r="C15" s="406">
        <v>2189</v>
      </c>
      <c r="D15" s="406">
        <v>3546</v>
      </c>
      <c r="E15" s="406">
        <v>5803</v>
      </c>
      <c r="F15" s="406">
        <v>5007</v>
      </c>
      <c r="G15" s="406">
        <v>5599</v>
      </c>
      <c r="H15" s="406">
        <v>7748</v>
      </c>
      <c r="I15" s="406">
        <v>8208</v>
      </c>
    </row>
    <row r="16" spans="1:9" x14ac:dyDescent="0.25">
      <c r="B16" s="405" t="s">
        <v>21</v>
      </c>
      <c r="C16" s="406">
        <v>341</v>
      </c>
      <c r="D16" s="406">
        <v>502</v>
      </c>
      <c r="E16" s="406">
        <v>837</v>
      </c>
      <c r="F16" s="406">
        <v>672</v>
      </c>
      <c r="G16" s="406">
        <v>856</v>
      </c>
      <c r="H16" s="406">
        <v>1164</v>
      </c>
      <c r="I16" s="406">
        <v>1404</v>
      </c>
    </row>
    <row r="17" spans="2:9" x14ac:dyDescent="0.25">
      <c r="B17" s="405" t="s">
        <v>22</v>
      </c>
      <c r="C17" s="406">
        <v>149</v>
      </c>
      <c r="D17" s="406">
        <v>209</v>
      </c>
      <c r="E17" s="406">
        <v>370</v>
      </c>
      <c r="F17" s="406">
        <v>286</v>
      </c>
      <c r="G17" s="406">
        <v>281</v>
      </c>
      <c r="H17" s="406">
        <v>427</v>
      </c>
      <c r="I17" s="406">
        <v>525</v>
      </c>
    </row>
    <row r="18" spans="2:9" x14ac:dyDescent="0.25">
      <c r="B18" s="405" t="s">
        <v>23</v>
      </c>
      <c r="C18" s="406">
        <v>194</v>
      </c>
      <c r="D18" s="406">
        <v>326</v>
      </c>
      <c r="E18" s="406">
        <v>521</v>
      </c>
      <c r="F18" s="406">
        <v>394</v>
      </c>
      <c r="G18" s="406">
        <v>526</v>
      </c>
      <c r="H18" s="406">
        <v>689</v>
      </c>
      <c r="I18" s="406">
        <v>775</v>
      </c>
    </row>
    <row r="19" spans="2:9" x14ac:dyDescent="0.25">
      <c r="B19" s="405" t="s">
        <v>24</v>
      </c>
      <c r="C19" s="406">
        <v>11</v>
      </c>
      <c r="D19" s="406">
        <v>17</v>
      </c>
      <c r="E19" s="406">
        <v>15</v>
      </c>
      <c r="F19" s="406">
        <v>6</v>
      </c>
      <c r="G19" s="406">
        <v>16</v>
      </c>
      <c r="H19" s="406">
        <v>7</v>
      </c>
      <c r="I19" s="406">
        <v>10</v>
      </c>
    </row>
    <row r="20" spans="2:9" x14ac:dyDescent="0.25">
      <c r="B20" s="405" t="s">
        <v>25</v>
      </c>
      <c r="C20" s="406">
        <v>20</v>
      </c>
      <c r="D20" s="406">
        <v>26</v>
      </c>
      <c r="E20" s="406">
        <v>32</v>
      </c>
      <c r="F20" s="406">
        <v>24</v>
      </c>
      <c r="G20" s="406">
        <v>38</v>
      </c>
      <c r="H20" s="406">
        <v>57</v>
      </c>
      <c r="I20" s="406">
        <v>61</v>
      </c>
    </row>
    <row r="21" spans="2:9" x14ac:dyDescent="0.25">
      <c r="B21" s="405" t="s">
        <v>26</v>
      </c>
      <c r="C21" s="406">
        <v>1710</v>
      </c>
      <c r="D21" s="406">
        <v>2474</v>
      </c>
      <c r="E21" s="406">
        <v>3522</v>
      </c>
      <c r="F21" s="406">
        <v>2770</v>
      </c>
      <c r="G21" s="406">
        <v>3764</v>
      </c>
      <c r="H21" s="406">
        <v>4990</v>
      </c>
      <c r="I21" s="406">
        <v>5108</v>
      </c>
    </row>
    <row r="22" spans="2:9" x14ac:dyDescent="0.25">
      <c r="B22" s="405" t="s">
        <v>27</v>
      </c>
      <c r="C22" s="406">
        <v>12</v>
      </c>
      <c r="D22" s="406">
        <v>27</v>
      </c>
      <c r="E22" s="406">
        <v>28</v>
      </c>
      <c r="F22" s="406">
        <v>23</v>
      </c>
      <c r="G22" s="406">
        <v>34</v>
      </c>
      <c r="H22" s="406">
        <v>61</v>
      </c>
      <c r="I22" s="406">
        <v>95</v>
      </c>
    </row>
    <row r="23" spans="2:9" x14ac:dyDescent="0.25">
      <c r="B23" s="405" t="s">
        <v>28</v>
      </c>
      <c r="C23" s="406">
        <v>1058</v>
      </c>
      <c r="D23" s="406">
        <v>1660</v>
      </c>
      <c r="E23" s="406">
        <v>2350</v>
      </c>
      <c r="F23" s="406">
        <v>1791</v>
      </c>
      <c r="G23" s="406">
        <v>2135</v>
      </c>
      <c r="H23" s="406">
        <v>2893</v>
      </c>
      <c r="I23" s="406">
        <v>3306</v>
      </c>
    </row>
    <row r="24" spans="2:9" x14ac:dyDescent="0.25">
      <c r="B24" s="405" t="s">
        <v>29</v>
      </c>
      <c r="C24" s="406">
        <v>60</v>
      </c>
      <c r="D24" s="406">
        <v>70</v>
      </c>
      <c r="E24" s="406">
        <v>100</v>
      </c>
      <c r="F24" s="406">
        <v>67</v>
      </c>
      <c r="G24" s="406">
        <v>79</v>
      </c>
      <c r="H24" s="406">
        <v>99</v>
      </c>
      <c r="I24" s="406">
        <v>133</v>
      </c>
    </row>
    <row r="25" spans="2:9" x14ac:dyDescent="0.25">
      <c r="B25" s="405" t="s">
        <v>30</v>
      </c>
      <c r="C25" s="406">
        <v>47</v>
      </c>
      <c r="D25" s="406">
        <v>39</v>
      </c>
      <c r="E25" s="406">
        <v>49</v>
      </c>
      <c r="F25" s="406">
        <v>53</v>
      </c>
      <c r="G25" s="406">
        <v>59</v>
      </c>
      <c r="H25" s="406">
        <v>68</v>
      </c>
      <c r="I25" s="406">
        <v>46</v>
      </c>
    </row>
    <row r="26" spans="2:9" x14ac:dyDescent="0.25">
      <c r="B26" s="407" t="s">
        <v>31</v>
      </c>
      <c r="C26" s="408">
        <v>7924</v>
      </c>
      <c r="D26" s="408">
        <v>11535</v>
      </c>
      <c r="E26" s="408">
        <f t="shared" ref="E26" si="0">SUM(E6:E25)</f>
        <v>17834</v>
      </c>
      <c r="F26" s="408">
        <v>14768</v>
      </c>
      <c r="G26" s="408">
        <v>17967</v>
      </c>
      <c r="H26" s="408">
        <v>24630</v>
      </c>
      <c r="I26" s="408">
        <v>25520</v>
      </c>
    </row>
    <row r="27" spans="2:9" x14ac:dyDescent="0.25">
      <c r="B27" s="185" t="s">
        <v>123</v>
      </c>
    </row>
    <row r="28" spans="2:9" x14ac:dyDescent="0.25">
      <c r="B28" s="392" t="s">
        <v>33</v>
      </c>
    </row>
  </sheetData>
  <mergeCells count="2">
    <mergeCell ref="B4:B5"/>
    <mergeCell ref="C4:I4"/>
  </mergeCells>
  <pageMargins left="0.7" right="0.7" top="0.75" bottom="0.75" header="0.3" footer="0.3"/>
  <pageSetup paperSize="9" orientation="landscape"/>
  <headerFooter alignWithMargins="0">
    <oddFooter>&amp;RFonte: Tab. 5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8E9EF-4E05-44EF-BDE8-D45E1C84D843}">
  <dimension ref="C1:J27"/>
  <sheetViews>
    <sheetView workbookViewId="0">
      <selection activeCell="L5" sqref="L5"/>
    </sheetView>
  </sheetViews>
  <sheetFormatPr defaultColWidth="8.81640625" defaultRowHeight="12.5" x14ac:dyDescent="0.25"/>
  <cols>
    <col min="1" max="1" width="1" style="391" customWidth="1"/>
    <col min="2" max="2" width="3" style="391" customWidth="1"/>
    <col min="3" max="3" width="29.36328125" style="391" customWidth="1"/>
    <col min="4" max="4" width="11.81640625" style="391" customWidth="1"/>
    <col min="5" max="5" width="12.36328125" style="391" customWidth="1"/>
    <col min="6" max="6" width="12" style="391" customWidth="1"/>
    <col min="7" max="7" width="11.453125" style="391" customWidth="1"/>
    <col min="8" max="8" width="10" style="391" customWidth="1"/>
    <col min="9" max="244" width="8.81640625" style="391"/>
    <col min="245" max="245" width="1" style="391" customWidth="1"/>
    <col min="246" max="246" width="3" style="391" customWidth="1"/>
    <col min="247" max="247" width="29.36328125" style="391" customWidth="1"/>
    <col min="248" max="248" width="14.6328125" style="391" customWidth="1"/>
    <col min="249" max="250" width="9.453125" style="391" customWidth="1"/>
    <col min="251" max="255" width="14.6328125" style="391" customWidth="1"/>
    <col min="256" max="256" width="4.6328125" style="391" customWidth="1"/>
    <col min="257" max="500" width="8.81640625" style="391"/>
    <col min="501" max="501" width="1" style="391" customWidth="1"/>
    <col min="502" max="502" width="3" style="391" customWidth="1"/>
    <col min="503" max="503" width="29.36328125" style="391" customWidth="1"/>
    <col min="504" max="504" width="14.6328125" style="391" customWidth="1"/>
    <col min="505" max="506" width="9.453125" style="391" customWidth="1"/>
    <col min="507" max="511" width="14.6328125" style="391" customWidth="1"/>
    <col min="512" max="512" width="4.6328125" style="391" customWidth="1"/>
    <col min="513" max="756" width="8.81640625" style="391"/>
    <col min="757" max="757" width="1" style="391" customWidth="1"/>
    <col min="758" max="758" width="3" style="391" customWidth="1"/>
    <col min="759" max="759" width="29.36328125" style="391" customWidth="1"/>
    <col min="760" max="760" width="14.6328125" style="391" customWidth="1"/>
    <col min="761" max="762" width="9.453125" style="391" customWidth="1"/>
    <col min="763" max="767" width="14.6328125" style="391" customWidth="1"/>
    <col min="768" max="768" width="4.6328125" style="391" customWidth="1"/>
    <col min="769" max="1012" width="8.81640625" style="391"/>
    <col min="1013" max="1013" width="1" style="391" customWidth="1"/>
    <col min="1014" max="1014" width="3" style="391" customWidth="1"/>
    <col min="1015" max="1015" width="29.36328125" style="391" customWidth="1"/>
    <col min="1016" max="1016" width="14.6328125" style="391" customWidth="1"/>
    <col min="1017" max="1018" width="9.453125" style="391" customWidth="1"/>
    <col min="1019" max="1023" width="14.6328125" style="391" customWidth="1"/>
    <col min="1024" max="1024" width="4.6328125" style="391" customWidth="1"/>
    <col min="1025" max="1268" width="8.81640625" style="391"/>
    <col min="1269" max="1269" width="1" style="391" customWidth="1"/>
    <col min="1270" max="1270" width="3" style="391" customWidth="1"/>
    <col min="1271" max="1271" width="29.36328125" style="391" customWidth="1"/>
    <col min="1272" max="1272" width="14.6328125" style="391" customWidth="1"/>
    <col min="1273" max="1274" width="9.453125" style="391" customWidth="1"/>
    <col min="1275" max="1279" width="14.6328125" style="391" customWidth="1"/>
    <col min="1280" max="1280" width="4.6328125" style="391" customWidth="1"/>
    <col min="1281" max="1524" width="8.81640625" style="391"/>
    <col min="1525" max="1525" width="1" style="391" customWidth="1"/>
    <col min="1526" max="1526" width="3" style="391" customWidth="1"/>
    <col min="1527" max="1527" width="29.36328125" style="391" customWidth="1"/>
    <col min="1528" max="1528" width="14.6328125" style="391" customWidth="1"/>
    <col min="1529" max="1530" width="9.453125" style="391" customWidth="1"/>
    <col min="1531" max="1535" width="14.6328125" style="391" customWidth="1"/>
    <col min="1536" max="1536" width="4.6328125" style="391" customWidth="1"/>
    <col min="1537" max="1780" width="8.81640625" style="391"/>
    <col min="1781" max="1781" width="1" style="391" customWidth="1"/>
    <col min="1782" max="1782" width="3" style="391" customWidth="1"/>
    <col min="1783" max="1783" width="29.36328125" style="391" customWidth="1"/>
    <col min="1784" max="1784" width="14.6328125" style="391" customWidth="1"/>
    <col min="1785" max="1786" width="9.453125" style="391" customWidth="1"/>
    <col min="1787" max="1791" width="14.6328125" style="391" customWidth="1"/>
    <col min="1792" max="1792" width="4.6328125" style="391" customWidth="1"/>
    <col min="1793" max="2036" width="8.81640625" style="391"/>
    <col min="2037" max="2037" width="1" style="391" customWidth="1"/>
    <col min="2038" max="2038" width="3" style="391" customWidth="1"/>
    <col min="2039" max="2039" width="29.36328125" style="391" customWidth="1"/>
    <col min="2040" max="2040" width="14.6328125" style="391" customWidth="1"/>
    <col min="2041" max="2042" width="9.453125" style="391" customWidth="1"/>
    <col min="2043" max="2047" width="14.6328125" style="391" customWidth="1"/>
    <col min="2048" max="2048" width="4.6328125" style="391" customWidth="1"/>
    <col min="2049" max="2292" width="8.81640625" style="391"/>
    <col min="2293" max="2293" width="1" style="391" customWidth="1"/>
    <col min="2294" max="2294" width="3" style="391" customWidth="1"/>
    <col min="2295" max="2295" width="29.36328125" style="391" customWidth="1"/>
    <col min="2296" max="2296" width="14.6328125" style="391" customWidth="1"/>
    <col min="2297" max="2298" width="9.453125" style="391" customWidth="1"/>
    <col min="2299" max="2303" width="14.6328125" style="391" customWidth="1"/>
    <col min="2304" max="2304" width="4.6328125" style="391" customWidth="1"/>
    <col min="2305" max="2548" width="8.81640625" style="391"/>
    <col min="2549" max="2549" width="1" style="391" customWidth="1"/>
    <col min="2550" max="2550" width="3" style="391" customWidth="1"/>
    <col min="2551" max="2551" width="29.36328125" style="391" customWidth="1"/>
    <col min="2552" max="2552" width="14.6328125" style="391" customWidth="1"/>
    <col min="2553" max="2554" width="9.453125" style="391" customWidth="1"/>
    <col min="2555" max="2559" width="14.6328125" style="391" customWidth="1"/>
    <col min="2560" max="2560" width="4.6328125" style="391" customWidth="1"/>
    <col min="2561" max="2804" width="8.81640625" style="391"/>
    <col min="2805" max="2805" width="1" style="391" customWidth="1"/>
    <col min="2806" max="2806" width="3" style="391" customWidth="1"/>
    <col min="2807" max="2807" width="29.36328125" style="391" customWidth="1"/>
    <col min="2808" max="2808" width="14.6328125" style="391" customWidth="1"/>
    <col min="2809" max="2810" width="9.453125" style="391" customWidth="1"/>
    <col min="2811" max="2815" width="14.6328125" style="391" customWidth="1"/>
    <col min="2816" max="2816" width="4.6328125" style="391" customWidth="1"/>
    <col min="2817" max="3060" width="8.81640625" style="391"/>
    <col min="3061" max="3061" width="1" style="391" customWidth="1"/>
    <col min="3062" max="3062" width="3" style="391" customWidth="1"/>
    <col min="3063" max="3063" width="29.36328125" style="391" customWidth="1"/>
    <col min="3064" max="3064" width="14.6328125" style="391" customWidth="1"/>
    <col min="3065" max="3066" width="9.453125" style="391" customWidth="1"/>
    <col min="3067" max="3071" width="14.6328125" style="391" customWidth="1"/>
    <col min="3072" max="3072" width="4.6328125" style="391" customWidth="1"/>
    <col min="3073" max="3316" width="8.81640625" style="391"/>
    <col min="3317" max="3317" width="1" style="391" customWidth="1"/>
    <col min="3318" max="3318" width="3" style="391" customWidth="1"/>
    <col min="3319" max="3319" width="29.36328125" style="391" customWidth="1"/>
    <col min="3320" max="3320" width="14.6328125" style="391" customWidth="1"/>
    <col min="3321" max="3322" width="9.453125" style="391" customWidth="1"/>
    <col min="3323" max="3327" width="14.6328125" style="391" customWidth="1"/>
    <col min="3328" max="3328" width="4.6328125" style="391" customWidth="1"/>
    <col min="3329" max="3572" width="8.81640625" style="391"/>
    <col min="3573" max="3573" width="1" style="391" customWidth="1"/>
    <col min="3574" max="3574" width="3" style="391" customWidth="1"/>
    <col min="3575" max="3575" width="29.36328125" style="391" customWidth="1"/>
    <col min="3576" max="3576" width="14.6328125" style="391" customWidth="1"/>
    <col min="3577" max="3578" width="9.453125" style="391" customWidth="1"/>
    <col min="3579" max="3583" width="14.6328125" style="391" customWidth="1"/>
    <col min="3584" max="3584" width="4.6328125" style="391" customWidth="1"/>
    <col min="3585" max="3828" width="8.81640625" style="391"/>
    <col min="3829" max="3829" width="1" style="391" customWidth="1"/>
    <col min="3830" max="3830" width="3" style="391" customWidth="1"/>
    <col min="3831" max="3831" width="29.36328125" style="391" customWidth="1"/>
    <col min="3832" max="3832" width="14.6328125" style="391" customWidth="1"/>
    <col min="3833" max="3834" width="9.453125" style="391" customWidth="1"/>
    <col min="3835" max="3839" width="14.6328125" style="391" customWidth="1"/>
    <col min="3840" max="3840" width="4.6328125" style="391" customWidth="1"/>
    <col min="3841" max="4084" width="8.81640625" style="391"/>
    <col min="4085" max="4085" width="1" style="391" customWidth="1"/>
    <col min="4086" max="4086" width="3" style="391" customWidth="1"/>
    <col min="4087" max="4087" width="29.36328125" style="391" customWidth="1"/>
    <col min="4088" max="4088" width="14.6328125" style="391" customWidth="1"/>
    <col min="4089" max="4090" width="9.453125" style="391" customWidth="1"/>
    <col min="4091" max="4095" width="14.6328125" style="391" customWidth="1"/>
    <col min="4096" max="4096" width="4.6328125" style="391" customWidth="1"/>
    <col min="4097" max="4340" width="8.81640625" style="391"/>
    <col min="4341" max="4341" width="1" style="391" customWidth="1"/>
    <col min="4342" max="4342" width="3" style="391" customWidth="1"/>
    <col min="4343" max="4343" width="29.36328125" style="391" customWidth="1"/>
    <col min="4344" max="4344" width="14.6328125" style="391" customWidth="1"/>
    <col min="4345" max="4346" width="9.453125" style="391" customWidth="1"/>
    <col min="4347" max="4351" width="14.6328125" style="391" customWidth="1"/>
    <col min="4352" max="4352" width="4.6328125" style="391" customWidth="1"/>
    <col min="4353" max="4596" width="8.81640625" style="391"/>
    <col min="4597" max="4597" width="1" style="391" customWidth="1"/>
    <col min="4598" max="4598" width="3" style="391" customWidth="1"/>
    <col min="4599" max="4599" width="29.36328125" style="391" customWidth="1"/>
    <col min="4600" max="4600" width="14.6328125" style="391" customWidth="1"/>
    <col min="4601" max="4602" width="9.453125" style="391" customWidth="1"/>
    <col min="4603" max="4607" width="14.6328125" style="391" customWidth="1"/>
    <col min="4608" max="4608" width="4.6328125" style="391" customWidth="1"/>
    <col min="4609" max="4852" width="8.81640625" style="391"/>
    <col min="4853" max="4853" width="1" style="391" customWidth="1"/>
    <col min="4854" max="4854" width="3" style="391" customWidth="1"/>
    <col min="4855" max="4855" width="29.36328125" style="391" customWidth="1"/>
    <col min="4856" max="4856" width="14.6328125" style="391" customWidth="1"/>
    <col min="4857" max="4858" width="9.453125" style="391" customWidth="1"/>
    <col min="4859" max="4863" width="14.6328125" style="391" customWidth="1"/>
    <col min="4864" max="4864" width="4.6328125" style="391" customWidth="1"/>
    <col min="4865" max="5108" width="8.81640625" style="391"/>
    <col min="5109" max="5109" width="1" style="391" customWidth="1"/>
    <col min="5110" max="5110" width="3" style="391" customWidth="1"/>
    <col min="5111" max="5111" width="29.36328125" style="391" customWidth="1"/>
    <col min="5112" max="5112" width="14.6328125" style="391" customWidth="1"/>
    <col min="5113" max="5114" width="9.453125" style="391" customWidth="1"/>
    <col min="5115" max="5119" width="14.6328125" style="391" customWidth="1"/>
    <col min="5120" max="5120" width="4.6328125" style="391" customWidth="1"/>
    <col min="5121" max="5364" width="8.81640625" style="391"/>
    <col min="5365" max="5365" width="1" style="391" customWidth="1"/>
    <col min="5366" max="5366" width="3" style="391" customWidth="1"/>
    <col min="5367" max="5367" width="29.36328125" style="391" customWidth="1"/>
    <col min="5368" max="5368" width="14.6328125" style="391" customWidth="1"/>
    <col min="5369" max="5370" width="9.453125" style="391" customWidth="1"/>
    <col min="5371" max="5375" width="14.6328125" style="391" customWidth="1"/>
    <col min="5376" max="5376" width="4.6328125" style="391" customWidth="1"/>
    <col min="5377" max="5620" width="8.81640625" style="391"/>
    <col min="5621" max="5621" width="1" style="391" customWidth="1"/>
    <col min="5622" max="5622" width="3" style="391" customWidth="1"/>
    <col min="5623" max="5623" width="29.36328125" style="391" customWidth="1"/>
    <col min="5624" max="5624" width="14.6328125" style="391" customWidth="1"/>
    <col min="5625" max="5626" width="9.453125" style="391" customWidth="1"/>
    <col min="5627" max="5631" width="14.6328125" style="391" customWidth="1"/>
    <col min="5632" max="5632" width="4.6328125" style="391" customWidth="1"/>
    <col min="5633" max="5876" width="8.81640625" style="391"/>
    <col min="5877" max="5877" width="1" style="391" customWidth="1"/>
    <col min="5878" max="5878" width="3" style="391" customWidth="1"/>
    <col min="5879" max="5879" width="29.36328125" style="391" customWidth="1"/>
    <col min="5880" max="5880" width="14.6328125" style="391" customWidth="1"/>
    <col min="5881" max="5882" width="9.453125" style="391" customWidth="1"/>
    <col min="5883" max="5887" width="14.6328125" style="391" customWidth="1"/>
    <col min="5888" max="5888" width="4.6328125" style="391" customWidth="1"/>
    <col min="5889" max="6132" width="8.81640625" style="391"/>
    <col min="6133" max="6133" width="1" style="391" customWidth="1"/>
    <col min="6134" max="6134" width="3" style="391" customWidth="1"/>
    <col min="6135" max="6135" width="29.36328125" style="391" customWidth="1"/>
    <col min="6136" max="6136" width="14.6328125" style="391" customWidth="1"/>
    <col min="6137" max="6138" width="9.453125" style="391" customWidth="1"/>
    <col min="6139" max="6143" width="14.6328125" style="391" customWidth="1"/>
    <col min="6144" max="6144" width="4.6328125" style="391" customWidth="1"/>
    <col min="6145" max="6388" width="8.81640625" style="391"/>
    <col min="6389" max="6389" width="1" style="391" customWidth="1"/>
    <col min="6390" max="6390" width="3" style="391" customWidth="1"/>
    <col min="6391" max="6391" width="29.36328125" style="391" customWidth="1"/>
    <col min="6392" max="6392" width="14.6328125" style="391" customWidth="1"/>
    <col min="6393" max="6394" width="9.453125" style="391" customWidth="1"/>
    <col min="6395" max="6399" width="14.6328125" style="391" customWidth="1"/>
    <col min="6400" max="6400" width="4.6328125" style="391" customWidth="1"/>
    <col min="6401" max="6644" width="8.81640625" style="391"/>
    <col min="6645" max="6645" width="1" style="391" customWidth="1"/>
    <col min="6646" max="6646" width="3" style="391" customWidth="1"/>
    <col min="6647" max="6647" width="29.36328125" style="391" customWidth="1"/>
    <col min="6648" max="6648" width="14.6328125" style="391" customWidth="1"/>
    <col min="6649" max="6650" width="9.453125" style="391" customWidth="1"/>
    <col min="6651" max="6655" width="14.6328125" style="391" customWidth="1"/>
    <col min="6656" max="6656" width="4.6328125" style="391" customWidth="1"/>
    <col min="6657" max="6900" width="8.81640625" style="391"/>
    <col min="6901" max="6901" width="1" style="391" customWidth="1"/>
    <col min="6902" max="6902" width="3" style="391" customWidth="1"/>
    <col min="6903" max="6903" width="29.36328125" style="391" customWidth="1"/>
    <col min="6904" max="6904" width="14.6328125" style="391" customWidth="1"/>
    <col min="6905" max="6906" width="9.453125" style="391" customWidth="1"/>
    <col min="6907" max="6911" width="14.6328125" style="391" customWidth="1"/>
    <col min="6912" max="6912" width="4.6328125" style="391" customWidth="1"/>
    <col min="6913" max="7156" width="8.81640625" style="391"/>
    <col min="7157" max="7157" width="1" style="391" customWidth="1"/>
    <col min="7158" max="7158" width="3" style="391" customWidth="1"/>
    <col min="7159" max="7159" width="29.36328125" style="391" customWidth="1"/>
    <col min="7160" max="7160" width="14.6328125" style="391" customWidth="1"/>
    <col min="7161" max="7162" width="9.453125" style="391" customWidth="1"/>
    <col min="7163" max="7167" width="14.6328125" style="391" customWidth="1"/>
    <col min="7168" max="7168" width="4.6328125" style="391" customWidth="1"/>
    <col min="7169" max="7412" width="8.81640625" style="391"/>
    <col min="7413" max="7413" width="1" style="391" customWidth="1"/>
    <col min="7414" max="7414" width="3" style="391" customWidth="1"/>
    <col min="7415" max="7415" width="29.36328125" style="391" customWidth="1"/>
    <col min="7416" max="7416" width="14.6328125" style="391" customWidth="1"/>
    <col min="7417" max="7418" width="9.453125" style="391" customWidth="1"/>
    <col min="7419" max="7423" width="14.6328125" style="391" customWidth="1"/>
    <col min="7424" max="7424" width="4.6328125" style="391" customWidth="1"/>
    <col min="7425" max="7668" width="8.81640625" style="391"/>
    <col min="7669" max="7669" width="1" style="391" customWidth="1"/>
    <col min="7670" max="7670" width="3" style="391" customWidth="1"/>
    <col min="7671" max="7671" width="29.36328125" style="391" customWidth="1"/>
    <col min="7672" max="7672" width="14.6328125" style="391" customWidth="1"/>
    <col min="7673" max="7674" width="9.453125" style="391" customWidth="1"/>
    <col min="7675" max="7679" width="14.6328125" style="391" customWidth="1"/>
    <col min="7680" max="7680" width="4.6328125" style="391" customWidth="1"/>
    <col min="7681" max="7924" width="8.81640625" style="391"/>
    <col min="7925" max="7925" width="1" style="391" customWidth="1"/>
    <col min="7926" max="7926" width="3" style="391" customWidth="1"/>
    <col min="7927" max="7927" width="29.36328125" style="391" customWidth="1"/>
    <col min="7928" max="7928" width="14.6328125" style="391" customWidth="1"/>
    <col min="7929" max="7930" width="9.453125" style="391" customWidth="1"/>
    <col min="7931" max="7935" width="14.6328125" style="391" customWidth="1"/>
    <col min="7936" max="7936" width="4.6328125" style="391" customWidth="1"/>
    <col min="7937" max="8180" width="8.81640625" style="391"/>
    <col min="8181" max="8181" width="1" style="391" customWidth="1"/>
    <col min="8182" max="8182" width="3" style="391" customWidth="1"/>
    <col min="8183" max="8183" width="29.36328125" style="391" customWidth="1"/>
    <col min="8184" max="8184" width="14.6328125" style="391" customWidth="1"/>
    <col min="8185" max="8186" width="9.453125" style="391" customWidth="1"/>
    <col min="8187" max="8191" width="14.6328125" style="391" customWidth="1"/>
    <col min="8192" max="8192" width="4.6328125" style="391" customWidth="1"/>
    <col min="8193" max="8436" width="8.81640625" style="391"/>
    <col min="8437" max="8437" width="1" style="391" customWidth="1"/>
    <col min="8438" max="8438" width="3" style="391" customWidth="1"/>
    <col min="8439" max="8439" width="29.36328125" style="391" customWidth="1"/>
    <col min="8440" max="8440" width="14.6328125" style="391" customWidth="1"/>
    <col min="8441" max="8442" width="9.453125" style="391" customWidth="1"/>
    <col min="8443" max="8447" width="14.6328125" style="391" customWidth="1"/>
    <col min="8448" max="8448" width="4.6328125" style="391" customWidth="1"/>
    <col min="8449" max="8692" width="8.81640625" style="391"/>
    <col min="8693" max="8693" width="1" style="391" customWidth="1"/>
    <col min="8694" max="8694" width="3" style="391" customWidth="1"/>
    <col min="8695" max="8695" width="29.36328125" style="391" customWidth="1"/>
    <col min="8696" max="8696" width="14.6328125" style="391" customWidth="1"/>
    <col min="8697" max="8698" width="9.453125" style="391" customWidth="1"/>
    <col min="8699" max="8703" width="14.6328125" style="391" customWidth="1"/>
    <col min="8704" max="8704" width="4.6328125" style="391" customWidth="1"/>
    <col min="8705" max="8948" width="8.81640625" style="391"/>
    <col min="8949" max="8949" width="1" style="391" customWidth="1"/>
    <col min="8950" max="8950" width="3" style="391" customWidth="1"/>
    <col min="8951" max="8951" width="29.36328125" style="391" customWidth="1"/>
    <col min="8952" max="8952" width="14.6328125" style="391" customWidth="1"/>
    <col min="8953" max="8954" width="9.453125" style="391" customWidth="1"/>
    <col min="8955" max="8959" width="14.6328125" style="391" customWidth="1"/>
    <col min="8960" max="8960" width="4.6328125" style="391" customWidth="1"/>
    <col min="8961" max="9204" width="8.81640625" style="391"/>
    <col min="9205" max="9205" width="1" style="391" customWidth="1"/>
    <col min="9206" max="9206" width="3" style="391" customWidth="1"/>
    <col min="9207" max="9207" width="29.36328125" style="391" customWidth="1"/>
    <col min="9208" max="9208" width="14.6328125" style="391" customWidth="1"/>
    <col min="9209" max="9210" width="9.453125" style="391" customWidth="1"/>
    <col min="9211" max="9215" width="14.6328125" style="391" customWidth="1"/>
    <col min="9216" max="9216" width="4.6328125" style="391" customWidth="1"/>
    <col min="9217" max="9460" width="8.81640625" style="391"/>
    <col min="9461" max="9461" width="1" style="391" customWidth="1"/>
    <col min="9462" max="9462" width="3" style="391" customWidth="1"/>
    <col min="9463" max="9463" width="29.36328125" style="391" customWidth="1"/>
    <col min="9464" max="9464" width="14.6328125" style="391" customWidth="1"/>
    <col min="9465" max="9466" width="9.453125" style="391" customWidth="1"/>
    <col min="9467" max="9471" width="14.6328125" style="391" customWidth="1"/>
    <col min="9472" max="9472" width="4.6328125" style="391" customWidth="1"/>
    <col min="9473" max="9716" width="8.81640625" style="391"/>
    <col min="9717" max="9717" width="1" style="391" customWidth="1"/>
    <col min="9718" max="9718" width="3" style="391" customWidth="1"/>
    <col min="9719" max="9719" width="29.36328125" style="391" customWidth="1"/>
    <col min="9720" max="9720" width="14.6328125" style="391" customWidth="1"/>
    <col min="9721" max="9722" width="9.453125" style="391" customWidth="1"/>
    <col min="9723" max="9727" width="14.6328125" style="391" customWidth="1"/>
    <col min="9728" max="9728" width="4.6328125" style="391" customWidth="1"/>
    <col min="9729" max="9972" width="8.81640625" style="391"/>
    <col min="9973" max="9973" width="1" style="391" customWidth="1"/>
    <col min="9974" max="9974" width="3" style="391" customWidth="1"/>
    <col min="9975" max="9975" width="29.36328125" style="391" customWidth="1"/>
    <col min="9976" max="9976" width="14.6328125" style="391" customWidth="1"/>
    <col min="9977" max="9978" width="9.453125" style="391" customWidth="1"/>
    <col min="9979" max="9983" width="14.6328125" style="391" customWidth="1"/>
    <col min="9984" max="9984" width="4.6328125" style="391" customWidth="1"/>
    <col min="9985" max="10228" width="8.81640625" style="391"/>
    <col min="10229" max="10229" width="1" style="391" customWidth="1"/>
    <col min="10230" max="10230" width="3" style="391" customWidth="1"/>
    <col min="10231" max="10231" width="29.36328125" style="391" customWidth="1"/>
    <col min="10232" max="10232" width="14.6328125" style="391" customWidth="1"/>
    <col min="10233" max="10234" width="9.453125" style="391" customWidth="1"/>
    <col min="10235" max="10239" width="14.6328125" style="391" customWidth="1"/>
    <col min="10240" max="10240" width="4.6328125" style="391" customWidth="1"/>
    <col min="10241" max="10484" width="8.81640625" style="391"/>
    <col min="10485" max="10485" width="1" style="391" customWidth="1"/>
    <col min="10486" max="10486" width="3" style="391" customWidth="1"/>
    <col min="10487" max="10487" width="29.36328125" style="391" customWidth="1"/>
    <col min="10488" max="10488" width="14.6328125" style="391" customWidth="1"/>
    <col min="10489" max="10490" width="9.453125" style="391" customWidth="1"/>
    <col min="10491" max="10495" width="14.6328125" style="391" customWidth="1"/>
    <col min="10496" max="10496" width="4.6328125" style="391" customWidth="1"/>
    <col min="10497" max="10740" width="8.81640625" style="391"/>
    <col min="10741" max="10741" width="1" style="391" customWidth="1"/>
    <col min="10742" max="10742" width="3" style="391" customWidth="1"/>
    <col min="10743" max="10743" width="29.36328125" style="391" customWidth="1"/>
    <col min="10744" max="10744" width="14.6328125" style="391" customWidth="1"/>
    <col min="10745" max="10746" width="9.453125" style="391" customWidth="1"/>
    <col min="10747" max="10751" width="14.6328125" style="391" customWidth="1"/>
    <col min="10752" max="10752" width="4.6328125" style="391" customWidth="1"/>
    <col min="10753" max="10996" width="8.81640625" style="391"/>
    <col min="10997" max="10997" width="1" style="391" customWidth="1"/>
    <col min="10998" max="10998" width="3" style="391" customWidth="1"/>
    <col min="10999" max="10999" width="29.36328125" style="391" customWidth="1"/>
    <col min="11000" max="11000" width="14.6328125" style="391" customWidth="1"/>
    <col min="11001" max="11002" width="9.453125" style="391" customWidth="1"/>
    <col min="11003" max="11007" width="14.6328125" style="391" customWidth="1"/>
    <col min="11008" max="11008" width="4.6328125" style="391" customWidth="1"/>
    <col min="11009" max="11252" width="8.81640625" style="391"/>
    <col min="11253" max="11253" width="1" style="391" customWidth="1"/>
    <col min="11254" max="11254" width="3" style="391" customWidth="1"/>
    <col min="11255" max="11255" width="29.36328125" style="391" customWidth="1"/>
    <col min="11256" max="11256" width="14.6328125" style="391" customWidth="1"/>
    <col min="11257" max="11258" width="9.453125" style="391" customWidth="1"/>
    <col min="11259" max="11263" width="14.6328125" style="391" customWidth="1"/>
    <col min="11264" max="11264" width="4.6328125" style="391" customWidth="1"/>
    <col min="11265" max="11508" width="8.81640625" style="391"/>
    <col min="11509" max="11509" width="1" style="391" customWidth="1"/>
    <col min="11510" max="11510" width="3" style="391" customWidth="1"/>
    <col min="11511" max="11511" width="29.36328125" style="391" customWidth="1"/>
    <col min="11512" max="11512" width="14.6328125" style="391" customWidth="1"/>
    <col min="11513" max="11514" width="9.453125" style="391" customWidth="1"/>
    <col min="11515" max="11519" width="14.6328125" style="391" customWidth="1"/>
    <col min="11520" max="11520" width="4.6328125" style="391" customWidth="1"/>
    <col min="11521" max="11764" width="8.81640625" style="391"/>
    <col min="11765" max="11765" width="1" style="391" customWidth="1"/>
    <col min="11766" max="11766" width="3" style="391" customWidth="1"/>
    <col min="11767" max="11767" width="29.36328125" style="391" customWidth="1"/>
    <col min="11768" max="11768" width="14.6328125" style="391" customWidth="1"/>
    <col min="11769" max="11770" width="9.453125" style="391" customWidth="1"/>
    <col min="11771" max="11775" width="14.6328125" style="391" customWidth="1"/>
    <col min="11776" max="11776" width="4.6328125" style="391" customWidth="1"/>
    <col min="11777" max="12020" width="8.81640625" style="391"/>
    <col min="12021" max="12021" width="1" style="391" customWidth="1"/>
    <col min="12022" max="12022" width="3" style="391" customWidth="1"/>
    <col min="12023" max="12023" width="29.36328125" style="391" customWidth="1"/>
    <col min="12024" max="12024" width="14.6328125" style="391" customWidth="1"/>
    <col min="12025" max="12026" width="9.453125" style="391" customWidth="1"/>
    <col min="12027" max="12031" width="14.6328125" style="391" customWidth="1"/>
    <col min="12032" max="12032" width="4.6328125" style="391" customWidth="1"/>
    <col min="12033" max="12276" width="8.81640625" style="391"/>
    <col min="12277" max="12277" width="1" style="391" customWidth="1"/>
    <col min="12278" max="12278" width="3" style="391" customWidth="1"/>
    <col min="12279" max="12279" width="29.36328125" style="391" customWidth="1"/>
    <col min="12280" max="12280" width="14.6328125" style="391" customWidth="1"/>
    <col min="12281" max="12282" width="9.453125" style="391" customWidth="1"/>
    <col min="12283" max="12287" width="14.6328125" style="391" customWidth="1"/>
    <col min="12288" max="12288" width="4.6328125" style="391" customWidth="1"/>
    <col min="12289" max="12532" width="8.81640625" style="391"/>
    <col min="12533" max="12533" width="1" style="391" customWidth="1"/>
    <col min="12534" max="12534" width="3" style="391" customWidth="1"/>
    <col min="12535" max="12535" width="29.36328125" style="391" customWidth="1"/>
    <col min="12536" max="12536" width="14.6328125" style="391" customWidth="1"/>
    <col min="12537" max="12538" width="9.453125" style="391" customWidth="1"/>
    <col min="12539" max="12543" width="14.6328125" style="391" customWidth="1"/>
    <col min="12544" max="12544" width="4.6328125" style="391" customWidth="1"/>
    <col min="12545" max="12788" width="8.81640625" style="391"/>
    <col min="12789" max="12789" width="1" style="391" customWidth="1"/>
    <col min="12790" max="12790" width="3" style="391" customWidth="1"/>
    <col min="12791" max="12791" width="29.36328125" style="391" customWidth="1"/>
    <col min="12792" max="12792" width="14.6328125" style="391" customWidth="1"/>
    <col min="12793" max="12794" width="9.453125" style="391" customWidth="1"/>
    <col min="12795" max="12799" width="14.6328125" style="391" customWidth="1"/>
    <col min="12800" max="12800" width="4.6328125" style="391" customWidth="1"/>
    <col min="12801" max="13044" width="8.81640625" style="391"/>
    <col min="13045" max="13045" width="1" style="391" customWidth="1"/>
    <col min="13046" max="13046" width="3" style="391" customWidth="1"/>
    <col min="13047" max="13047" width="29.36328125" style="391" customWidth="1"/>
    <col min="13048" max="13048" width="14.6328125" style="391" customWidth="1"/>
    <col min="13049" max="13050" width="9.453125" style="391" customWidth="1"/>
    <col min="13051" max="13055" width="14.6328125" style="391" customWidth="1"/>
    <col min="13056" max="13056" width="4.6328125" style="391" customWidth="1"/>
    <col min="13057" max="13300" width="8.81640625" style="391"/>
    <col min="13301" max="13301" width="1" style="391" customWidth="1"/>
    <col min="13302" max="13302" width="3" style="391" customWidth="1"/>
    <col min="13303" max="13303" width="29.36328125" style="391" customWidth="1"/>
    <col min="13304" max="13304" width="14.6328125" style="391" customWidth="1"/>
    <col min="13305" max="13306" width="9.453125" style="391" customWidth="1"/>
    <col min="13307" max="13311" width="14.6328125" style="391" customWidth="1"/>
    <col min="13312" max="13312" width="4.6328125" style="391" customWidth="1"/>
    <col min="13313" max="13556" width="8.81640625" style="391"/>
    <col min="13557" max="13557" width="1" style="391" customWidth="1"/>
    <col min="13558" max="13558" width="3" style="391" customWidth="1"/>
    <col min="13559" max="13559" width="29.36328125" style="391" customWidth="1"/>
    <col min="13560" max="13560" width="14.6328125" style="391" customWidth="1"/>
    <col min="13561" max="13562" width="9.453125" style="391" customWidth="1"/>
    <col min="13563" max="13567" width="14.6328125" style="391" customWidth="1"/>
    <col min="13568" max="13568" width="4.6328125" style="391" customWidth="1"/>
    <col min="13569" max="13812" width="8.81640625" style="391"/>
    <col min="13813" max="13813" width="1" style="391" customWidth="1"/>
    <col min="13814" max="13814" width="3" style="391" customWidth="1"/>
    <col min="13815" max="13815" width="29.36328125" style="391" customWidth="1"/>
    <col min="13816" max="13816" width="14.6328125" style="391" customWidth="1"/>
    <col min="13817" max="13818" width="9.453125" style="391" customWidth="1"/>
    <col min="13819" max="13823" width="14.6328125" style="391" customWidth="1"/>
    <col min="13824" max="13824" width="4.6328125" style="391" customWidth="1"/>
    <col min="13825" max="14068" width="8.81640625" style="391"/>
    <col min="14069" max="14069" width="1" style="391" customWidth="1"/>
    <col min="14070" max="14070" width="3" style="391" customWidth="1"/>
    <col min="14071" max="14071" width="29.36328125" style="391" customWidth="1"/>
    <col min="14072" max="14072" width="14.6328125" style="391" customWidth="1"/>
    <col min="14073" max="14074" width="9.453125" style="391" customWidth="1"/>
    <col min="14075" max="14079" width="14.6328125" style="391" customWidth="1"/>
    <col min="14080" max="14080" width="4.6328125" style="391" customWidth="1"/>
    <col min="14081" max="14324" width="8.81640625" style="391"/>
    <col min="14325" max="14325" width="1" style="391" customWidth="1"/>
    <col min="14326" max="14326" width="3" style="391" customWidth="1"/>
    <col min="14327" max="14327" width="29.36328125" style="391" customWidth="1"/>
    <col min="14328" max="14328" width="14.6328125" style="391" customWidth="1"/>
    <col min="14329" max="14330" width="9.453125" style="391" customWidth="1"/>
    <col min="14331" max="14335" width="14.6328125" style="391" customWidth="1"/>
    <col min="14336" max="14336" width="4.6328125" style="391" customWidth="1"/>
    <col min="14337" max="14580" width="8.81640625" style="391"/>
    <col min="14581" max="14581" width="1" style="391" customWidth="1"/>
    <col min="14582" max="14582" width="3" style="391" customWidth="1"/>
    <col min="14583" max="14583" width="29.36328125" style="391" customWidth="1"/>
    <col min="14584" max="14584" width="14.6328125" style="391" customWidth="1"/>
    <col min="14585" max="14586" width="9.453125" style="391" customWidth="1"/>
    <col min="14587" max="14591" width="14.6328125" style="391" customWidth="1"/>
    <col min="14592" max="14592" width="4.6328125" style="391" customWidth="1"/>
    <col min="14593" max="14836" width="8.81640625" style="391"/>
    <col min="14837" max="14837" width="1" style="391" customWidth="1"/>
    <col min="14838" max="14838" width="3" style="391" customWidth="1"/>
    <col min="14839" max="14839" width="29.36328125" style="391" customWidth="1"/>
    <col min="14840" max="14840" width="14.6328125" style="391" customWidth="1"/>
    <col min="14841" max="14842" width="9.453125" style="391" customWidth="1"/>
    <col min="14843" max="14847" width="14.6328125" style="391" customWidth="1"/>
    <col min="14848" max="14848" width="4.6328125" style="391" customWidth="1"/>
    <col min="14849" max="15092" width="8.81640625" style="391"/>
    <col min="15093" max="15093" width="1" style="391" customWidth="1"/>
    <col min="15094" max="15094" width="3" style="391" customWidth="1"/>
    <col min="15095" max="15095" width="29.36328125" style="391" customWidth="1"/>
    <col min="15096" max="15096" width="14.6328125" style="391" customWidth="1"/>
    <col min="15097" max="15098" width="9.453125" style="391" customWidth="1"/>
    <col min="15099" max="15103" width="14.6328125" style="391" customWidth="1"/>
    <col min="15104" max="15104" width="4.6328125" style="391" customWidth="1"/>
    <col min="15105" max="15348" width="8.81640625" style="391"/>
    <col min="15349" max="15349" width="1" style="391" customWidth="1"/>
    <col min="15350" max="15350" width="3" style="391" customWidth="1"/>
    <col min="15351" max="15351" width="29.36328125" style="391" customWidth="1"/>
    <col min="15352" max="15352" width="14.6328125" style="391" customWidth="1"/>
    <col min="15353" max="15354" width="9.453125" style="391" customWidth="1"/>
    <col min="15355" max="15359" width="14.6328125" style="391" customWidth="1"/>
    <col min="15360" max="15360" width="4.6328125" style="391" customWidth="1"/>
    <col min="15361" max="15604" width="8.81640625" style="391"/>
    <col min="15605" max="15605" width="1" style="391" customWidth="1"/>
    <col min="15606" max="15606" width="3" style="391" customWidth="1"/>
    <col min="15607" max="15607" width="29.36328125" style="391" customWidth="1"/>
    <col min="15608" max="15608" width="14.6328125" style="391" customWidth="1"/>
    <col min="15609" max="15610" width="9.453125" style="391" customWidth="1"/>
    <col min="15611" max="15615" width="14.6328125" style="391" customWidth="1"/>
    <col min="15616" max="15616" width="4.6328125" style="391" customWidth="1"/>
    <col min="15617" max="15860" width="8.81640625" style="391"/>
    <col min="15861" max="15861" width="1" style="391" customWidth="1"/>
    <col min="15862" max="15862" width="3" style="391" customWidth="1"/>
    <col min="15863" max="15863" width="29.36328125" style="391" customWidth="1"/>
    <col min="15864" max="15864" width="14.6328125" style="391" customWidth="1"/>
    <col min="15865" max="15866" width="9.453125" style="391" customWidth="1"/>
    <col min="15867" max="15871" width="14.6328125" style="391" customWidth="1"/>
    <col min="15872" max="15872" width="4.6328125" style="391" customWidth="1"/>
    <col min="15873" max="16116" width="8.81640625" style="391"/>
    <col min="16117" max="16117" width="1" style="391" customWidth="1"/>
    <col min="16118" max="16118" width="3" style="391" customWidth="1"/>
    <col min="16119" max="16119" width="29.36328125" style="391" customWidth="1"/>
    <col min="16120" max="16120" width="14.6328125" style="391" customWidth="1"/>
    <col min="16121" max="16122" width="9.453125" style="391" customWidth="1"/>
    <col min="16123" max="16127" width="14.6328125" style="391" customWidth="1"/>
    <col min="16128" max="16128" width="4.6328125" style="391" customWidth="1"/>
    <col min="16129" max="16384" width="8.81640625" style="391"/>
  </cols>
  <sheetData>
    <row r="1" spans="3:10" s="377" customFormat="1" ht="18" customHeight="1" x14ac:dyDescent="0.25">
      <c r="C1" s="410" t="s">
        <v>233</v>
      </c>
    </row>
    <row r="2" spans="3:10" s="377" customFormat="1" ht="12.75" customHeight="1" x14ac:dyDescent="0.25"/>
    <row r="3" spans="3:10" s="377" customFormat="1" ht="29.25" customHeight="1" x14ac:dyDescent="0.25">
      <c r="C3" s="642" t="s">
        <v>1</v>
      </c>
      <c r="D3" s="644" t="s">
        <v>234</v>
      </c>
      <c r="E3" s="644"/>
      <c r="F3" s="644"/>
      <c r="G3" s="644"/>
      <c r="H3" s="644"/>
      <c r="I3" s="644"/>
      <c r="J3" s="644"/>
    </row>
    <row r="4" spans="3:10" s="377" customFormat="1" ht="20.25" customHeight="1" x14ac:dyDescent="0.25">
      <c r="C4" s="643"/>
      <c r="D4" s="409">
        <v>2013</v>
      </c>
      <c r="E4" s="409">
        <v>2014</v>
      </c>
      <c r="F4" s="409">
        <v>2015</v>
      </c>
      <c r="G4" s="409">
        <v>2016</v>
      </c>
      <c r="H4" s="409">
        <v>2017</v>
      </c>
      <c r="I4" s="409">
        <v>2018</v>
      </c>
      <c r="J4" s="409">
        <v>2019</v>
      </c>
    </row>
    <row r="5" spans="3:10" s="377" customFormat="1" ht="15" customHeight="1" x14ac:dyDescent="0.25">
      <c r="C5" s="405" t="s">
        <v>11</v>
      </c>
      <c r="D5" s="406">
        <v>1606</v>
      </c>
      <c r="E5" s="406">
        <v>1990</v>
      </c>
      <c r="F5" s="406">
        <v>2720</v>
      </c>
      <c r="G5" s="406">
        <v>3734</v>
      </c>
      <c r="H5" s="406">
        <v>5662</v>
      </c>
      <c r="I5" s="406">
        <v>6466</v>
      </c>
      <c r="J5" s="406">
        <v>6686</v>
      </c>
    </row>
    <row r="6" spans="3:10" s="377" customFormat="1" ht="15" customHeight="1" x14ac:dyDescent="0.25">
      <c r="C6" s="405" t="s">
        <v>12</v>
      </c>
      <c r="D6" s="406">
        <v>44</v>
      </c>
      <c r="E6" s="406">
        <v>38</v>
      </c>
      <c r="F6" s="406">
        <v>32</v>
      </c>
      <c r="G6" s="406">
        <v>41</v>
      </c>
      <c r="H6" s="406">
        <v>94</v>
      </c>
      <c r="I6" s="406">
        <v>145</v>
      </c>
      <c r="J6" s="406">
        <v>165</v>
      </c>
    </row>
    <row r="7" spans="3:10" s="377" customFormat="1" ht="15" customHeight="1" x14ac:dyDescent="0.25">
      <c r="C7" s="405" t="s">
        <v>13</v>
      </c>
      <c r="D7" s="406">
        <v>4</v>
      </c>
      <c r="E7" s="406">
        <v>0</v>
      </c>
      <c r="F7" s="406">
        <v>3</v>
      </c>
      <c r="G7" s="406">
        <v>1</v>
      </c>
      <c r="H7" s="406">
        <v>3</v>
      </c>
      <c r="I7" s="406">
        <v>5</v>
      </c>
      <c r="J7" s="406">
        <v>10</v>
      </c>
    </row>
    <row r="8" spans="3:10" s="377" customFormat="1" ht="15" customHeight="1" x14ac:dyDescent="0.25">
      <c r="C8" s="405" t="s">
        <v>14</v>
      </c>
      <c r="D8" s="406">
        <v>48</v>
      </c>
      <c r="E8" s="406">
        <v>44</v>
      </c>
      <c r="F8" s="406">
        <v>81</v>
      </c>
      <c r="G8" s="406">
        <v>65</v>
      </c>
      <c r="H8" s="406">
        <v>194</v>
      </c>
      <c r="I8" s="406">
        <v>199</v>
      </c>
      <c r="J8" s="406">
        <v>185</v>
      </c>
    </row>
    <row r="9" spans="3:10" s="377" customFormat="1" ht="15" customHeight="1" x14ac:dyDescent="0.25">
      <c r="C9" s="405" t="s">
        <v>15</v>
      </c>
      <c r="D9" s="406">
        <v>44</v>
      </c>
      <c r="E9" s="406">
        <v>34</v>
      </c>
      <c r="F9" s="406">
        <v>56</v>
      </c>
      <c r="G9" s="406">
        <v>58</v>
      </c>
      <c r="H9" s="406">
        <v>91</v>
      </c>
      <c r="I9" s="406">
        <v>192</v>
      </c>
      <c r="J9" s="406">
        <v>224</v>
      </c>
    </row>
    <row r="10" spans="3:10" s="377" customFormat="1" ht="15" customHeight="1" x14ac:dyDescent="0.25">
      <c r="C10" s="405" t="s">
        <v>16</v>
      </c>
      <c r="D10" s="406">
        <v>0</v>
      </c>
      <c r="E10" s="406">
        <v>1</v>
      </c>
      <c r="F10" s="406">
        <v>1</v>
      </c>
      <c r="G10" s="406">
        <v>3</v>
      </c>
      <c r="H10" s="406">
        <v>0</v>
      </c>
      <c r="I10" s="406">
        <v>0</v>
      </c>
      <c r="J10" s="406">
        <v>2</v>
      </c>
    </row>
    <row r="11" spans="3:10" s="377" customFormat="1" ht="15" customHeight="1" x14ac:dyDescent="0.25">
      <c r="C11" s="405" t="s">
        <v>17</v>
      </c>
      <c r="D11" s="406">
        <v>6</v>
      </c>
      <c r="E11" s="406">
        <v>20</v>
      </c>
      <c r="F11" s="406">
        <v>13</v>
      </c>
      <c r="G11" s="406">
        <v>28</v>
      </c>
      <c r="H11" s="406">
        <v>26</v>
      </c>
      <c r="I11" s="406">
        <v>33</v>
      </c>
      <c r="J11" s="406">
        <v>32</v>
      </c>
    </row>
    <row r="12" spans="3:10" s="377" customFormat="1" ht="15" customHeight="1" x14ac:dyDescent="0.25">
      <c r="C12" s="405" t="s">
        <v>18</v>
      </c>
      <c r="D12" s="406">
        <v>62</v>
      </c>
      <c r="E12" s="406">
        <v>72</v>
      </c>
      <c r="F12" s="406">
        <v>53</v>
      </c>
      <c r="G12" s="406">
        <v>81</v>
      </c>
      <c r="H12" s="406">
        <v>107</v>
      </c>
      <c r="I12" s="406">
        <v>190</v>
      </c>
      <c r="J12" s="406">
        <v>210</v>
      </c>
    </row>
    <row r="13" spans="3:10" s="377" customFormat="1" ht="15" customHeight="1" x14ac:dyDescent="0.25">
      <c r="C13" s="405" t="s">
        <v>40</v>
      </c>
      <c r="D13" s="406">
        <v>6</v>
      </c>
      <c r="E13" s="406">
        <v>14</v>
      </c>
      <c r="F13" s="406">
        <v>9</v>
      </c>
      <c r="G13" s="406">
        <v>8</v>
      </c>
      <c r="H13" s="406">
        <v>19</v>
      </c>
      <c r="I13" s="406">
        <v>23</v>
      </c>
      <c r="J13" s="406">
        <v>40</v>
      </c>
    </row>
    <row r="14" spans="3:10" s="377" customFormat="1" ht="15" customHeight="1" x14ac:dyDescent="0.25">
      <c r="C14" s="405" t="s">
        <v>20</v>
      </c>
      <c r="D14" s="406">
        <v>2367</v>
      </c>
      <c r="E14" s="406">
        <v>2745</v>
      </c>
      <c r="F14" s="406">
        <v>4440</v>
      </c>
      <c r="G14" s="406">
        <v>4261</v>
      </c>
      <c r="H14" s="406">
        <v>7766</v>
      </c>
      <c r="I14" s="406">
        <v>10358</v>
      </c>
      <c r="J14" s="406">
        <v>10437</v>
      </c>
    </row>
    <row r="15" spans="3:10" s="377" customFormat="1" ht="15" customHeight="1" x14ac:dyDescent="0.25">
      <c r="C15" s="405" t="s">
        <v>21</v>
      </c>
      <c r="D15" s="406">
        <v>433</v>
      </c>
      <c r="E15" s="406">
        <v>405</v>
      </c>
      <c r="F15" s="406">
        <v>556</v>
      </c>
      <c r="G15" s="406">
        <v>738</v>
      </c>
      <c r="H15" s="406">
        <v>1084</v>
      </c>
      <c r="I15" s="406">
        <v>1351</v>
      </c>
      <c r="J15" s="406">
        <v>2013</v>
      </c>
    </row>
    <row r="16" spans="3:10" s="377" customFormat="1" ht="15" customHeight="1" x14ac:dyDescent="0.25">
      <c r="C16" s="405" t="s">
        <v>22</v>
      </c>
      <c r="D16" s="406">
        <v>112</v>
      </c>
      <c r="E16" s="406">
        <v>99</v>
      </c>
      <c r="F16" s="406">
        <v>126</v>
      </c>
      <c r="G16" s="406">
        <v>155</v>
      </c>
      <c r="H16" s="406">
        <v>199</v>
      </c>
      <c r="I16" s="406">
        <v>274</v>
      </c>
      <c r="J16" s="406">
        <v>441</v>
      </c>
    </row>
    <row r="17" spans="3:10" s="377" customFormat="1" ht="15" customHeight="1" x14ac:dyDescent="0.25">
      <c r="C17" s="405" t="s">
        <v>23</v>
      </c>
      <c r="D17" s="406">
        <v>242</v>
      </c>
      <c r="E17" s="406">
        <v>214</v>
      </c>
      <c r="F17" s="406">
        <v>305</v>
      </c>
      <c r="G17" s="406">
        <v>271</v>
      </c>
      <c r="H17" s="406">
        <v>444</v>
      </c>
      <c r="I17" s="406">
        <v>633</v>
      </c>
      <c r="J17" s="406">
        <v>885</v>
      </c>
    </row>
    <row r="18" spans="3:10" s="377" customFormat="1" ht="15" customHeight="1" x14ac:dyDescent="0.25">
      <c r="C18" s="405" t="s">
        <v>24</v>
      </c>
      <c r="D18" s="406">
        <v>4</v>
      </c>
      <c r="E18" s="406">
        <v>6</v>
      </c>
      <c r="F18" s="406">
        <v>4</v>
      </c>
      <c r="G18" s="406">
        <v>2</v>
      </c>
      <c r="H18" s="406">
        <v>5</v>
      </c>
      <c r="I18" s="406">
        <v>11</v>
      </c>
      <c r="J18" s="406">
        <v>3</v>
      </c>
    </row>
    <row r="19" spans="3:10" s="377" customFormat="1" ht="15" customHeight="1" x14ac:dyDescent="0.25">
      <c r="C19" s="405" t="s">
        <v>25</v>
      </c>
      <c r="D19" s="406">
        <v>13</v>
      </c>
      <c r="E19" s="406">
        <v>26</v>
      </c>
      <c r="F19" s="406">
        <v>16</v>
      </c>
      <c r="G19" s="406">
        <v>28</v>
      </c>
      <c r="H19" s="406">
        <v>36</v>
      </c>
      <c r="I19" s="406">
        <v>42</v>
      </c>
      <c r="J19" s="406">
        <v>80</v>
      </c>
    </row>
    <row r="20" spans="3:10" s="377" customFormat="1" ht="15" customHeight="1" x14ac:dyDescent="0.25">
      <c r="C20" s="405" t="s">
        <v>26</v>
      </c>
      <c r="D20" s="406">
        <v>1368</v>
      </c>
      <c r="E20" s="406">
        <v>1516</v>
      </c>
      <c r="F20" s="406">
        <v>2366</v>
      </c>
      <c r="G20" s="406">
        <v>2440</v>
      </c>
      <c r="H20" s="406">
        <v>3562</v>
      </c>
      <c r="I20" s="406">
        <v>3797</v>
      </c>
      <c r="J20" s="406">
        <v>6044</v>
      </c>
    </row>
    <row r="21" spans="3:10" s="377" customFormat="1" ht="15" customHeight="1" x14ac:dyDescent="0.25">
      <c r="C21" s="405" t="s">
        <v>27</v>
      </c>
      <c r="D21" s="406">
        <v>6</v>
      </c>
      <c r="E21" s="406">
        <v>8</v>
      </c>
      <c r="F21" s="406">
        <v>13</v>
      </c>
      <c r="G21" s="406">
        <v>3</v>
      </c>
      <c r="H21" s="406">
        <v>8</v>
      </c>
      <c r="I21" s="406">
        <v>13</v>
      </c>
      <c r="J21" s="406">
        <v>34</v>
      </c>
    </row>
    <row r="22" spans="3:10" s="377" customFormat="1" ht="15" customHeight="1" x14ac:dyDescent="0.25">
      <c r="C22" s="405" t="s">
        <v>28</v>
      </c>
      <c r="D22" s="406">
        <v>397</v>
      </c>
      <c r="E22" s="406">
        <v>321</v>
      </c>
      <c r="F22" s="406">
        <v>271</v>
      </c>
      <c r="G22" s="406">
        <v>497</v>
      </c>
      <c r="H22" s="406">
        <v>721</v>
      </c>
      <c r="I22" s="406">
        <v>1145</v>
      </c>
      <c r="J22" s="406">
        <v>1344</v>
      </c>
    </row>
    <row r="23" spans="3:10" s="377" customFormat="1" ht="15" customHeight="1" x14ac:dyDescent="0.25">
      <c r="C23" s="405" t="s">
        <v>29</v>
      </c>
      <c r="D23" s="406">
        <v>29</v>
      </c>
      <c r="E23" s="406">
        <v>24</v>
      </c>
      <c r="F23" s="406">
        <v>35</v>
      </c>
      <c r="G23" s="406">
        <v>26</v>
      </c>
      <c r="H23" s="406">
        <v>67</v>
      </c>
      <c r="I23" s="406">
        <v>49</v>
      </c>
      <c r="J23" s="406">
        <v>126</v>
      </c>
    </row>
    <row r="24" spans="3:10" s="377" customFormat="1" ht="15" customHeight="1" x14ac:dyDescent="0.25">
      <c r="C24" s="405" t="s">
        <v>30</v>
      </c>
      <c r="D24" s="406">
        <v>2</v>
      </c>
      <c r="E24" s="406">
        <v>5</v>
      </c>
      <c r="F24" s="406">
        <v>5</v>
      </c>
      <c r="G24" s="406">
        <v>16</v>
      </c>
      <c r="H24" s="406">
        <v>0</v>
      </c>
      <c r="I24" s="406">
        <v>4</v>
      </c>
      <c r="J24" s="406">
        <v>10</v>
      </c>
    </row>
    <row r="25" spans="3:10" s="377" customFormat="1" ht="18" customHeight="1" x14ac:dyDescent="0.25">
      <c r="C25" s="411" t="s">
        <v>31</v>
      </c>
      <c r="D25" s="412">
        <v>6793</v>
      </c>
      <c r="E25" s="412">
        <v>7582</v>
      </c>
      <c r="F25" s="412">
        <v>11105</v>
      </c>
      <c r="G25" s="412">
        <v>12456</v>
      </c>
      <c r="H25" s="412">
        <v>20088</v>
      </c>
      <c r="I25" s="412">
        <v>24930</v>
      </c>
      <c r="J25" s="412">
        <v>28971</v>
      </c>
    </row>
    <row r="26" spans="3:10" s="377" customFormat="1" ht="11.5" x14ac:dyDescent="0.25">
      <c r="C26" s="185" t="s">
        <v>127</v>
      </c>
    </row>
    <row r="27" spans="3:10" x14ac:dyDescent="0.25">
      <c r="C27" s="392" t="s">
        <v>33</v>
      </c>
    </row>
  </sheetData>
  <mergeCells count="2">
    <mergeCell ref="C3:C4"/>
    <mergeCell ref="D3:J3"/>
  </mergeCells>
  <pageMargins left="0.78431372549019618" right="0.78431372549019618" top="0.98039215686274517" bottom="0.98039215686274517" header="0.50980392156862753" footer="0.50980392156862753"/>
  <pageSetup paperSize="9"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A6F19-0BD8-4A17-B52D-16FF4CBE7B4A}">
  <dimension ref="A2:T29"/>
  <sheetViews>
    <sheetView topLeftCell="B20" workbookViewId="0">
      <selection activeCell="B28" sqref="B28:T28"/>
    </sheetView>
  </sheetViews>
  <sheetFormatPr defaultColWidth="10.81640625" defaultRowHeight="12.5" x14ac:dyDescent="0.25"/>
  <cols>
    <col min="1" max="1" width="10.6328125" style="101" hidden="1" customWidth="1"/>
    <col min="2" max="2" width="15.36328125" style="101" customWidth="1"/>
    <col min="3" max="3" width="8.54296875" style="101" customWidth="1"/>
    <col min="4" max="4" width="7.6328125" style="101" customWidth="1"/>
    <col min="5" max="5" width="7.7265625" style="101" customWidth="1"/>
    <col min="6" max="6" width="7.81640625" style="101" customWidth="1"/>
    <col min="7" max="7" width="6" style="101" customWidth="1"/>
    <col min="8" max="8" width="7.7265625" style="101" customWidth="1"/>
    <col min="9" max="9" width="7.81640625" style="101" customWidth="1"/>
    <col min="10" max="10" width="7.26953125" style="101" customWidth="1"/>
    <col min="11" max="12" width="7" style="101" customWidth="1"/>
    <col min="13" max="13" width="7.453125" style="101" customWidth="1"/>
    <col min="14" max="14" width="7" style="101" customWidth="1"/>
    <col min="15" max="15" width="6.453125" style="101" customWidth="1"/>
    <col min="16" max="16" width="6.08984375" style="101" customWidth="1"/>
    <col min="17" max="17" width="6.453125" style="101" customWidth="1"/>
    <col min="18" max="19" width="7.81640625" style="101" customWidth="1"/>
    <col min="20" max="20" width="8.26953125" style="101" customWidth="1"/>
    <col min="21" max="21" width="4.6328125" style="101" customWidth="1"/>
    <col min="22" max="16384" width="10.81640625" style="101"/>
  </cols>
  <sheetData>
    <row r="2" spans="1:20" ht="13" x14ac:dyDescent="0.3">
      <c r="B2" s="1" t="s">
        <v>349</v>
      </c>
    </row>
    <row r="3" spans="1:20" ht="13" x14ac:dyDescent="0.3">
      <c r="B3" s="1"/>
    </row>
    <row r="4" spans="1:20" ht="13" x14ac:dyDescent="0.3">
      <c r="B4" s="1"/>
      <c r="T4" s="645"/>
    </row>
    <row r="5" spans="1:20" s="646" customFormat="1" ht="16" customHeight="1" x14ac:dyDescent="0.25">
      <c r="B5" s="653" t="s">
        <v>350</v>
      </c>
      <c r="C5" s="654" t="s">
        <v>49</v>
      </c>
      <c r="D5" s="654"/>
      <c r="E5" s="654"/>
      <c r="F5" s="654" t="s">
        <v>50</v>
      </c>
      <c r="G5" s="654"/>
      <c r="H5" s="654"/>
      <c r="I5" s="654" t="s">
        <v>51</v>
      </c>
      <c r="J5" s="654"/>
      <c r="K5" s="654"/>
      <c r="L5" s="654" t="s">
        <v>52</v>
      </c>
      <c r="M5" s="654"/>
      <c r="N5" s="654"/>
      <c r="O5" s="654" t="s">
        <v>30</v>
      </c>
      <c r="P5" s="654"/>
      <c r="Q5" s="654"/>
      <c r="R5" s="655" t="s">
        <v>351</v>
      </c>
      <c r="S5" s="655" t="s">
        <v>352</v>
      </c>
      <c r="T5" s="655" t="s">
        <v>353</v>
      </c>
    </row>
    <row r="6" spans="1:20" s="646" customFormat="1" ht="18" customHeight="1" x14ac:dyDescent="0.25">
      <c r="B6" s="653"/>
      <c r="C6" s="656" t="s">
        <v>351</v>
      </c>
      <c r="D6" s="656" t="s">
        <v>352</v>
      </c>
      <c r="E6" s="656" t="s">
        <v>353</v>
      </c>
      <c r="F6" s="656" t="s">
        <v>351</v>
      </c>
      <c r="G6" s="656" t="s">
        <v>352</v>
      </c>
      <c r="H6" s="656" t="s">
        <v>353</v>
      </c>
      <c r="I6" s="656" t="s">
        <v>351</v>
      </c>
      <c r="J6" s="656" t="s">
        <v>352</v>
      </c>
      <c r="K6" s="656" t="s">
        <v>353</v>
      </c>
      <c r="L6" s="656" t="s">
        <v>351</v>
      </c>
      <c r="M6" s="656" t="s">
        <v>352</v>
      </c>
      <c r="N6" s="656" t="s">
        <v>353</v>
      </c>
      <c r="O6" s="656" t="s">
        <v>351</v>
      </c>
      <c r="P6" s="656" t="s">
        <v>352</v>
      </c>
      <c r="Q6" s="656" t="s">
        <v>353</v>
      </c>
      <c r="R6" s="655"/>
      <c r="S6" s="655"/>
      <c r="T6" s="655"/>
    </row>
    <row r="7" spans="1:20" s="646" customFormat="1" ht="26.25" customHeight="1" x14ac:dyDescent="0.25">
      <c r="A7" s="647" t="s">
        <v>354</v>
      </c>
      <c r="B7" s="648" t="s">
        <v>355</v>
      </c>
      <c r="C7" s="649">
        <v>37139</v>
      </c>
      <c r="D7" s="649">
        <v>27608</v>
      </c>
      <c r="E7" s="649">
        <v>9531</v>
      </c>
      <c r="F7" s="649">
        <v>120</v>
      </c>
      <c r="G7" s="649">
        <v>28</v>
      </c>
      <c r="H7" s="649">
        <v>92</v>
      </c>
      <c r="I7" s="649">
        <v>10372</v>
      </c>
      <c r="J7" s="649">
        <v>7584</v>
      </c>
      <c r="K7" s="649">
        <v>2788</v>
      </c>
      <c r="L7" s="649">
        <v>6486</v>
      </c>
      <c r="M7" s="649">
        <v>5432</v>
      </c>
      <c r="N7" s="649">
        <v>1054</v>
      </c>
      <c r="O7" s="649">
        <v>53</v>
      </c>
      <c r="P7" s="649">
        <v>20</v>
      </c>
      <c r="Q7" s="649">
        <v>33</v>
      </c>
      <c r="R7" s="650">
        <v>54170</v>
      </c>
      <c r="S7" s="650">
        <v>40672</v>
      </c>
      <c r="T7" s="650">
        <v>13498</v>
      </c>
    </row>
    <row r="8" spans="1:20" s="646" customFormat="1" ht="26.25" customHeight="1" x14ac:dyDescent="0.25">
      <c r="A8" s="647" t="s">
        <v>356</v>
      </c>
      <c r="B8" s="648" t="s">
        <v>357</v>
      </c>
      <c r="C8" s="651">
        <v>1303</v>
      </c>
      <c r="D8" s="651">
        <v>965</v>
      </c>
      <c r="E8" s="651">
        <v>338</v>
      </c>
      <c r="F8" s="651">
        <v>3</v>
      </c>
      <c r="G8" s="651">
        <v>0</v>
      </c>
      <c r="H8" s="651">
        <v>3</v>
      </c>
      <c r="I8" s="651">
        <v>426</v>
      </c>
      <c r="J8" s="651">
        <v>218</v>
      </c>
      <c r="K8" s="651">
        <v>208</v>
      </c>
      <c r="L8" s="651">
        <v>381</v>
      </c>
      <c r="M8" s="651">
        <v>307</v>
      </c>
      <c r="N8" s="651">
        <v>74</v>
      </c>
      <c r="O8" s="651">
        <v>3</v>
      </c>
      <c r="P8" s="651">
        <v>0</v>
      </c>
      <c r="Q8" s="651">
        <v>3</v>
      </c>
      <c r="R8" s="650">
        <v>2116</v>
      </c>
      <c r="S8" s="650">
        <v>1490</v>
      </c>
      <c r="T8" s="650">
        <v>626</v>
      </c>
    </row>
    <row r="9" spans="1:20" s="646" customFormat="1" ht="26.25" customHeight="1" x14ac:dyDescent="0.25">
      <c r="A9" s="647" t="s">
        <v>358</v>
      </c>
      <c r="B9" s="648" t="s">
        <v>359</v>
      </c>
      <c r="C9" s="649">
        <v>66237</v>
      </c>
      <c r="D9" s="649">
        <v>48805</v>
      </c>
      <c r="E9" s="649">
        <v>17432</v>
      </c>
      <c r="F9" s="649">
        <v>213</v>
      </c>
      <c r="G9" s="649">
        <v>43</v>
      </c>
      <c r="H9" s="649">
        <v>170</v>
      </c>
      <c r="I9" s="649">
        <v>18873</v>
      </c>
      <c r="J9" s="649">
        <v>12613</v>
      </c>
      <c r="K9" s="649">
        <v>6260</v>
      </c>
      <c r="L9" s="649">
        <v>11526</v>
      </c>
      <c r="M9" s="649">
        <v>9422</v>
      </c>
      <c r="N9" s="649">
        <v>2104</v>
      </c>
      <c r="O9" s="649">
        <v>160</v>
      </c>
      <c r="P9" s="649">
        <v>44</v>
      </c>
      <c r="Q9" s="649">
        <v>116</v>
      </c>
      <c r="R9" s="650">
        <v>97009</v>
      </c>
      <c r="S9" s="650">
        <v>70927</v>
      </c>
      <c r="T9" s="650">
        <v>26082</v>
      </c>
    </row>
    <row r="10" spans="1:20" s="646" customFormat="1" ht="26.25" customHeight="1" x14ac:dyDescent="0.25">
      <c r="A10" s="647" t="s">
        <v>360</v>
      </c>
      <c r="B10" s="648" t="s">
        <v>361</v>
      </c>
      <c r="C10" s="651">
        <v>5795</v>
      </c>
      <c r="D10" s="651">
        <v>4602</v>
      </c>
      <c r="E10" s="651">
        <v>1193</v>
      </c>
      <c r="F10" s="651">
        <v>34</v>
      </c>
      <c r="G10" s="651">
        <v>15</v>
      </c>
      <c r="H10" s="651">
        <v>19</v>
      </c>
      <c r="I10" s="651">
        <v>2022</v>
      </c>
      <c r="J10" s="651">
        <v>1228</v>
      </c>
      <c r="K10" s="651">
        <v>794</v>
      </c>
      <c r="L10" s="651">
        <v>1164</v>
      </c>
      <c r="M10" s="651">
        <v>990</v>
      </c>
      <c r="N10" s="651">
        <v>174</v>
      </c>
      <c r="O10" s="651">
        <v>2</v>
      </c>
      <c r="P10" s="651">
        <v>0</v>
      </c>
      <c r="Q10" s="651">
        <v>2</v>
      </c>
      <c r="R10" s="650">
        <v>9017</v>
      </c>
      <c r="S10" s="650">
        <v>6835</v>
      </c>
      <c r="T10" s="650">
        <v>2182</v>
      </c>
    </row>
    <row r="11" spans="1:20" s="646" customFormat="1" ht="26.25" customHeight="1" x14ac:dyDescent="0.25">
      <c r="A11" s="647" t="s">
        <v>362</v>
      </c>
      <c r="B11" s="648" t="s">
        <v>363</v>
      </c>
      <c r="C11" s="649">
        <v>5461</v>
      </c>
      <c r="D11" s="649">
        <v>4053</v>
      </c>
      <c r="E11" s="649">
        <v>1408</v>
      </c>
      <c r="F11" s="649"/>
      <c r="G11" s="649"/>
      <c r="H11" s="649"/>
      <c r="I11" s="649">
        <v>1836</v>
      </c>
      <c r="J11" s="649">
        <v>1105</v>
      </c>
      <c r="K11" s="649">
        <v>731</v>
      </c>
      <c r="L11" s="649">
        <v>881</v>
      </c>
      <c r="M11" s="649">
        <v>725</v>
      </c>
      <c r="N11" s="649">
        <v>156</v>
      </c>
      <c r="O11" s="649">
        <v>5</v>
      </c>
      <c r="P11" s="649">
        <v>1</v>
      </c>
      <c r="Q11" s="649">
        <v>4</v>
      </c>
      <c r="R11" s="650">
        <v>8183</v>
      </c>
      <c r="S11" s="650">
        <v>5884</v>
      </c>
      <c r="T11" s="650">
        <v>2299</v>
      </c>
    </row>
    <row r="12" spans="1:20" s="646" customFormat="1" ht="26.25" customHeight="1" x14ac:dyDescent="0.25">
      <c r="A12" s="647" t="s">
        <v>364</v>
      </c>
      <c r="B12" s="648" t="s">
        <v>365</v>
      </c>
      <c r="C12" s="651">
        <v>39953</v>
      </c>
      <c r="D12" s="651">
        <v>29643</v>
      </c>
      <c r="E12" s="651">
        <v>10310</v>
      </c>
      <c r="F12" s="651">
        <v>78</v>
      </c>
      <c r="G12" s="651">
        <v>14</v>
      </c>
      <c r="H12" s="651">
        <v>64</v>
      </c>
      <c r="I12" s="651">
        <v>12052</v>
      </c>
      <c r="J12" s="651">
        <v>8916</v>
      </c>
      <c r="K12" s="651">
        <v>3136</v>
      </c>
      <c r="L12" s="651">
        <v>5654</v>
      </c>
      <c r="M12" s="651">
        <v>4358</v>
      </c>
      <c r="N12" s="651">
        <v>1296</v>
      </c>
      <c r="O12" s="651">
        <v>51</v>
      </c>
      <c r="P12" s="651">
        <v>14</v>
      </c>
      <c r="Q12" s="651">
        <v>37</v>
      </c>
      <c r="R12" s="650">
        <v>57788</v>
      </c>
      <c r="S12" s="650">
        <v>42945</v>
      </c>
      <c r="T12" s="650">
        <v>14843</v>
      </c>
    </row>
    <row r="13" spans="1:20" s="646" customFormat="1" ht="26.25" customHeight="1" x14ac:dyDescent="0.25">
      <c r="A13" s="647" t="s">
        <v>366</v>
      </c>
      <c r="B13" s="648" t="s">
        <v>367</v>
      </c>
      <c r="C13" s="649">
        <v>12709</v>
      </c>
      <c r="D13" s="649">
        <v>9699</v>
      </c>
      <c r="E13" s="649">
        <v>3010</v>
      </c>
      <c r="F13" s="649">
        <v>34</v>
      </c>
      <c r="G13" s="649">
        <v>9</v>
      </c>
      <c r="H13" s="649">
        <v>25</v>
      </c>
      <c r="I13" s="649">
        <v>4321</v>
      </c>
      <c r="J13" s="649">
        <v>3149</v>
      </c>
      <c r="K13" s="649">
        <v>1172</v>
      </c>
      <c r="L13" s="649">
        <v>1555</v>
      </c>
      <c r="M13" s="649">
        <v>1233</v>
      </c>
      <c r="N13" s="649">
        <v>322</v>
      </c>
      <c r="O13" s="649">
        <v>5</v>
      </c>
      <c r="P13" s="649">
        <v>2</v>
      </c>
      <c r="Q13" s="649">
        <v>3</v>
      </c>
      <c r="R13" s="650">
        <v>18624</v>
      </c>
      <c r="S13" s="650">
        <v>14092</v>
      </c>
      <c r="T13" s="650">
        <v>4532</v>
      </c>
    </row>
    <row r="14" spans="1:20" s="646" customFormat="1" ht="26.25" customHeight="1" x14ac:dyDescent="0.25">
      <c r="A14" s="647" t="s">
        <v>368</v>
      </c>
      <c r="B14" s="648" t="s">
        <v>369</v>
      </c>
      <c r="C14" s="651">
        <v>15552</v>
      </c>
      <c r="D14" s="651">
        <v>11454</v>
      </c>
      <c r="E14" s="651">
        <v>4098</v>
      </c>
      <c r="F14" s="651">
        <v>39</v>
      </c>
      <c r="G14" s="651">
        <v>4</v>
      </c>
      <c r="H14" s="651">
        <v>35</v>
      </c>
      <c r="I14" s="651">
        <v>3640</v>
      </c>
      <c r="J14" s="651">
        <v>2339</v>
      </c>
      <c r="K14" s="651">
        <v>1301</v>
      </c>
      <c r="L14" s="651">
        <v>2085</v>
      </c>
      <c r="M14" s="651">
        <v>1578</v>
      </c>
      <c r="N14" s="651">
        <v>507</v>
      </c>
      <c r="O14" s="651">
        <v>33</v>
      </c>
      <c r="P14" s="651">
        <v>13</v>
      </c>
      <c r="Q14" s="651">
        <v>20</v>
      </c>
      <c r="R14" s="650">
        <v>21349</v>
      </c>
      <c r="S14" s="650">
        <v>15388</v>
      </c>
      <c r="T14" s="650">
        <v>5961</v>
      </c>
    </row>
    <row r="15" spans="1:20" s="646" customFormat="1" ht="26.25" customHeight="1" x14ac:dyDescent="0.25">
      <c r="A15" s="647" t="s">
        <v>370</v>
      </c>
      <c r="B15" s="648" t="s">
        <v>371</v>
      </c>
      <c r="C15" s="649">
        <v>43757</v>
      </c>
      <c r="D15" s="649">
        <v>32367</v>
      </c>
      <c r="E15" s="649">
        <v>11390</v>
      </c>
      <c r="F15" s="649">
        <v>171</v>
      </c>
      <c r="G15" s="649">
        <v>55</v>
      </c>
      <c r="H15" s="649">
        <v>116</v>
      </c>
      <c r="I15" s="649">
        <v>10838</v>
      </c>
      <c r="J15" s="649">
        <v>7590</v>
      </c>
      <c r="K15" s="649">
        <v>3248</v>
      </c>
      <c r="L15" s="649">
        <v>5073</v>
      </c>
      <c r="M15" s="649">
        <v>4230</v>
      </c>
      <c r="N15" s="649">
        <v>843</v>
      </c>
      <c r="O15" s="649">
        <v>47</v>
      </c>
      <c r="P15" s="649">
        <v>19</v>
      </c>
      <c r="Q15" s="649">
        <v>28</v>
      </c>
      <c r="R15" s="650">
        <v>59886</v>
      </c>
      <c r="S15" s="650">
        <v>44261</v>
      </c>
      <c r="T15" s="650">
        <v>15625</v>
      </c>
    </row>
    <row r="16" spans="1:20" s="646" customFormat="1" ht="26.25" customHeight="1" x14ac:dyDescent="0.25">
      <c r="A16" s="647" t="s">
        <v>372</v>
      </c>
      <c r="B16" s="648" t="s">
        <v>373</v>
      </c>
      <c r="C16" s="651">
        <v>35426</v>
      </c>
      <c r="D16" s="651">
        <v>25500</v>
      </c>
      <c r="E16" s="651">
        <v>9926</v>
      </c>
      <c r="F16" s="651">
        <v>126</v>
      </c>
      <c r="G16" s="651">
        <v>16</v>
      </c>
      <c r="H16" s="651">
        <v>110</v>
      </c>
      <c r="I16" s="651">
        <v>9214</v>
      </c>
      <c r="J16" s="651">
        <v>6713</v>
      </c>
      <c r="K16" s="651">
        <v>2501</v>
      </c>
      <c r="L16" s="651">
        <v>4490</v>
      </c>
      <c r="M16" s="651">
        <v>3408</v>
      </c>
      <c r="N16" s="651">
        <v>1082</v>
      </c>
      <c r="O16" s="651">
        <v>40</v>
      </c>
      <c r="P16" s="651">
        <v>12</v>
      </c>
      <c r="Q16" s="651">
        <v>28</v>
      </c>
      <c r="R16" s="650">
        <v>49296</v>
      </c>
      <c r="S16" s="650">
        <v>35649</v>
      </c>
      <c r="T16" s="650">
        <v>13647</v>
      </c>
    </row>
    <row r="17" spans="1:20" s="646" customFormat="1" ht="26.25" customHeight="1" x14ac:dyDescent="0.25">
      <c r="A17" s="647" t="s">
        <v>374</v>
      </c>
      <c r="B17" s="648" t="s">
        <v>375</v>
      </c>
      <c r="C17" s="649">
        <v>8180</v>
      </c>
      <c r="D17" s="649">
        <v>5594</v>
      </c>
      <c r="E17" s="649">
        <v>2586</v>
      </c>
      <c r="F17" s="649">
        <v>28</v>
      </c>
      <c r="G17" s="649">
        <v>3</v>
      </c>
      <c r="H17" s="649">
        <v>25</v>
      </c>
      <c r="I17" s="649">
        <v>1857</v>
      </c>
      <c r="J17" s="649">
        <v>1204</v>
      </c>
      <c r="K17" s="649">
        <v>653</v>
      </c>
      <c r="L17" s="649">
        <v>744</v>
      </c>
      <c r="M17" s="649">
        <v>524</v>
      </c>
      <c r="N17" s="649">
        <v>220</v>
      </c>
      <c r="O17" s="649">
        <v>13</v>
      </c>
      <c r="P17" s="649">
        <v>1</v>
      </c>
      <c r="Q17" s="649">
        <v>12</v>
      </c>
      <c r="R17" s="650">
        <v>10822</v>
      </c>
      <c r="S17" s="650">
        <v>7326</v>
      </c>
      <c r="T17" s="650">
        <v>3496</v>
      </c>
    </row>
    <row r="18" spans="1:20" s="646" customFormat="1" ht="26.25" customHeight="1" x14ac:dyDescent="0.25">
      <c r="A18" s="647" t="s">
        <v>376</v>
      </c>
      <c r="B18" s="648" t="s">
        <v>377</v>
      </c>
      <c r="C18" s="651">
        <v>13626</v>
      </c>
      <c r="D18" s="651">
        <v>9718</v>
      </c>
      <c r="E18" s="651">
        <v>3908</v>
      </c>
      <c r="F18" s="651">
        <v>29</v>
      </c>
      <c r="G18" s="651">
        <v>7</v>
      </c>
      <c r="H18" s="651">
        <v>22</v>
      </c>
      <c r="I18" s="651">
        <v>3499</v>
      </c>
      <c r="J18" s="651">
        <v>2333</v>
      </c>
      <c r="K18" s="651">
        <v>1166</v>
      </c>
      <c r="L18" s="651">
        <v>1819</v>
      </c>
      <c r="M18" s="651">
        <v>1377</v>
      </c>
      <c r="N18" s="651">
        <v>442</v>
      </c>
      <c r="O18" s="651">
        <v>25</v>
      </c>
      <c r="P18" s="651">
        <v>4</v>
      </c>
      <c r="Q18" s="651">
        <v>21</v>
      </c>
      <c r="R18" s="650">
        <v>18998</v>
      </c>
      <c r="S18" s="650">
        <v>13439</v>
      </c>
      <c r="T18" s="650">
        <v>5559</v>
      </c>
    </row>
    <row r="19" spans="1:20" s="646" customFormat="1" ht="26.25" customHeight="1" x14ac:dyDescent="0.25">
      <c r="A19" s="647" t="s">
        <v>378</v>
      </c>
      <c r="B19" s="648" t="s">
        <v>379</v>
      </c>
      <c r="C19" s="649">
        <v>32962</v>
      </c>
      <c r="D19" s="649">
        <v>21722</v>
      </c>
      <c r="E19" s="649">
        <v>11240</v>
      </c>
      <c r="F19" s="649">
        <v>106</v>
      </c>
      <c r="G19" s="649">
        <v>29</v>
      </c>
      <c r="H19" s="649">
        <v>77</v>
      </c>
      <c r="I19" s="649">
        <v>4985</v>
      </c>
      <c r="J19" s="649">
        <v>2517</v>
      </c>
      <c r="K19" s="649">
        <v>2468</v>
      </c>
      <c r="L19" s="649">
        <v>4242</v>
      </c>
      <c r="M19" s="649">
        <v>2764</v>
      </c>
      <c r="N19" s="649">
        <v>1478</v>
      </c>
      <c r="O19" s="649">
        <v>56</v>
      </c>
      <c r="P19" s="649">
        <v>23</v>
      </c>
      <c r="Q19" s="649">
        <v>33</v>
      </c>
      <c r="R19" s="650">
        <v>42351</v>
      </c>
      <c r="S19" s="650">
        <v>27055</v>
      </c>
      <c r="T19" s="650">
        <v>15296</v>
      </c>
    </row>
    <row r="20" spans="1:20" s="646" customFormat="1" ht="26.25" customHeight="1" x14ac:dyDescent="0.25">
      <c r="A20" s="647" t="s">
        <v>380</v>
      </c>
      <c r="B20" s="648" t="s">
        <v>381</v>
      </c>
      <c r="C20" s="651">
        <v>10129</v>
      </c>
      <c r="D20" s="651">
        <v>6809</v>
      </c>
      <c r="E20" s="651">
        <v>3320</v>
      </c>
      <c r="F20" s="651">
        <v>17</v>
      </c>
      <c r="G20" s="651">
        <v>0</v>
      </c>
      <c r="H20" s="651">
        <v>17</v>
      </c>
      <c r="I20" s="651">
        <v>2337</v>
      </c>
      <c r="J20" s="651">
        <v>1366</v>
      </c>
      <c r="K20" s="651">
        <v>971</v>
      </c>
      <c r="L20" s="651">
        <v>1127</v>
      </c>
      <c r="M20" s="651">
        <v>694</v>
      </c>
      <c r="N20" s="651">
        <v>433</v>
      </c>
      <c r="O20" s="651">
        <v>18</v>
      </c>
      <c r="P20" s="651">
        <v>3</v>
      </c>
      <c r="Q20" s="651">
        <v>15</v>
      </c>
      <c r="R20" s="650">
        <v>13628</v>
      </c>
      <c r="S20" s="650">
        <v>8872</v>
      </c>
      <c r="T20" s="650">
        <v>4756</v>
      </c>
    </row>
    <row r="21" spans="1:20" s="646" customFormat="1" ht="26.25" customHeight="1" x14ac:dyDescent="0.25">
      <c r="A21" s="647" t="s">
        <v>382</v>
      </c>
      <c r="B21" s="648" t="s">
        <v>383</v>
      </c>
      <c r="C21" s="649">
        <v>2224</v>
      </c>
      <c r="D21" s="649">
        <v>1460</v>
      </c>
      <c r="E21" s="649">
        <v>764</v>
      </c>
      <c r="F21" s="649"/>
      <c r="G21" s="649"/>
      <c r="H21" s="649"/>
      <c r="I21" s="649">
        <v>389</v>
      </c>
      <c r="J21" s="649">
        <v>169</v>
      </c>
      <c r="K21" s="649">
        <v>220</v>
      </c>
      <c r="L21" s="649">
        <v>182</v>
      </c>
      <c r="M21" s="649">
        <v>106</v>
      </c>
      <c r="N21" s="649">
        <v>76</v>
      </c>
      <c r="O21" s="649">
        <v>3</v>
      </c>
      <c r="P21" s="649">
        <v>2</v>
      </c>
      <c r="Q21" s="649">
        <v>1</v>
      </c>
      <c r="R21" s="650">
        <v>2798</v>
      </c>
      <c r="S21" s="650">
        <v>1737</v>
      </c>
      <c r="T21" s="650">
        <v>1061</v>
      </c>
    </row>
    <row r="22" spans="1:20" s="646" customFormat="1" ht="26.25" customHeight="1" x14ac:dyDescent="0.25">
      <c r="A22" s="647" t="s">
        <v>384</v>
      </c>
      <c r="B22" s="648" t="s">
        <v>385</v>
      </c>
      <c r="C22" s="651">
        <v>31375</v>
      </c>
      <c r="D22" s="651">
        <v>16263</v>
      </c>
      <c r="E22" s="651">
        <v>15112</v>
      </c>
      <c r="F22" s="651">
        <v>126</v>
      </c>
      <c r="G22" s="651">
        <v>36</v>
      </c>
      <c r="H22" s="651">
        <v>90</v>
      </c>
      <c r="I22" s="651">
        <v>4970</v>
      </c>
      <c r="J22" s="651">
        <v>1709</v>
      </c>
      <c r="K22" s="651">
        <v>3261</v>
      </c>
      <c r="L22" s="651">
        <v>4186</v>
      </c>
      <c r="M22" s="651">
        <v>2098</v>
      </c>
      <c r="N22" s="651">
        <v>2088</v>
      </c>
      <c r="O22" s="651">
        <v>52</v>
      </c>
      <c r="P22" s="651">
        <v>12</v>
      </c>
      <c r="Q22" s="651">
        <v>40</v>
      </c>
      <c r="R22" s="650">
        <v>40709</v>
      </c>
      <c r="S22" s="650">
        <v>20118</v>
      </c>
      <c r="T22" s="650">
        <v>20591</v>
      </c>
    </row>
    <row r="23" spans="1:20" s="646" customFormat="1" ht="26.25" customHeight="1" x14ac:dyDescent="0.25">
      <c r="A23" s="647" t="s">
        <v>386</v>
      </c>
      <c r="B23" s="648" t="s">
        <v>387</v>
      </c>
      <c r="C23" s="649">
        <v>27362</v>
      </c>
      <c r="D23" s="649">
        <v>17236</v>
      </c>
      <c r="E23" s="649">
        <v>10126</v>
      </c>
      <c r="F23" s="649">
        <v>67</v>
      </c>
      <c r="G23" s="649">
        <v>16</v>
      </c>
      <c r="H23" s="649">
        <v>51</v>
      </c>
      <c r="I23" s="649">
        <v>5412</v>
      </c>
      <c r="J23" s="649">
        <v>2537</v>
      </c>
      <c r="K23" s="649">
        <v>2875</v>
      </c>
      <c r="L23" s="649">
        <v>3474</v>
      </c>
      <c r="M23" s="649">
        <v>1779</v>
      </c>
      <c r="N23" s="649">
        <v>1695</v>
      </c>
      <c r="O23" s="649">
        <v>38</v>
      </c>
      <c r="P23" s="649">
        <v>5</v>
      </c>
      <c r="Q23" s="649">
        <v>33</v>
      </c>
      <c r="R23" s="650">
        <v>36353</v>
      </c>
      <c r="S23" s="650">
        <v>21573</v>
      </c>
      <c r="T23" s="650">
        <v>14780</v>
      </c>
    </row>
    <row r="24" spans="1:20" s="646" customFormat="1" ht="26.25" customHeight="1" x14ac:dyDescent="0.25">
      <c r="A24" s="647" t="s">
        <v>388</v>
      </c>
      <c r="B24" s="648" t="s">
        <v>389</v>
      </c>
      <c r="C24" s="651">
        <v>4828</v>
      </c>
      <c r="D24" s="651">
        <v>3056</v>
      </c>
      <c r="E24" s="651">
        <v>1772</v>
      </c>
      <c r="F24" s="651">
        <v>22</v>
      </c>
      <c r="G24" s="651">
        <v>7</v>
      </c>
      <c r="H24" s="651">
        <v>15</v>
      </c>
      <c r="I24" s="651">
        <v>1249</v>
      </c>
      <c r="J24" s="651">
        <v>592</v>
      </c>
      <c r="K24" s="651">
        <v>657</v>
      </c>
      <c r="L24" s="651">
        <v>586</v>
      </c>
      <c r="M24" s="651">
        <v>344</v>
      </c>
      <c r="N24" s="651">
        <v>242</v>
      </c>
      <c r="O24" s="651">
        <v>15</v>
      </c>
      <c r="P24" s="651">
        <v>2</v>
      </c>
      <c r="Q24" s="651">
        <v>13</v>
      </c>
      <c r="R24" s="650">
        <v>6700</v>
      </c>
      <c r="S24" s="650">
        <v>4001</v>
      </c>
      <c r="T24" s="650">
        <v>2699</v>
      </c>
    </row>
    <row r="25" spans="1:20" s="646" customFormat="1" ht="26.25" customHeight="1" x14ac:dyDescent="0.25">
      <c r="A25" s="647" t="s">
        <v>390</v>
      </c>
      <c r="B25" s="648" t="s">
        <v>391</v>
      </c>
      <c r="C25" s="649">
        <v>12927</v>
      </c>
      <c r="D25" s="649">
        <v>7276</v>
      </c>
      <c r="E25" s="649">
        <v>5651</v>
      </c>
      <c r="F25" s="649">
        <v>49</v>
      </c>
      <c r="G25" s="649">
        <v>9</v>
      </c>
      <c r="H25" s="649">
        <v>40</v>
      </c>
      <c r="I25" s="649">
        <v>3089</v>
      </c>
      <c r="J25" s="649">
        <v>1259</v>
      </c>
      <c r="K25" s="649">
        <v>1830</v>
      </c>
      <c r="L25" s="649">
        <v>1983</v>
      </c>
      <c r="M25" s="649">
        <v>964</v>
      </c>
      <c r="N25" s="649">
        <v>1019</v>
      </c>
      <c r="O25" s="649">
        <v>19</v>
      </c>
      <c r="P25" s="649">
        <v>6</v>
      </c>
      <c r="Q25" s="649">
        <v>13</v>
      </c>
      <c r="R25" s="650">
        <v>18067</v>
      </c>
      <c r="S25" s="650">
        <v>9514</v>
      </c>
      <c r="T25" s="650">
        <v>8553</v>
      </c>
    </row>
    <row r="26" spans="1:20" s="646" customFormat="1" ht="26.25" customHeight="1" x14ac:dyDescent="0.25">
      <c r="A26" s="647" t="s">
        <v>392</v>
      </c>
      <c r="B26" s="648" t="s">
        <v>393</v>
      </c>
      <c r="C26" s="651">
        <v>31604</v>
      </c>
      <c r="D26" s="651">
        <v>17117</v>
      </c>
      <c r="E26" s="651">
        <v>14487</v>
      </c>
      <c r="F26" s="651">
        <v>69</v>
      </c>
      <c r="G26" s="651">
        <v>13</v>
      </c>
      <c r="H26" s="651">
        <v>56</v>
      </c>
      <c r="I26" s="651">
        <v>6383</v>
      </c>
      <c r="J26" s="651">
        <v>3107</v>
      </c>
      <c r="K26" s="651">
        <v>3276</v>
      </c>
      <c r="L26" s="651">
        <v>4156</v>
      </c>
      <c r="M26" s="651">
        <v>2482</v>
      </c>
      <c r="N26" s="651">
        <v>1674</v>
      </c>
      <c r="O26" s="651">
        <v>58</v>
      </c>
      <c r="P26" s="651">
        <v>9</v>
      </c>
      <c r="Q26" s="651">
        <v>49</v>
      </c>
      <c r="R26" s="650">
        <v>42270</v>
      </c>
      <c r="S26" s="650">
        <v>22728</v>
      </c>
      <c r="T26" s="650">
        <v>19542</v>
      </c>
    </row>
    <row r="27" spans="1:20" s="646" customFormat="1" ht="26.25" customHeight="1" x14ac:dyDescent="0.25">
      <c r="A27" s="647" t="s">
        <v>394</v>
      </c>
      <c r="B27" s="648" t="s">
        <v>395</v>
      </c>
      <c r="C27" s="649">
        <v>15403</v>
      </c>
      <c r="D27" s="649">
        <v>10926</v>
      </c>
      <c r="E27" s="649">
        <v>4477</v>
      </c>
      <c r="F27" s="649">
        <v>49</v>
      </c>
      <c r="G27" s="649">
        <v>9</v>
      </c>
      <c r="H27" s="649">
        <v>40</v>
      </c>
      <c r="I27" s="649">
        <v>3317</v>
      </c>
      <c r="J27" s="649">
        <v>1858</v>
      </c>
      <c r="K27" s="649">
        <v>1459</v>
      </c>
      <c r="L27" s="649">
        <v>1885</v>
      </c>
      <c r="M27" s="649">
        <v>1205</v>
      </c>
      <c r="N27" s="649">
        <v>680</v>
      </c>
      <c r="O27" s="649">
        <v>22</v>
      </c>
      <c r="P27" s="649">
        <v>2</v>
      </c>
      <c r="Q27" s="649">
        <v>20</v>
      </c>
      <c r="R27" s="650">
        <v>20676</v>
      </c>
      <c r="S27" s="650">
        <v>14000</v>
      </c>
      <c r="T27" s="650">
        <v>6676</v>
      </c>
    </row>
    <row r="28" spans="1:20" s="646" customFormat="1" ht="26.25" customHeight="1" x14ac:dyDescent="0.25">
      <c r="A28" s="652" t="s">
        <v>396</v>
      </c>
      <c r="B28" s="657" t="s">
        <v>31</v>
      </c>
      <c r="C28" s="658">
        <v>453952</v>
      </c>
      <c r="D28" s="658">
        <v>311873</v>
      </c>
      <c r="E28" s="658">
        <v>142079</v>
      </c>
      <c r="F28" s="658">
        <v>1380</v>
      </c>
      <c r="G28" s="658">
        <v>313</v>
      </c>
      <c r="H28" s="658">
        <v>1067</v>
      </c>
      <c r="I28" s="658">
        <v>111081</v>
      </c>
      <c r="J28" s="658">
        <v>70106</v>
      </c>
      <c r="K28" s="658">
        <v>40975</v>
      </c>
      <c r="L28" s="658">
        <v>63679</v>
      </c>
      <c r="M28" s="658">
        <v>46020</v>
      </c>
      <c r="N28" s="658">
        <v>17659</v>
      </c>
      <c r="O28" s="658">
        <v>718</v>
      </c>
      <c r="P28" s="658">
        <v>194</v>
      </c>
      <c r="Q28" s="658">
        <v>524</v>
      </c>
      <c r="R28" s="658">
        <v>630810</v>
      </c>
      <c r="S28" s="658">
        <v>428506</v>
      </c>
      <c r="T28" s="658">
        <v>202304</v>
      </c>
    </row>
    <row r="29" spans="1:20" s="646" customFormat="1" ht="38.25" customHeight="1" x14ac:dyDescent="0.25"/>
  </sheetData>
  <mergeCells count="9">
    <mergeCell ref="R5:R6"/>
    <mergeCell ref="S5:S6"/>
    <mergeCell ref="T5:T6"/>
    <mergeCell ref="B5:B6"/>
    <mergeCell ref="C5:E5"/>
    <mergeCell ref="F5:H5"/>
    <mergeCell ref="I5:K5"/>
    <mergeCell ref="L5:N5"/>
    <mergeCell ref="O5:Q5"/>
  </mergeCells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9CCD5-9E77-4B2F-964C-B0D2F4C6E6EF}">
  <dimension ref="A2:G18"/>
  <sheetViews>
    <sheetView workbookViewId="0">
      <selection activeCell="K13" sqref="K13"/>
    </sheetView>
  </sheetViews>
  <sheetFormatPr defaultColWidth="8.81640625" defaultRowHeight="12.5" x14ac:dyDescent="0.25"/>
  <cols>
    <col min="1" max="1" width="30.453125" bestFit="1" customWidth="1"/>
    <col min="2" max="2" width="10.81640625" customWidth="1"/>
    <col min="3" max="3" width="12.453125" customWidth="1"/>
    <col min="4" max="4" width="10.36328125" bestFit="1" customWidth="1"/>
    <col min="5" max="5" width="12.453125" customWidth="1"/>
    <col min="6" max="6" width="11.36328125" bestFit="1" customWidth="1"/>
    <col min="7" max="7" width="12.453125" customWidth="1"/>
  </cols>
  <sheetData>
    <row r="2" spans="1:7" s="80" customFormat="1" ht="17.5" x14ac:dyDescent="0.25">
      <c r="A2" s="79" t="s">
        <v>53</v>
      </c>
    </row>
    <row r="3" spans="1:7" x14ac:dyDescent="0.25">
      <c r="A3" s="39" t="s">
        <v>54</v>
      </c>
    </row>
    <row r="5" spans="1:7" ht="13" thickBot="1" x14ac:dyDescent="0.3"/>
    <row r="6" spans="1:7" ht="28" customHeight="1" x14ac:dyDescent="0.25">
      <c r="A6" s="507" t="s">
        <v>1</v>
      </c>
      <c r="B6" s="510" t="s">
        <v>55</v>
      </c>
      <c r="C6" s="511"/>
      <c r="D6" s="510" t="s">
        <v>56</v>
      </c>
      <c r="E6" s="511"/>
      <c r="F6" s="510" t="s">
        <v>57</v>
      </c>
      <c r="G6" s="511"/>
    </row>
    <row r="7" spans="1:7" x14ac:dyDescent="0.25">
      <c r="A7" s="508"/>
      <c r="B7" s="512"/>
      <c r="C7" s="513"/>
      <c r="D7" s="512"/>
      <c r="E7" s="513"/>
      <c r="F7" s="512"/>
      <c r="G7" s="513"/>
    </row>
    <row r="8" spans="1:7" ht="13" thickBot="1" x14ac:dyDescent="0.3">
      <c r="A8" s="509"/>
      <c r="B8" s="65" t="s">
        <v>8</v>
      </c>
      <c r="C8" s="65" t="s">
        <v>9</v>
      </c>
      <c r="D8" s="65" t="s">
        <v>8</v>
      </c>
      <c r="E8" s="65" t="s">
        <v>9</v>
      </c>
      <c r="F8" s="65" t="s">
        <v>8</v>
      </c>
      <c r="G8" s="66" t="s">
        <v>9</v>
      </c>
    </row>
    <row r="9" spans="1:7" ht="21.75" customHeight="1" x14ac:dyDescent="0.25">
      <c r="A9" s="67" t="s">
        <v>11</v>
      </c>
      <c r="B9" s="68">
        <v>82.761966364812423</v>
      </c>
      <c r="C9" s="68">
        <v>17.23803363518758</v>
      </c>
      <c r="D9" s="68">
        <v>65.323754975245123</v>
      </c>
      <c r="E9" s="68">
        <v>34.676245024754877</v>
      </c>
      <c r="F9" s="68">
        <v>48.21307484520726</v>
      </c>
      <c r="G9" s="69">
        <v>51.78692515479274</v>
      </c>
    </row>
    <row r="10" spans="1:7" ht="21.75" customHeight="1" x14ac:dyDescent="0.25">
      <c r="A10" s="70" t="s">
        <v>13</v>
      </c>
      <c r="B10" s="68">
        <v>66.666666666666657</v>
      </c>
      <c r="C10" s="68">
        <v>33.333333333333329</v>
      </c>
      <c r="D10" s="68">
        <v>92.857142857142861</v>
      </c>
      <c r="E10" s="68">
        <v>7.1428571428571423</v>
      </c>
      <c r="F10" s="68">
        <v>72.043010752688176</v>
      </c>
      <c r="G10" s="69">
        <v>27.956989247311824</v>
      </c>
    </row>
    <row r="11" spans="1:7" ht="21.75" customHeight="1" x14ac:dyDescent="0.25">
      <c r="A11" s="70" t="s">
        <v>12</v>
      </c>
      <c r="B11" s="68">
        <v>91.189427312775322</v>
      </c>
      <c r="C11" s="68">
        <v>8.8105726872246706</v>
      </c>
      <c r="D11" s="68">
        <v>84.38095238095238</v>
      </c>
      <c r="E11" s="68">
        <v>15.619047619047619</v>
      </c>
      <c r="F11" s="68">
        <v>74.361001317523062</v>
      </c>
      <c r="G11" s="69">
        <v>25.638998682476945</v>
      </c>
    </row>
    <row r="12" spans="1:7" ht="21.75" customHeight="1" x14ac:dyDescent="0.25">
      <c r="A12" s="70" t="s">
        <v>58</v>
      </c>
      <c r="B12" s="68">
        <v>37.096774193548384</v>
      </c>
      <c r="C12" s="68">
        <v>62.903225806451616</v>
      </c>
      <c r="D12" s="68">
        <v>30.255564715581201</v>
      </c>
      <c r="E12" s="68">
        <v>69.744435284418799</v>
      </c>
      <c r="F12" s="68">
        <v>20.35589869127201</v>
      </c>
      <c r="G12" s="69">
        <v>79.644101308727983</v>
      </c>
    </row>
    <row r="13" spans="1:7" ht="21.75" customHeight="1" x14ac:dyDescent="0.25">
      <c r="A13" s="70" t="s">
        <v>25</v>
      </c>
      <c r="B13" s="68">
        <v>80.833333333333329</v>
      </c>
      <c r="C13" s="68">
        <v>19.166666666666668</v>
      </c>
      <c r="D13" s="68">
        <v>72.532188841201716</v>
      </c>
      <c r="E13" s="68">
        <v>27.467811158798284</v>
      </c>
      <c r="F13" s="68">
        <v>70.786516853932582</v>
      </c>
      <c r="G13" s="69">
        <v>29.213483146067414</v>
      </c>
    </row>
    <row r="14" spans="1:7" ht="21.75" customHeight="1" x14ac:dyDescent="0.25">
      <c r="A14" s="70" t="s">
        <v>27</v>
      </c>
      <c r="B14" s="68">
        <v>66.049382716049394</v>
      </c>
      <c r="C14" s="68">
        <v>33.950617283950621</v>
      </c>
      <c r="D14" s="68">
        <v>49.34210526315789</v>
      </c>
      <c r="E14" s="68">
        <v>50.657894736842103</v>
      </c>
      <c r="F14" s="68">
        <v>44.017094017094017</v>
      </c>
      <c r="G14" s="69">
        <v>55.982905982905983</v>
      </c>
    </row>
    <row r="15" spans="1:7" ht="21.75" customHeight="1" x14ac:dyDescent="0.25">
      <c r="A15" s="71" t="s">
        <v>29</v>
      </c>
      <c r="B15" s="72">
        <v>45.588235294117645</v>
      </c>
      <c r="C15" s="72">
        <v>54.411764705882348</v>
      </c>
      <c r="D15" s="72">
        <v>37.938596491228068</v>
      </c>
      <c r="E15" s="72">
        <v>62.061403508771932</v>
      </c>
      <c r="F15" s="72">
        <v>41.666666666666671</v>
      </c>
      <c r="G15" s="73">
        <v>58.333333333333336</v>
      </c>
    </row>
    <row r="16" spans="1:7" ht="21.75" customHeight="1" thickBot="1" x14ac:dyDescent="0.3">
      <c r="A16" s="74" t="s">
        <v>19</v>
      </c>
      <c r="B16" s="75">
        <v>40.336134453781511</v>
      </c>
      <c r="C16" s="75">
        <v>59.663865546218489</v>
      </c>
      <c r="D16" s="75">
        <v>33.333333333333329</v>
      </c>
      <c r="E16" s="75">
        <v>66.666666666666657</v>
      </c>
      <c r="F16" s="75">
        <v>39.338235294117645</v>
      </c>
      <c r="G16" s="76">
        <v>60.661764705882348</v>
      </c>
    </row>
    <row r="17" spans="1:7" ht="21.75" customHeight="1" x14ac:dyDescent="0.25">
      <c r="A17" s="77"/>
      <c r="B17" s="78"/>
      <c r="C17" s="78"/>
      <c r="D17" s="78"/>
      <c r="E17" s="78"/>
      <c r="F17" s="78"/>
      <c r="G17" s="78"/>
    </row>
    <row r="18" spans="1:7" ht="21.75" customHeight="1" x14ac:dyDescent="0.25">
      <c r="A18" s="77"/>
      <c r="B18" s="78"/>
      <c r="C18" s="78"/>
      <c r="D18" s="78"/>
      <c r="E18" s="78"/>
      <c r="F18" s="78"/>
      <c r="G18" s="78"/>
    </row>
  </sheetData>
  <mergeCells count="4">
    <mergeCell ref="A6:A8"/>
    <mergeCell ref="B6:C7"/>
    <mergeCell ref="D6:E7"/>
    <mergeCell ref="F6:G7"/>
  </mergeCells>
  <pageMargins left="0.7" right="0.7" top="0.75" bottom="0.75" header="0.3" footer="0.3"/>
  <pageSetup paperSize="9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97ED1-9CE1-475C-86EE-15469C69C533}">
  <sheetPr>
    <pageSetUpPr fitToPage="1"/>
  </sheetPr>
  <dimension ref="A1:N27"/>
  <sheetViews>
    <sheetView workbookViewId="0">
      <selection activeCell="Q14" sqref="Q14"/>
    </sheetView>
  </sheetViews>
  <sheetFormatPr defaultColWidth="8.81640625" defaultRowHeight="12.5" x14ac:dyDescent="0.25"/>
  <cols>
    <col min="1" max="1" width="14.453125" customWidth="1"/>
    <col min="2" max="2" width="6.1796875" customWidth="1"/>
    <col min="3" max="3" width="6.6328125" customWidth="1"/>
    <col min="4" max="4" width="7.1796875" customWidth="1"/>
    <col min="5" max="5" width="6.6328125" customWidth="1"/>
    <col min="6" max="6" width="7.1796875" customWidth="1"/>
    <col min="7" max="7" width="6.6328125" customWidth="1"/>
    <col min="8" max="8" width="7.1796875" customWidth="1"/>
    <col min="9" max="9" width="6.6328125" customWidth="1"/>
    <col min="10" max="10" width="6.1796875" customWidth="1"/>
    <col min="11" max="11" width="6.81640625" customWidth="1"/>
    <col min="12" max="12" width="6" customWidth="1"/>
    <col min="13" max="13" width="5.6328125" customWidth="1"/>
    <col min="14" max="14" width="7.1796875" customWidth="1"/>
    <col min="15" max="15" width="4.6328125" customWidth="1"/>
  </cols>
  <sheetData>
    <row r="1" spans="1:14" s="2" customFormat="1" ht="29.25" customHeight="1" x14ac:dyDescent="0.35">
      <c r="A1" s="81" t="s">
        <v>59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2" customFormat="1" ht="40.5" customHeight="1" x14ac:dyDescent="0.25"/>
    <row r="3" spans="1:14" s="2" customFormat="1" ht="18" customHeight="1" x14ac:dyDescent="0.25">
      <c r="A3" s="517" t="s">
        <v>1</v>
      </c>
      <c r="B3" s="514" t="s">
        <v>60</v>
      </c>
      <c r="C3" s="514"/>
      <c r="D3" s="514" t="s">
        <v>61</v>
      </c>
      <c r="E3" s="514"/>
      <c r="F3" s="514" t="s">
        <v>62</v>
      </c>
      <c r="G3" s="514"/>
      <c r="H3" s="514" t="s">
        <v>63</v>
      </c>
      <c r="I3" s="514"/>
      <c r="J3" s="514" t="s">
        <v>64</v>
      </c>
      <c r="K3" s="514"/>
      <c r="L3" s="514" t="s">
        <v>65</v>
      </c>
      <c r="M3" s="514"/>
      <c r="N3" s="515" t="s">
        <v>10</v>
      </c>
    </row>
    <row r="4" spans="1:14" s="2" customFormat="1" ht="16.5" customHeight="1" x14ac:dyDescent="0.25">
      <c r="A4" s="518"/>
      <c r="B4" s="82" t="s">
        <v>10</v>
      </c>
      <c r="C4" s="82" t="s">
        <v>66</v>
      </c>
      <c r="D4" s="82" t="s">
        <v>10</v>
      </c>
      <c r="E4" s="82" t="s">
        <v>66</v>
      </c>
      <c r="F4" s="82" t="s">
        <v>10</v>
      </c>
      <c r="G4" s="82" t="s">
        <v>66</v>
      </c>
      <c r="H4" s="82" t="s">
        <v>10</v>
      </c>
      <c r="I4" s="82" t="s">
        <v>66</v>
      </c>
      <c r="J4" s="82" t="s">
        <v>10</v>
      </c>
      <c r="K4" s="82" t="s">
        <v>66</v>
      </c>
      <c r="L4" s="82" t="s">
        <v>10</v>
      </c>
      <c r="M4" s="82" t="s">
        <v>66</v>
      </c>
      <c r="N4" s="516"/>
    </row>
    <row r="5" spans="1:14" s="2" customFormat="1" ht="19.5" customHeight="1" x14ac:dyDescent="0.2">
      <c r="A5" s="83" t="s">
        <v>11</v>
      </c>
      <c r="B5" s="84">
        <v>24970</v>
      </c>
      <c r="C5" s="85">
        <v>0.23458344293713099</v>
      </c>
      <c r="D5" s="84">
        <v>32837</v>
      </c>
      <c r="E5" s="85">
        <v>0.30849084964864198</v>
      </c>
      <c r="F5" s="84">
        <v>24585</v>
      </c>
      <c r="G5" s="85">
        <v>0.23096651760550099</v>
      </c>
      <c r="H5" s="84">
        <v>22082</v>
      </c>
      <c r="I5" s="85">
        <v>0.20745180564428201</v>
      </c>
      <c r="J5" s="84">
        <v>1634</v>
      </c>
      <c r="K5" s="85">
        <v>1.5350794784111801E-2</v>
      </c>
      <c r="L5" s="84">
        <v>336</v>
      </c>
      <c r="M5" s="85">
        <v>3.15658938033144E-3</v>
      </c>
      <c r="N5" s="84">
        <v>106444</v>
      </c>
    </row>
    <row r="6" spans="1:14" s="2" customFormat="1" ht="19.5" customHeight="1" x14ac:dyDescent="0.2">
      <c r="A6" s="83" t="s">
        <v>12</v>
      </c>
      <c r="B6" s="84">
        <v>588</v>
      </c>
      <c r="C6" s="85">
        <v>0.12931603254893301</v>
      </c>
      <c r="D6" s="84">
        <v>744</v>
      </c>
      <c r="E6" s="85">
        <v>0.16362436771497699</v>
      </c>
      <c r="F6" s="84">
        <v>814</v>
      </c>
      <c r="G6" s="85">
        <v>0.17901913349461199</v>
      </c>
      <c r="H6" s="84">
        <v>2252</v>
      </c>
      <c r="I6" s="85">
        <v>0.495271607653398</v>
      </c>
      <c r="J6" s="84">
        <v>84</v>
      </c>
      <c r="K6" s="85">
        <v>1.8473718935561899E-2</v>
      </c>
      <c r="L6" s="84">
        <v>65</v>
      </c>
      <c r="M6" s="85">
        <v>1.42951396525181E-2</v>
      </c>
      <c r="N6" s="84">
        <v>4547</v>
      </c>
    </row>
    <row r="7" spans="1:14" s="2" customFormat="1" ht="19.5" customHeight="1" x14ac:dyDescent="0.2">
      <c r="A7" s="83" t="s">
        <v>13</v>
      </c>
      <c r="B7" s="84">
        <v>31</v>
      </c>
      <c r="C7" s="85">
        <v>0.28181818181818202</v>
      </c>
      <c r="D7" s="84">
        <v>18</v>
      </c>
      <c r="E7" s="85">
        <v>0.163636363636364</v>
      </c>
      <c r="F7" s="84">
        <v>46</v>
      </c>
      <c r="G7" s="85">
        <v>0.41818181818181799</v>
      </c>
      <c r="H7" s="84">
        <v>13</v>
      </c>
      <c r="I7" s="85">
        <v>0.118181818181818</v>
      </c>
      <c r="J7" s="84">
        <v>2</v>
      </c>
      <c r="K7" s="85">
        <v>1.8181818181818198E-2</v>
      </c>
      <c r="L7" s="84">
        <v>0</v>
      </c>
      <c r="M7" s="85">
        <v>0</v>
      </c>
      <c r="N7" s="84">
        <v>110</v>
      </c>
    </row>
    <row r="8" spans="1:14" s="2" customFormat="1" ht="19.5" customHeight="1" x14ac:dyDescent="0.2">
      <c r="A8" s="83" t="s">
        <v>14</v>
      </c>
      <c r="B8" s="84">
        <v>853</v>
      </c>
      <c r="C8" s="85">
        <v>0.28993881713120301</v>
      </c>
      <c r="D8" s="84">
        <v>985</v>
      </c>
      <c r="E8" s="85">
        <v>0.33480625424881</v>
      </c>
      <c r="F8" s="84">
        <v>546</v>
      </c>
      <c r="G8" s="85">
        <v>0.18558803535010199</v>
      </c>
      <c r="H8" s="84">
        <v>518</v>
      </c>
      <c r="I8" s="85">
        <v>0.176070700203943</v>
      </c>
      <c r="J8" s="84">
        <v>28</v>
      </c>
      <c r="K8" s="85">
        <v>9.5173351461590797E-3</v>
      </c>
      <c r="L8" s="84">
        <v>12</v>
      </c>
      <c r="M8" s="85">
        <v>4.0788579197824602E-3</v>
      </c>
      <c r="N8" s="84">
        <v>2942</v>
      </c>
    </row>
    <row r="9" spans="1:14" s="2" customFormat="1" ht="19.5" customHeight="1" x14ac:dyDescent="0.2">
      <c r="A9" s="83" t="s">
        <v>15</v>
      </c>
      <c r="B9" s="84">
        <v>727</v>
      </c>
      <c r="C9" s="85">
        <v>0.20694563051522899</v>
      </c>
      <c r="D9" s="84">
        <v>972</v>
      </c>
      <c r="E9" s="85">
        <v>0.27668659265584999</v>
      </c>
      <c r="F9" s="84">
        <v>672</v>
      </c>
      <c r="G9" s="85">
        <v>0.19128949615713101</v>
      </c>
      <c r="H9" s="84">
        <v>948</v>
      </c>
      <c r="I9" s="85">
        <v>0.26985482493595198</v>
      </c>
      <c r="J9" s="84">
        <v>170</v>
      </c>
      <c r="K9" s="85">
        <v>4.8391688015940799E-2</v>
      </c>
      <c r="L9" s="84">
        <v>24</v>
      </c>
      <c r="M9" s="85">
        <v>6.8317677198975199E-3</v>
      </c>
      <c r="N9" s="84">
        <v>3513</v>
      </c>
    </row>
    <row r="10" spans="1:14" s="2" customFormat="1" ht="19.5" customHeight="1" x14ac:dyDescent="0.2">
      <c r="A10" s="83" t="s">
        <v>16</v>
      </c>
      <c r="B10" s="84">
        <v>9</v>
      </c>
      <c r="C10" s="85">
        <v>4.6875E-2</v>
      </c>
      <c r="D10" s="84">
        <v>48</v>
      </c>
      <c r="E10" s="85">
        <v>0.25</v>
      </c>
      <c r="F10" s="84">
        <v>33</v>
      </c>
      <c r="G10" s="85">
        <v>0.171875</v>
      </c>
      <c r="H10" s="84">
        <v>95</v>
      </c>
      <c r="I10" s="85">
        <v>0.49479166666666702</v>
      </c>
      <c r="J10" s="84">
        <v>6</v>
      </c>
      <c r="K10" s="85">
        <v>3.125E-2</v>
      </c>
      <c r="L10" s="84">
        <v>1</v>
      </c>
      <c r="M10" s="85">
        <v>5.2083333333333296E-3</v>
      </c>
      <c r="N10" s="84">
        <v>192</v>
      </c>
    </row>
    <row r="11" spans="1:14" s="2" customFormat="1" ht="19.5" customHeight="1" x14ac:dyDescent="0.2">
      <c r="A11" s="83" t="s">
        <v>17</v>
      </c>
      <c r="B11" s="84">
        <v>145</v>
      </c>
      <c r="C11" s="85">
        <v>0.22376543209876501</v>
      </c>
      <c r="D11" s="84">
        <v>235</v>
      </c>
      <c r="E11" s="85">
        <v>0.36265432098765399</v>
      </c>
      <c r="F11" s="84">
        <v>161</v>
      </c>
      <c r="G11" s="85">
        <v>0.24845679012345701</v>
      </c>
      <c r="H11" s="84">
        <v>98</v>
      </c>
      <c r="I11" s="85">
        <v>0.15123456790123499</v>
      </c>
      <c r="J11" s="84">
        <v>8</v>
      </c>
      <c r="K11" s="85">
        <v>1.2345679012345699E-2</v>
      </c>
      <c r="L11" s="84">
        <v>1</v>
      </c>
      <c r="M11" s="85">
        <v>1.54320987654321E-3</v>
      </c>
      <c r="N11" s="84">
        <v>648</v>
      </c>
    </row>
    <row r="12" spans="1:14" s="2" customFormat="1" ht="19.5" customHeight="1" x14ac:dyDescent="0.2">
      <c r="A12" s="83" t="s">
        <v>18</v>
      </c>
      <c r="B12" s="84">
        <v>931</v>
      </c>
      <c r="C12" s="85">
        <v>0.18721093907098299</v>
      </c>
      <c r="D12" s="84">
        <v>931</v>
      </c>
      <c r="E12" s="85">
        <v>0.18721093907098299</v>
      </c>
      <c r="F12" s="84">
        <v>1064</v>
      </c>
      <c r="G12" s="85">
        <v>0.213955358938267</v>
      </c>
      <c r="H12" s="84">
        <v>1844</v>
      </c>
      <c r="I12" s="85">
        <v>0.37080233259601902</v>
      </c>
      <c r="J12" s="84">
        <v>160</v>
      </c>
      <c r="K12" s="85">
        <v>3.2173738186205503E-2</v>
      </c>
      <c r="L12" s="84">
        <v>43</v>
      </c>
      <c r="M12" s="85">
        <v>8.6466921375427299E-3</v>
      </c>
      <c r="N12" s="84">
        <v>4973</v>
      </c>
    </row>
    <row r="13" spans="1:14" s="2" customFormat="1" ht="27" x14ac:dyDescent="0.2">
      <c r="A13" s="83" t="s">
        <v>19</v>
      </c>
      <c r="B13" s="84">
        <v>67</v>
      </c>
      <c r="C13" s="85">
        <v>0.143468950749465</v>
      </c>
      <c r="D13" s="84">
        <v>81</v>
      </c>
      <c r="E13" s="85">
        <v>0.17344753747323299</v>
      </c>
      <c r="F13" s="84">
        <v>80</v>
      </c>
      <c r="G13" s="85">
        <v>0.171306209850107</v>
      </c>
      <c r="H13" s="84">
        <v>164</v>
      </c>
      <c r="I13" s="85">
        <v>0.35117773019271897</v>
      </c>
      <c r="J13" s="84">
        <v>67</v>
      </c>
      <c r="K13" s="85">
        <v>0.143468950749465</v>
      </c>
      <c r="L13" s="84">
        <v>8</v>
      </c>
      <c r="M13" s="85">
        <v>1.7130620985010701E-2</v>
      </c>
      <c r="N13" s="84">
        <v>467</v>
      </c>
    </row>
    <row r="14" spans="1:14" s="2" customFormat="1" ht="18" x14ac:dyDescent="0.2">
      <c r="A14" s="83" t="s">
        <v>20</v>
      </c>
      <c r="B14" s="84">
        <v>41641</v>
      </c>
      <c r="C14" s="85">
        <v>0.15613013531703299</v>
      </c>
      <c r="D14" s="84">
        <v>64871</v>
      </c>
      <c r="E14" s="85">
        <v>0.24322946154394101</v>
      </c>
      <c r="F14" s="84">
        <v>71341</v>
      </c>
      <c r="G14" s="85">
        <v>0.26748829239577498</v>
      </c>
      <c r="H14" s="84">
        <v>72044</v>
      </c>
      <c r="I14" s="85">
        <v>0.27012414372326199</v>
      </c>
      <c r="J14" s="84">
        <v>14813</v>
      </c>
      <c r="K14" s="85">
        <v>5.5540349522134803E-2</v>
      </c>
      <c r="L14" s="84">
        <v>1997</v>
      </c>
      <c r="M14" s="85">
        <v>7.4876174978534497E-3</v>
      </c>
      <c r="N14" s="84">
        <v>266707</v>
      </c>
    </row>
    <row r="15" spans="1:14" s="2" customFormat="1" ht="18" x14ac:dyDescent="0.2">
      <c r="A15" s="83" t="s">
        <v>21</v>
      </c>
      <c r="B15" s="84">
        <v>6380</v>
      </c>
      <c r="C15" s="85">
        <v>0.18337548861807301</v>
      </c>
      <c r="D15" s="84">
        <v>9617</v>
      </c>
      <c r="E15" s="85">
        <v>0.27641411818808898</v>
      </c>
      <c r="F15" s="84">
        <v>7944</v>
      </c>
      <c r="G15" s="85">
        <v>0.22832835134513699</v>
      </c>
      <c r="H15" s="84">
        <v>8217</v>
      </c>
      <c r="I15" s="85">
        <v>0.23617498275465601</v>
      </c>
      <c r="J15" s="84">
        <v>2237</v>
      </c>
      <c r="K15" s="85">
        <v>6.4296389974706797E-2</v>
      </c>
      <c r="L15" s="84">
        <v>397</v>
      </c>
      <c r="M15" s="85">
        <v>1.14106691193378E-2</v>
      </c>
      <c r="N15" s="84">
        <v>34792</v>
      </c>
    </row>
    <row r="16" spans="1:14" s="2" customFormat="1" ht="18" x14ac:dyDescent="0.2">
      <c r="A16" s="83" t="s">
        <v>22</v>
      </c>
      <c r="B16" s="84">
        <v>1411</v>
      </c>
      <c r="C16" s="85">
        <v>0.15502087453307001</v>
      </c>
      <c r="D16" s="84">
        <v>1321</v>
      </c>
      <c r="E16" s="85">
        <v>0.145132937815865</v>
      </c>
      <c r="F16" s="84">
        <v>1677</v>
      </c>
      <c r="G16" s="85">
        <v>0.184245220830587</v>
      </c>
      <c r="H16" s="84">
        <v>3874</v>
      </c>
      <c r="I16" s="85">
        <v>0.42562074269391298</v>
      </c>
      <c r="J16" s="84">
        <v>682</v>
      </c>
      <c r="K16" s="85">
        <v>7.4928587123709103E-2</v>
      </c>
      <c r="L16" s="84">
        <v>137</v>
      </c>
      <c r="M16" s="85">
        <v>1.5051637002856499E-2</v>
      </c>
      <c r="N16" s="84">
        <v>9102</v>
      </c>
    </row>
    <row r="17" spans="1:14" s="2" customFormat="1" ht="18" x14ac:dyDescent="0.2">
      <c r="A17" s="83" t="s">
        <v>23</v>
      </c>
      <c r="B17" s="84">
        <v>3132</v>
      </c>
      <c r="C17" s="85">
        <v>0.16051660516605201</v>
      </c>
      <c r="D17" s="84">
        <v>5006</v>
      </c>
      <c r="E17" s="85">
        <v>0.25656006560065597</v>
      </c>
      <c r="F17" s="84">
        <v>5182</v>
      </c>
      <c r="G17" s="85">
        <v>0.26558015580155803</v>
      </c>
      <c r="H17" s="84">
        <v>5288</v>
      </c>
      <c r="I17" s="85">
        <v>0.27101271012710099</v>
      </c>
      <c r="J17" s="84">
        <v>810</v>
      </c>
      <c r="K17" s="85">
        <v>4.1512915129151298E-2</v>
      </c>
      <c r="L17" s="84">
        <v>94</v>
      </c>
      <c r="M17" s="85">
        <v>4.8175481754817503E-3</v>
      </c>
      <c r="N17" s="84">
        <v>19512</v>
      </c>
    </row>
    <row r="18" spans="1:14" s="2" customFormat="1" ht="18" x14ac:dyDescent="0.2">
      <c r="A18" s="83" t="s">
        <v>24</v>
      </c>
      <c r="B18" s="84">
        <v>127</v>
      </c>
      <c r="C18" s="85">
        <v>0.50197628458498</v>
      </c>
      <c r="D18" s="84">
        <v>71</v>
      </c>
      <c r="E18" s="85">
        <v>0.280632411067194</v>
      </c>
      <c r="F18" s="84">
        <v>40</v>
      </c>
      <c r="G18" s="85">
        <v>0.158102766798419</v>
      </c>
      <c r="H18" s="84">
        <v>14</v>
      </c>
      <c r="I18" s="85">
        <v>5.5335968379446598E-2</v>
      </c>
      <c r="J18" s="84">
        <v>0</v>
      </c>
      <c r="K18" s="85">
        <v>0</v>
      </c>
      <c r="L18" s="84">
        <v>1</v>
      </c>
      <c r="M18" s="85">
        <v>3.9525691699604697E-3</v>
      </c>
      <c r="N18" s="84">
        <v>253</v>
      </c>
    </row>
    <row r="19" spans="1:14" s="2" customFormat="1" ht="18" x14ac:dyDescent="0.2">
      <c r="A19" s="83" t="s">
        <v>25</v>
      </c>
      <c r="B19" s="84">
        <v>234</v>
      </c>
      <c r="C19" s="85">
        <v>0.207630878438332</v>
      </c>
      <c r="D19" s="84">
        <v>307</v>
      </c>
      <c r="E19" s="85">
        <v>0.27240461401952099</v>
      </c>
      <c r="F19" s="84">
        <v>332</v>
      </c>
      <c r="G19" s="85">
        <v>0.29458740017746199</v>
      </c>
      <c r="H19" s="84">
        <v>234</v>
      </c>
      <c r="I19" s="85">
        <v>0.207630878438332</v>
      </c>
      <c r="J19" s="84">
        <v>11</v>
      </c>
      <c r="K19" s="85">
        <v>9.7604259094942296E-3</v>
      </c>
      <c r="L19" s="84">
        <v>9</v>
      </c>
      <c r="M19" s="85">
        <v>7.9858030168589202E-3</v>
      </c>
      <c r="N19" s="84">
        <v>1127</v>
      </c>
    </row>
    <row r="20" spans="1:14" s="2" customFormat="1" ht="18" x14ac:dyDescent="0.2">
      <c r="A20" s="83" t="s">
        <v>26</v>
      </c>
      <c r="B20" s="84">
        <v>21731</v>
      </c>
      <c r="C20" s="85">
        <v>0.19701901195840399</v>
      </c>
      <c r="D20" s="84">
        <v>31532</v>
      </c>
      <c r="E20" s="85">
        <v>0.285877478490285</v>
      </c>
      <c r="F20" s="84">
        <v>24500</v>
      </c>
      <c r="G20" s="85">
        <v>0.22212350066637099</v>
      </c>
      <c r="H20" s="84">
        <v>25488</v>
      </c>
      <c r="I20" s="85">
        <v>0.23108097081569201</v>
      </c>
      <c r="J20" s="84">
        <v>6191</v>
      </c>
      <c r="K20" s="85">
        <v>5.61292486785918E-2</v>
      </c>
      <c r="L20" s="84">
        <v>857</v>
      </c>
      <c r="M20" s="85">
        <v>7.7697893906563103E-3</v>
      </c>
      <c r="N20" s="84">
        <v>110299</v>
      </c>
    </row>
    <row r="21" spans="1:14" s="2" customFormat="1" ht="9" x14ac:dyDescent="0.2">
      <c r="A21" s="83" t="s">
        <v>27</v>
      </c>
      <c r="B21" s="84">
        <v>88</v>
      </c>
      <c r="C21" s="85">
        <v>0.11253196930946301</v>
      </c>
      <c r="D21" s="84">
        <v>172</v>
      </c>
      <c r="E21" s="85">
        <v>0.21994884910485901</v>
      </c>
      <c r="F21" s="84">
        <v>229</v>
      </c>
      <c r="G21" s="85">
        <v>0.292838874680307</v>
      </c>
      <c r="H21" s="84">
        <v>235</v>
      </c>
      <c r="I21" s="85">
        <v>0.30051150895140699</v>
      </c>
      <c r="J21" s="84">
        <v>36</v>
      </c>
      <c r="K21" s="85">
        <v>4.6035805626598501E-2</v>
      </c>
      <c r="L21" s="84">
        <v>22</v>
      </c>
      <c r="M21" s="85">
        <v>2.81329923273657E-2</v>
      </c>
      <c r="N21" s="84">
        <v>782</v>
      </c>
    </row>
    <row r="22" spans="1:14" s="2" customFormat="1" ht="28.5" customHeight="1" x14ac:dyDescent="0.2">
      <c r="A22" s="83" t="s">
        <v>28</v>
      </c>
      <c r="B22" s="84">
        <v>6997</v>
      </c>
      <c r="C22" s="85">
        <v>0.113781608260834</v>
      </c>
      <c r="D22" s="84">
        <v>12351</v>
      </c>
      <c r="E22" s="85">
        <v>0.200845597203025</v>
      </c>
      <c r="F22" s="84">
        <v>14300</v>
      </c>
      <c r="G22" s="85">
        <v>0.232539230831775</v>
      </c>
      <c r="H22" s="84">
        <v>20745</v>
      </c>
      <c r="I22" s="85">
        <v>0.33734449955280899</v>
      </c>
      <c r="J22" s="84">
        <v>6026</v>
      </c>
      <c r="K22" s="85">
        <v>9.7991706642816506E-2</v>
      </c>
      <c r="L22" s="84">
        <v>1076</v>
      </c>
      <c r="M22" s="85">
        <v>1.7497357508740499E-2</v>
      </c>
      <c r="N22" s="84">
        <v>61495</v>
      </c>
    </row>
    <row r="23" spans="1:14" s="2" customFormat="1" ht="21" customHeight="1" x14ac:dyDescent="0.2">
      <c r="A23" s="83" t="s">
        <v>29</v>
      </c>
      <c r="B23" s="84">
        <v>294</v>
      </c>
      <c r="C23" s="85">
        <v>0.134615384615385</v>
      </c>
      <c r="D23" s="84">
        <v>444</v>
      </c>
      <c r="E23" s="85">
        <v>0.20329670329670299</v>
      </c>
      <c r="F23" s="84">
        <v>709</v>
      </c>
      <c r="G23" s="85">
        <v>0.32463369963369998</v>
      </c>
      <c r="H23" s="84">
        <v>644</v>
      </c>
      <c r="I23" s="85">
        <v>0.29487179487179499</v>
      </c>
      <c r="J23" s="84">
        <v>67</v>
      </c>
      <c r="K23" s="85">
        <v>3.0677655677655701E-2</v>
      </c>
      <c r="L23" s="84">
        <v>26</v>
      </c>
      <c r="M23" s="85">
        <v>1.1904761904761901E-2</v>
      </c>
      <c r="N23" s="84">
        <v>2184</v>
      </c>
    </row>
    <row r="24" spans="1:14" s="2" customFormat="1" ht="9" x14ac:dyDescent="0.2">
      <c r="A24" s="83" t="s">
        <v>30</v>
      </c>
      <c r="B24" s="84">
        <v>363</v>
      </c>
      <c r="C24" s="85">
        <v>0.50557103064066899</v>
      </c>
      <c r="D24" s="84">
        <v>80</v>
      </c>
      <c r="E24" s="85">
        <v>0.11142061281337</v>
      </c>
      <c r="F24" s="84">
        <v>62</v>
      </c>
      <c r="G24" s="85">
        <v>8.6350974930362104E-2</v>
      </c>
      <c r="H24" s="84">
        <v>127</v>
      </c>
      <c r="I24" s="85">
        <v>0.17688022284122601</v>
      </c>
      <c r="J24" s="84">
        <v>68</v>
      </c>
      <c r="K24" s="85">
        <v>9.4707520891364902E-2</v>
      </c>
      <c r="L24" s="84">
        <v>18</v>
      </c>
      <c r="M24" s="85">
        <v>2.5069637883008401E-2</v>
      </c>
      <c r="N24" s="84">
        <v>718</v>
      </c>
    </row>
    <row r="25" spans="1:14" s="2" customFormat="1" ht="18" customHeight="1" x14ac:dyDescent="0.25">
      <c r="A25" s="86" t="s">
        <v>31</v>
      </c>
      <c r="B25" s="87">
        <v>110719</v>
      </c>
      <c r="C25" s="88">
        <v>0.17551961217931999</v>
      </c>
      <c r="D25" s="87">
        <v>162623</v>
      </c>
      <c r="E25" s="88">
        <v>0.257801514567847</v>
      </c>
      <c r="F25" s="87">
        <v>154317</v>
      </c>
      <c r="G25" s="88">
        <v>0.24463425421721699</v>
      </c>
      <c r="H25" s="87">
        <v>164924</v>
      </c>
      <c r="I25" s="88">
        <v>0.261449222979453</v>
      </c>
      <c r="J25" s="87">
        <v>33100</v>
      </c>
      <c r="K25" s="88">
        <v>5.2472467807110602E-2</v>
      </c>
      <c r="L25" s="87">
        <v>5124</v>
      </c>
      <c r="M25" s="88">
        <v>8.1229282490524E-3</v>
      </c>
      <c r="N25" s="87">
        <v>630807</v>
      </c>
    </row>
    <row r="26" spans="1:14" x14ac:dyDescent="0.25">
      <c r="A26" s="89" t="s">
        <v>67</v>
      </c>
    </row>
    <row r="27" spans="1:14" x14ac:dyDescent="0.25">
      <c r="A27" s="15" t="s">
        <v>33</v>
      </c>
    </row>
  </sheetData>
  <mergeCells count="8">
    <mergeCell ref="L3:M3"/>
    <mergeCell ref="N3:N4"/>
    <mergeCell ref="A3:A4"/>
    <mergeCell ref="B3:C3"/>
    <mergeCell ref="D3:E3"/>
    <mergeCell ref="F3:G3"/>
    <mergeCell ref="H3:I3"/>
    <mergeCell ref="J3:K3"/>
  </mergeCells>
  <pageMargins left="0.51181102362204722" right="0.51181102362204722" top="0.74803149606299213" bottom="0.74803149606299213" header="0.31496062992125984" footer="0.31496062992125984"/>
  <pageSetup paperSize="8" orientation="landscape"/>
  <headerFooter alignWithMargins="0">
    <oddFooter>&amp;RFonte: Tab.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F7BC4-996B-4D47-BD53-E2C8DFEA883B}">
  <dimension ref="A1:L27"/>
  <sheetViews>
    <sheetView workbookViewId="0">
      <selection activeCell="Q14" sqref="Q14"/>
    </sheetView>
  </sheetViews>
  <sheetFormatPr defaultColWidth="10.81640625" defaultRowHeight="12.5" x14ac:dyDescent="0.25"/>
  <cols>
    <col min="1" max="1" width="5.453125" style="101" customWidth="1"/>
    <col min="2" max="2" width="27.453125" style="101" bestFit="1" customWidth="1"/>
    <col min="3" max="10" width="14.6328125" style="101" customWidth="1"/>
    <col min="11" max="11" width="10.453125" style="101" bestFit="1" customWidth="1"/>
    <col min="12" max="12" width="12.81640625" style="101" bestFit="1" customWidth="1"/>
    <col min="13" max="16384" width="10.81640625" style="101"/>
  </cols>
  <sheetData>
    <row r="1" spans="1:12" s="90" customFormat="1" ht="56.25" customHeight="1" x14ac:dyDescent="0.35">
      <c r="B1" s="521" t="s">
        <v>68</v>
      </c>
      <c r="C1" s="521"/>
      <c r="D1" s="521"/>
      <c r="E1" s="521"/>
      <c r="F1" s="521"/>
      <c r="G1" s="521"/>
      <c r="H1" s="521"/>
      <c r="I1" s="521"/>
      <c r="J1" s="521"/>
    </row>
    <row r="2" spans="1:12" s="2" customFormat="1" ht="20.25" customHeight="1" x14ac:dyDescent="0.3">
      <c r="A2" s="522" t="s">
        <v>69</v>
      </c>
      <c r="B2" s="522"/>
      <c r="C2" s="522"/>
      <c r="D2" s="522"/>
      <c r="E2" s="522"/>
      <c r="F2" s="522"/>
      <c r="G2" s="522"/>
      <c r="H2" s="522"/>
      <c r="I2" s="522"/>
      <c r="J2" s="522"/>
    </row>
    <row r="3" spans="1:12" s="2" customFormat="1" ht="20.25" customHeight="1" thickBot="1" x14ac:dyDescent="0.35">
      <c r="A3" s="91"/>
    </row>
    <row r="4" spans="1:12" s="90" customFormat="1" ht="39" customHeight="1" x14ac:dyDescent="0.2">
      <c r="B4" s="523" t="s">
        <v>1</v>
      </c>
      <c r="C4" s="519" t="s">
        <v>70</v>
      </c>
      <c r="D4" s="525"/>
      <c r="E4" s="519" t="s">
        <v>71</v>
      </c>
      <c r="F4" s="525"/>
      <c r="G4" s="519" t="s">
        <v>72</v>
      </c>
      <c r="H4" s="525"/>
      <c r="I4" s="519" t="s">
        <v>73</v>
      </c>
      <c r="J4" s="525"/>
      <c r="K4" s="519" t="s">
        <v>31</v>
      </c>
      <c r="L4" s="520"/>
    </row>
    <row r="5" spans="1:12" s="90" customFormat="1" ht="24.25" customHeight="1" x14ac:dyDescent="0.25">
      <c r="B5" s="524"/>
      <c r="C5" s="92" t="s">
        <v>74</v>
      </c>
      <c r="D5" s="92" t="s">
        <v>75</v>
      </c>
      <c r="E5" s="92" t="s">
        <v>74</v>
      </c>
      <c r="F5" s="92" t="s">
        <v>75</v>
      </c>
      <c r="G5" s="92" t="s">
        <v>74</v>
      </c>
      <c r="H5" s="92" t="s">
        <v>75</v>
      </c>
      <c r="I5" s="92" t="s">
        <v>74</v>
      </c>
      <c r="J5" s="92" t="s">
        <v>75</v>
      </c>
      <c r="K5" s="92" t="s">
        <v>74</v>
      </c>
      <c r="L5" s="93" t="s">
        <v>75</v>
      </c>
    </row>
    <row r="6" spans="1:12" s="90" customFormat="1" ht="17.75" customHeight="1" x14ac:dyDescent="0.2">
      <c r="B6" s="94" t="s">
        <v>11</v>
      </c>
      <c r="C6" s="85">
        <v>1.48204286135321E-2</v>
      </c>
      <c r="D6" s="95">
        <v>14.846006483937501</v>
      </c>
      <c r="E6" s="85">
        <v>1.25718981101068E-2</v>
      </c>
      <c r="F6" s="95">
        <v>14.326417419885001</v>
      </c>
      <c r="G6" s="85">
        <v>1.5009842519685001E-2</v>
      </c>
      <c r="H6" s="95">
        <v>14.6615403543307</v>
      </c>
      <c r="I6" s="85">
        <v>2.1125806888457499E-2</v>
      </c>
      <c r="J6" s="95">
        <v>15.570133465745799</v>
      </c>
      <c r="K6" s="85">
        <v>1.8507384164443301E-2</v>
      </c>
      <c r="L6" s="96">
        <v>15.2316711134493</v>
      </c>
    </row>
    <row r="7" spans="1:12" s="90" customFormat="1" ht="17.75" customHeight="1" x14ac:dyDescent="0.2">
      <c r="B7" s="94" t="s">
        <v>12</v>
      </c>
      <c r="C7" s="85">
        <v>0</v>
      </c>
      <c r="D7" s="95">
        <v>28</v>
      </c>
      <c r="E7" s="85"/>
      <c r="F7" s="95"/>
      <c r="G7" s="85">
        <v>0</v>
      </c>
      <c r="H7" s="95">
        <v>20.5</v>
      </c>
      <c r="I7" s="85">
        <v>3.2804931748128603E-2</v>
      </c>
      <c r="J7" s="95">
        <v>21.504183179216199</v>
      </c>
      <c r="K7" s="85">
        <v>3.2768858588080103E-2</v>
      </c>
      <c r="L7" s="96">
        <v>21.5047283923466</v>
      </c>
    </row>
    <row r="8" spans="1:12" s="90" customFormat="1" ht="17.75" customHeight="1" x14ac:dyDescent="0.2">
      <c r="B8" s="94" t="s">
        <v>13</v>
      </c>
      <c r="C8" s="85">
        <v>0</v>
      </c>
      <c r="D8" s="95">
        <v>18.7708333333333</v>
      </c>
      <c r="E8" s="85">
        <v>0</v>
      </c>
      <c r="F8" s="95">
        <v>8.5833333333333304</v>
      </c>
      <c r="G8" s="85">
        <v>6.6666666666666693E-2</v>
      </c>
      <c r="H8" s="95">
        <v>17.899999999999999</v>
      </c>
      <c r="I8" s="85">
        <v>1.6949152542372899E-2</v>
      </c>
      <c r="J8" s="95">
        <v>14.0254237288136</v>
      </c>
      <c r="K8" s="85">
        <v>1.8181818181818198E-2</v>
      </c>
      <c r="L8" s="96">
        <v>14.9954545454545</v>
      </c>
    </row>
    <row r="9" spans="1:12" s="90" customFormat="1" ht="17.75" customHeight="1" x14ac:dyDescent="0.2">
      <c r="B9" s="94" t="s">
        <v>14</v>
      </c>
      <c r="C9" s="85">
        <v>1.6470588235294101E-2</v>
      </c>
      <c r="D9" s="95">
        <v>14.9223529411765</v>
      </c>
      <c r="E9" s="85">
        <v>1.35135135135135E-2</v>
      </c>
      <c r="F9" s="95">
        <v>12.0253378378378</v>
      </c>
      <c r="G9" s="85">
        <v>1.94174757281553E-2</v>
      </c>
      <c r="H9" s="95">
        <v>12.4514563106796</v>
      </c>
      <c r="I9" s="85">
        <v>1.27478753541076E-2</v>
      </c>
      <c r="J9" s="95">
        <v>13.6503777148253</v>
      </c>
      <c r="K9" s="85">
        <v>1.35961930659415E-2</v>
      </c>
      <c r="L9" s="96">
        <v>13.6286539768865</v>
      </c>
    </row>
    <row r="10" spans="1:12" s="90" customFormat="1" ht="17.75" customHeight="1" x14ac:dyDescent="0.2">
      <c r="B10" s="94" t="s">
        <v>15</v>
      </c>
      <c r="C10" s="85">
        <v>5.01882057716437E-2</v>
      </c>
      <c r="D10" s="95">
        <v>17.309912170639901</v>
      </c>
      <c r="E10" s="85">
        <v>3.1858407079646003E-2</v>
      </c>
      <c r="F10" s="95">
        <v>15.4805309734513</v>
      </c>
      <c r="G10" s="85">
        <v>4.2372881355932202E-2</v>
      </c>
      <c r="H10" s="95">
        <v>18.2256355932203</v>
      </c>
      <c r="I10" s="85">
        <v>6.9088743299583102E-2</v>
      </c>
      <c r="J10" s="95">
        <v>17.699523525908301</v>
      </c>
      <c r="K10" s="85">
        <v>5.5223455735838298E-2</v>
      </c>
      <c r="L10" s="96">
        <v>17.324935952177601</v>
      </c>
    </row>
    <row r="11" spans="1:12" s="90" customFormat="1" ht="17.75" customHeight="1" x14ac:dyDescent="0.2">
      <c r="B11" s="94" t="s">
        <v>16</v>
      </c>
      <c r="C11" s="85">
        <v>0.04</v>
      </c>
      <c r="D11" s="95">
        <v>20.74</v>
      </c>
      <c r="E11" s="85">
        <v>0</v>
      </c>
      <c r="F11" s="95">
        <v>21.6666666666667</v>
      </c>
      <c r="G11" s="85">
        <v>0</v>
      </c>
      <c r="H11" s="95">
        <v>22.03125</v>
      </c>
      <c r="I11" s="85">
        <v>4.4117647058823498E-2</v>
      </c>
      <c r="J11" s="95">
        <v>22.709558823529399</v>
      </c>
      <c r="K11" s="85">
        <v>3.6458333333333301E-2</v>
      </c>
      <c r="L11" s="96">
        <v>22.3151041666667</v>
      </c>
    </row>
    <row r="12" spans="1:12" s="90" customFormat="1" ht="17.75" customHeight="1" x14ac:dyDescent="0.2">
      <c r="B12" s="94" t="s">
        <v>17</v>
      </c>
      <c r="C12" s="85">
        <v>0</v>
      </c>
      <c r="D12" s="95">
        <v>15.69375</v>
      </c>
      <c r="E12" s="85">
        <v>1.5748031496062999E-2</v>
      </c>
      <c r="F12" s="95">
        <v>13.6338582677165</v>
      </c>
      <c r="G12" s="85">
        <v>1.58730158730159E-2</v>
      </c>
      <c r="H12" s="95">
        <v>17.373015873015898</v>
      </c>
      <c r="I12" s="85">
        <v>2.01342281879195E-2</v>
      </c>
      <c r="J12" s="95">
        <v>13.1963087248322</v>
      </c>
      <c r="K12" s="85">
        <v>1.38888888888889E-2</v>
      </c>
      <c r="L12" s="96">
        <v>14.304783950617299</v>
      </c>
    </row>
    <row r="13" spans="1:12" s="90" customFormat="1" ht="17.75" customHeight="1" x14ac:dyDescent="0.2">
      <c r="B13" s="94" t="s">
        <v>18</v>
      </c>
      <c r="C13" s="85">
        <v>2.3968042609853499E-2</v>
      </c>
      <c r="D13" s="95">
        <v>18.637150466045298</v>
      </c>
      <c r="E13" s="85">
        <v>5.2631578947368397E-2</v>
      </c>
      <c r="F13" s="95">
        <v>14.4263157894737</v>
      </c>
      <c r="G13" s="85">
        <v>0</v>
      </c>
      <c r="H13" s="95">
        <v>15.3545454545455</v>
      </c>
      <c r="I13" s="85">
        <v>4.4204322200392901E-2</v>
      </c>
      <c r="J13" s="95">
        <v>19.813605108055</v>
      </c>
      <c r="K13" s="85">
        <v>4.08204303237482E-2</v>
      </c>
      <c r="L13" s="96">
        <v>19.483712045043202</v>
      </c>
    </row>
    <row r="14" spans="1:12" s="90" customFormat="1" ht="17.75" customHeight="1" x14ac:dyDescent="0.2">
      <c r="B14" s="94" t="s">
        <v>40</v>
      </c>
      <c r="C14" s="85">
        <v>0.21126760563380301</v>
      </c>
      <c r="D14" s="95">
        <v>24.3169014084507</v>
      </c>
      <c r="E14" s="85">
        <v>0.123076923076923</v>
      </c>
      <c r="F14" s="95">
        <v>22.0230769230769</v>
      </c>
      <c r="G14" s="85">
        <v>0.16</v>
      </c>
      <c r="H14" s="95">
        <v>23.58</v>
      </c>
      <c r="I14" s="85">
        <v>0.15686274509803899</v>
      </c>
      <c r="J14" s="95">
        <v>22.382352941176499</v>
      </c>
      <c r="K14" s="85">
        <v>0.16059957173447501</v>
      </c>
      <c r="L14" s="96">
        <v>22.690578158458202</v>
      </c>
    </row>
    <row r="15" spans="1:12" s="90" customFormat="1" ht="17.75" customHeight="1" x14ac:dyDescent="0.2">
      <c r="B15" s="94" t="s">
        <v>20</v>
      </c>
      <c r="C15" s="85">
        <v>5.6757209926224003E-2</v>
      </c>
      <c r="D15" s="95">
        <v>19.042915828303201</v>
      </c>
      <c r="E15" s="85">
        <v>4.9696858350174497E-2</v>
      </c>
      <c r="F15" s="95">
        <v>17.233602792577599</v>
      </c>
      <c r="G15" s="85">
        <v>7.0095920733635506E-2</v>
      </c>
      <c r="H15" s="95">
        <v>17.925266153683999</v>
      </c>
      <c r="I15" s="85">
        <v>6.7528892446126101E-2</v>
      </c>
      <c r="J15" s="95">
        <v>19.396138780756999</v>
      </c>
      <c r="K15" s="85">
        <v>6.3027967019988196E-2</v>
      </c>
      <c r="L15" s="96">
        <v>19.000031870179601</v>
      </c>
    </row>
    <row r="16" spans="1:12" s="90" customFormat="1" ht="17.75" customHeight="1" x14ac:dyDescent="0.2">
      <c r="B16" s="94" t="s">
        <v>21</v>
      </c>
      <c r="C16" s="85">
        <v>7.0908866691330605E-2</v>
      </c>
      <c r="D16" s="95">
        <v>18.865766432359099</v>
      </c>
      <c r="E16" s="85">
        <v>6.5247388133254494E-2</v>
      </c>
      <c r="F16" s="95">
        <v>17.064360339049902</v>
      </c>
      <c r="G16" s="85">
        <v>7.05754614549403E-2</v>
      </c>
      <c r="H16" s="95">
        <v>17.718241042345301</v>
      </c>
      <c r="I16" s="85">
        <v>8.0837717523269903E-2</v>
      </c>
      <c r="J16" s="95">
        <v>18.015226628895199</v>
      </c>
      <c r="K16" s="85">
        <v>7.5707059094044599E-2</v>
      </c>
      <c r="L16" s="96">
        <v>18.059094044607999</v>
      </c>
    </row>
    <row r="17" spans="2:12" s="90" customFormat="1" ht="17.75" customHeight="1" x14ac:dyDescent="0.2">
      <c r="B17" s="94" t="s">
        <v>22</v>
      </c>
      <c r="C17" s="85">
        <v>0.14754098360655701</v>
      </c>
      <c r="D17" s="95">
        <v>21.288056206088999</v>
      </c>
      <c r="E17" s="85">
        <v>0.16923076923076899</v>
      </c>
      <c r="F17" s="95">
        <v>26.015384615384601</v>
      </c>
      <c r="G17" s="85">
        <v>6.25E-2</v>
      </c>
      <c r="H17" s="95">
        <v>21.078125</v>
      </c>
      <c r="I17" s="85">
        <v>8.6616927022616003E-2</v>
      </c>
      <c r="J17" s="95">
        <v>21.958615061785999</v>
      </c>
      <c r="K17" s="85">
        <v>8.9980224126565603E-2</v>
      </c>
      <c r="L17" s="96">
        <v>21.9530323005933</v>
      </c>
    </row>
    <row r="18" spans="2:12" s="90" customFormat="1" ht="17.75" customHeight="1" x14ac:dyDescent="0.2">
      <c r="B18" s="94" t="s">
        <v>23</v>
      </c>
      <c r="C18" s="85">
        <v>4.6079223928860102E-2</v>
      </c>
      <c r="D18" s="95">
        <v>19.613985448666099</v>
      </c>
      <c r="E18" s="85">
        <v>5.0454086781029299E-2</v>
      </c>
      <c r="F18" s="95">
        <v>18.9465186680121</v>
      </c>
      <c r="G18" s="85">
        <v>3.32480818414322E-2</v>
      </c>
      <c r="H18" s="95">
        <v>13.872122762148299</v>
      </c>
      <c r="I18" s="85">
        <v>4.64664678549137E-2</v>
      </c>
      <c r="J18" s="95">
        <v>18.215861016714101</v>
      </c>
      <c r="K18" s="85">
        <v>4.6330463304633002E-2</v>
      </c>
      <c r="L18" s="96">
        <v>18.4318368183682</v>
      </c>
    </row>
    <row r="19" spans="2:12" s="90" customFormat="1" ht="17.75" customHeight="1" x14ac:dyDescent="0.2">
      <c r="B19" s="94" t="s">
        <v>24</v>
      </c>
      <c r="C19" s="85">
        <v>0</v>
      </c>
      <c r="D19" s="95">
        <v>6.5073529411764701</v>
      </c>
      <c r="E19" s="85">
        <v>0</v>
      </c>
      <c r="F19" s="95">
        <v>6.359375</v>
      </c>
      <c r="G19" s="85">
        <v>6.25E-2</v>
      </c>
      <c r="H19" s="95">
        <v>5.5625</v>
      </c>
      <c r="I19" s="85">
        <v>0</v>
      </c>
      <c r="J19" s="95">
        <v>11.1204379562044</v>
      </c>
      <c r="K19" s="85">
        <v>3.9525691699604697E-3</v>
      </c>
      <c r="L19" s="96">
        <v>8.9268774703557305</v>
      </c>
    </row>
    <row r="20" spans="2:12" s="90" customFormat="1" ht="17.75" customHeight="1" x14ac:dyDescent="0.2">
      <c r="B20" s="94" t="s">
        <v>25</v>
      </c>
      <c r="C20" s="85">
        <v>2.9702970297029702E-2</v>
      </c>
      <c r="D20" s="95">
        <v>16.3316831683168</v>
      </c>
      <c r="E20" s="85">
        <v>0</v>
      </c>
      <c r="F20" s="95">
        <v>13.3333333333333</v>
      </c>
      <c r="G20" s="85">
        <v>0</v>
      </c>
      <c r="H20" s="95">
        <v>14.6521739130435</v>
      </c>
      <c r="I20" s="85">
        <v>1.8229166666666699E-2</v>
      </c>
      <c r="J20" s="95">
        <v>16.3385416666667</v>
      </c>
      <c r="K20" s="85">
        <v>1.7746228926353198E-2</v>
      </c>
      <c r="L20" s="96">
        <v>15.972493345164199</v>
      </c>
    </row>
    <row r="21" spans="2:12" s="90" customFormat="1" ht="17.75" customHeight="1" x14ac:dyDescent="0.2">
      <c r="B21" s="94" t="s">
        <v>26</v>
      </c>
      <c r="C21" s="85">
        <v>7.8574134085265798E-2</v>
      </c>
      <c r="D21" s="95">
        <v>18.675182020958701</v>
      </c>
      <c r="E21" s="85">
        <v>4.3105464182711002E-2</v>
      </c>
      <c r="F21" s="95">
        <v>16.503624600514499</v>
      </c>
      <c r="G21" s="85">
        <v>7.9701420659764002E-2</v>
      </c>
      <c r="H21" s="95">
        <v>17.7440404526848</v>
      </c>
      <c r="I21" s="85">
        <v>6.1777560526769797E-2</v>
      </c>
      <c r="J21" s="95">
        <v>17.131383345793299</v>
      </c>
      <c r="K21" s="85">
        <v>6.3899038069248099E-2</v>
      </c>
      <c r="L21" s="96">
        <v>17.414006473313499</v>
      </c>
    </row>
    <row r="22" spans="2:12" s="90" customFormat="1" ht="17.75" customHeight="1" x14ac:dyDescent="0.2">
      <c r="B22" s="94" t="s">
        <v>27</v>
      </c>
      <c r="C22" s="85">
        <v>8.9552238805970102E-2</v>
      </c>
      <c r="D22" s="95">
        <v>16.5597014925373</v>
      </c>
      <c r="E22" s="85">
        <v>0</v>
      </c>
      <c r="F22" s="95">
        <v>17.139534883720899</v>
      </c>
      <c r="G22" s="85">
        <v>4.3478260869565202E-2</v>
      </c>
      <c r="H22" s="95">
        <v>17.847826086956498</v>
      </c>
      <c r="I22" s="85">
        <v>7.9872204472843406E-2</v>
      </c>
      <c r="J22" s="95">
        <v>21.095047923322699</v>
      </c>
      <c r="K22" s="85">
        <v>7.4168797953964194E-2</v>
      </c>
      <c r="L22" s="96">
        <v>20.297953964194399</v>
      </c>
    </row>
    <row r="23" spans="2:12" s="90" customFormat="1" ht="17.75" customHeight="1" x14ac:dyDescent="0.2">
      <c r="B23" s="94" t="s">
        <v>28</v>
      </c>
      <c r="C23" s="85">
        <v>9.3708388814913404E-2</v>
      </c>
      <c r="D23" s="95">
        <v>21.173268974700399</v>
      </c>
      <c r="E23" s="85">
        <v>9.0279044318803597E-2</v>
      </c>
      <c r="F23" s="95">
        <v>21.005289075323699</v>
      </c>
      <c r="G23" s="85">
        <v>9.9599822143174699E-2</v>
      </c>
      <c r="H23" s="95">
        <v>19.966874166296101</v>
      </c>
      <c r="I23" s="85">
        <v>0.12592521618319899</v>
      </c>
      <c r="J23" s="95">
        <v>22.196660837904499</v>
      </c>
      <c r="K23" s="85">
        <v>0.11548906415155701</v>
      </c>
      <c r="L23" s="96">
        <v>21.808919424343401</v>
      </c>
    </row>
    <row r="24" spans="2:12" s="90" customFormat="1" ht="17.75" customHeight="1" x14ac:dyDescent="0.2">
      <c r="B24" s="94" t="s">
        <v>29</v>
      </c>
      <c r="C24" s="85">
        <v>5.52763819095477E-2</v>
      </c>
      <c r="D24" s="95">
        <v>19.8115577889447</v>
      </c>
      <c r="E24" s="85">
        <v>3.0150753768844199E-2</v>
      </c>
      <c r="F24" s="95">
        <v>18.0954773869347</v>
      </c>
      <c r="G24" s="85">
        <v>2.2471910112359501E-2</v>
      </c>
      <c r="H24" s="95">
        <v>16.617977528089899</v>
      </c>
      <c r="I24" s="85">
        <v>4.2056074766355103E-2</v>
      </c>
      <c r="J24" s="95">
        <v>19.955273698264399</v>
      </c>
      <c r="K24" s="85">
        <v>4.2582417582417598E-2</v>
      </c>
      <c r="L24" s="96">
        <v>19.623626373626401</v>
      </c>
    </row>
    <row r="25" spans="2:12" s="90" customFormat="1" ht="17.75" customHeight="1" x14ac:dyDescent="0.2">
      <c r="B25" s="94" t="s">
        <v>30</v>
      </c>
      <c r="C25" s="85">
        <v>6.1452513966480403E-2</v>
      </c>
      <c r="D25" s="95">
        <v>13.2932960893855</v>
      </c>
      <c r="E25" s="85">
        <v>7.2463768115942004E-2</v>
      </c>
      <c r="F25" s="95">
        <v>12.2753623188406</v>
      </c>
      <c r="G25" s="85">
        <v>0.11111111111111099</v>
      </c>
      <c r="H25" s="95">
        <v>9.9444444444444393</v>
      </c>
      <c r="I25" s="85">
        <v>0.15479115479115499</v>
      </c>
      <c r="J25" s="95">
        <v>15.991400491400499</v>
      </c>
      <c r="K25" s="85">
        <v>0.119777158774373</v>
      </c>
      <c r="L25" s="96">
        <v>14.4310584958217</v>
      </c>
    </row>
    <row r="26" spans="2:12" s="90" customFormat="1" ht="24.25" customHeight="1" thickBot="1" x14ac:dyDescent="0.25">
      <c r="B26" s="97" t="s">
        <v>31</v>
      </c>
      <c r="C26" s="98">
        <v>5.6953701433316302E-2</v>
      </c>
      <c r="D26" s="99">
        <v>18.396309340704299</v>
      </c>
      <c r="E26" s="98">
        <v>4.6037970041468E-2</v>
      </c>
      <c r="F26" s="99">
        <v>16.858515049789801</v>
      </c>
      <c r="G26" s="98">
        <v>6.3105333390727894E-2</v>
      </c>
      <c r="H26" s="99">
        <v>17.381064095389799</v>
      </c>
      <c r="I26" s="98">
        <v>6.4236063616807004E-2</v>
      </c>
      <c r="J26" s="99">
        <v>18.588538778149399</v>
      </c>
      <c r="K26" s="98">
        <v>6.0595396056163001E-2</v>
      </c>
      <c r="L26" s="100">
        <v>18.308616581616899</v>
      </c>
    </row>
    <row r="27" spans="2:12" s="90" customFormat="1" ht="38.25" customHeight="1" x14ac:dyDescent="0.2"/>
  </sheetData>
  <mergeCells count="8">
    <mergeCell ref="K4:L4"/>
    <mergeCell ref="B1:J1"/>
    <mergeCell ref="A2:J2"/>
    <mergeCell ref="B4:B5"/>
    <mergeCell ref="C4:D4"/>
    <mergeCell ref="E4:F4"/>
    <mergeCell ref="G4:H4"/>
    <mergeCell ref="I4:J4"/>
  </mergeCells>
  <pageMargins left="0.75" right="0.75" top="1" bottom="1" header="0.5" footer="0.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C83E1-E64E-4312-BE2D-55A223E6A36F}">
  <sheetPr>
    <pageSetUpPr fitToPage="1"/>
  </sheetPr>
  <dimension ref="A1:N27"/>
  <sheetViews>
    <sheetView workbookViewId="0">
      <selection activeCell="Q14" sqref="Q14"/>
    </sheetView>
  </sheetViews>
  <sheetFormatPr defaultColWidth="8.81640625" defaultRowHeight="12.5" x14ac:dyDescent="0.25"/>
  <cols>
    <col min="1" max="1" width="19.81640625" customWidth="1"/>
    <col min="2" max="14" width="6.453125" customWidth="1"/>
  </cols>
  <sheetData>
    <row r="1" spans="1:14" s="2" customFormat="1" ht="29.25" customHeight="1" x14ac:dyDescent="0.3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35.25" customHeight="1" x14ac:dyDescent="0.3">
      <c r="A2" s="1"/>
    </row>
    <row r="3" spans="1:14" s="2" customFormat="1" ht="18.75" customHeight="1" x14ac:dyDescent="0.25">
      <c r="A3" s="527" t="s">
        <v>1</v>
      </c>
      <c r="B3" s="526" t="s">
        <v>77</v>
      </c>
      <c r="C3" s="526"/>
      <c r="D3" s="526" t="s">
        <v>78</v>
      </c>
      <c r="E3" s="526"/>
      <c r="F3" s="526" t="s">
        <v>79</v>
      </c>
      <c r="G3" s="526"/>
      <c r="H3" s="526" t="s">
        <v>80</v>
      </c>
      <c r="I3" s="526"/>
      <c r="J3" s="526" t="s">
        <v>81</v>
      </c>
      <c r="K3" s="526"/>
      <c r="L3" s="526" t="s">
        <v>82</v>
      </c>
      <c r="M3" s="526"/>
      <c r="N3" s="517" t="s">
        <v>10</v>
      </c>
    </row>
    <row r="4" spans="1:14" s="2" customFormat="1" ht="13.5" customHeight="1" x14ac:dyDescent="0.25">
      <c r="A4" s="528"/>
      <c r="B4" s="102" t="s">
        <v>10</v>
      </c>
      <c r="C4" s="102" t="s">
        <v>66</v>
      </c>
      <c r="D4" s="102" t="s">
        <v>10</v>
      </c>
      <c r="E4" s="102" t="s">
        <v>66</v>
      </c>
      <c r="F4" s="102" t="s">
        <v>10</v>
      </c>
      <c r="G4" s="102" t="s">
        <v>66</v>
      </c>
      <c r="H4" s="102" t="s">
        <v>10</v>
      </c>
      <c r="I4" s="102" t="s">
        <v>66</v>
      </c>
      <c r="J4" s="102" t="s">
        <v>10</v>
      </c>
      <c r="K4" s="102" t="s">
        <v>66</v>
      </c>
      <c r="L4" s="102" t="s">
        <v>10</v>
      </c>
      <c r="M4" s="102" t="s">
        <v>66</v>
      </c>
      <c r="N4" s="518"/>
    </row>
    <row r="5" spans="1:14" s="2" customFormat="1" ht="18.75" customHeight="1" x14ac:dyDescent="0.2">
      <c r="A5" s="103" t="s">
        <v>11</v>
      </c>
      <c r="B5" s="84">
        <v>630</v>
      </c>
      <c r="C5" s="104">
        <v>5.9186050881214498E-3</v>
      </c>
      <c r="D5" s="84">
        <v>15689</v>
      </c>
      <c r="E5" s="104">
        <v>0.14739205591672599</v>
      </c>
      <c r="F5" s="84">
        <v>27610</v>
      </c>
      <c r="G5" s="104">
        <v>0.25938521663973502</v>
      </c>
      <c r="H5" s="84">
        <v>32306</v>
      </c>
      <c r="I5" s="104">
        <v>0.30350231107436798</v>
      </c>
      <c r="J5" s="84">
        <v>23649</v>
      </c>
      <c r="K5" s="104">
        <v>0.222173161474578</v>
      </c>
      <c r="L5" s="84">
        <v>6560</v>
      </c>
      <c r="M5" s="104">
        <v>6.1628649806471002E-2</v>
      </c>
      <c r="N5" s="84">
        <v>106444</v>
      </c>
    </row>
    <row r="6" spans="1:14" s="2" customFormat="1" ht="18.75" customHeight="1" x14ac:dyDescent="0.2">
      <c r="A6" s="105" t="s">
        <v>12</v>
      </c>
      <c r="B6" s="84">
        <v>44</v>
      </c>
      <c r="C6" s="104">
        <v>9.6767099186276708E-3</v>
      </c>
      <c r="D6" s="84">
        <v>217</v>
      </c>
      <c r="E6" s="104">
        <v>4.7723773916868301E-2</v>
      </c>
      <c r="F6" s="84">
        <v>478</v>
      </c>
      <c r="G6" s="104">
        <v>0.105124257752364</v>
      </c>
      <c r="H6" s="84">
        <v>1731</v>
      </c>
      <c r="I6" s="104">
        <v>0.38069056520782901</v>
      </c>
      <c r="J6" s="84">
        <v>1734</v>
      </c>
      <c r="K6" s="104">
        <v>0.38135034088409903</v>
      </c>
      <c r="L6" s="84">
        <v>343</v>
      </c>
      <c r="M6" s="104">
        <v>7.5434352320211104E-2</v>
      </c>
      <c r="N6" s="84">
        <v>4547</v>
      </c>
    </row>
    <row r="7" spans="1:14" s="2" customFormat="1" ht="18.75" customHeight="1" x14ac:dyDescent="0.2">
      <c r="A7" s="105" t="s">
        <v>13</v>
      </c>
      <c r="B7" s="84">
        <v>0</v>
      </c>
      <c r="C7" s="104">
        <v>0</v>
      </c>
      <c r="D7" s="84">
        <v>14</v>
      </c>
      <c r="E7" s="104">
        <v>0.12727272727272701</v>
      </c>
      <c r="F7" s="84">
        <v>25</v>
      </c>
      <c r="G7" s="104">
        <v>0.22727272727272699</v>
      </c>
      <c r="H7" s="84">
        <v>46</v>
      </c>
      <c r="I7" s="104">
        <v>0.41818181818181799</v>
      </c>
      <c r="J7" s="84">
        <v>18</v>
      </c>
      <c r="K7" s="104">
        <v>0.163636363636364</v>
      </c>
      <c r="L7" s="84">
        <v>7</v>
      </c>
      <c r="M7" s="104">
        <v>6.3636363636363602E-2</v>
      </c>
      <c r="N7" s="84">
        <v>110</v>
      </c>
    </row>
    <row r="8" spans="1:14" s="2" customFormat="1" ht="18.75" customHeight="1" x14ac:dyDescent="0.2">
      <c r="A8" s="105" t="s">
        <v>14</v>
      </c>
      <c r="B8" s="84">
        <v>25</v>
      </c>
      <c r="C8" s="104">
        <v>8.4976206662134603E-3</v>
      </c>
      <c r="D8" s="84">
        <v>505</v>
      </c>
      <c r="E8" s="104">
        <v>0.171651937457512</v>
      </c>
      <c r="F8" s="84">
        <v>967</v>
      </c>
      <c r="G8" s="104">
        <v>0.32868796736913702</v>
      </c>
      <c r="H8" s="84">
        <v>890</v>
      </c>
      <c r="I8" s="104">
        <v>0.30251529571719898</v>
      </c>
      <c r="J8" s="84">
        <v>466</v>
      </c>
      <c r="K8" s="104">
        <v>0.158395649218219</v>
      </c>
      <c r="L8" s="84">
        <v>89</v>
      </c>
      <c r="M8" s="104">
        <v>3.02515295717199E-2</v>
      </c>
      <c r="N8" s="84">
        <v>2942</v>
      </c>
    </row>
    <row r="9" spans="1:14" s="2" customFormat="1" ht="18.75" customHeight="1" x14ac:dyDescent="0.2">
      <c r="A9" s="105" t="s">
        <v>15</v>
      </c>
      <c r="B9" s="84">
        <v>10</v>
      </c>
      <c r="C9" s="104">
        <v>2.8465698832906301E-3</v>
      </c>
      <c r="D9" s="84">
        <v>209</v>
      </c>
      <c r="E9" s="104">
        <v>5.9493310560774303E-2</v>
      </c>
      <c r="F9" s="84">
        <v>825</v>
      </c>
      <c r="G9" s="104">
        <v>0.234842015371477</v>
      </c>
      <c r="H9" s="84">
        <v>1239</v>
      </c>
      <c r="I9" s="104">
        <v>0.35269000853971</v>
      </c>
      <c r="J9" s="84">
        <v>938</v>
      </c>
      <c r="K9" s="104">
        <v>0.26700825505266201</v>
      </c>
      <c r="L9" s="84">
        <v>292</v>
      </c>
      <c r="M9" s="104">
        <v>8.3119840592086505E-2</v>
      </c>
      <c r="N9" s="84">
        <v>3513</v>
      </c>
    </row>
    <row r="10" spans="1:14" s="2" customFormat="1" ht="18.75" customHeight="1" x14ac:dyDescent="0.2">
      <c r="A10" s="105" t="s">
        <v>16</v>
      </c>
      <c r="B10" s="84">
        <v>1</v>
      </c>
      <c r="C10" s="104">
        <v>5.2083333333333296E-3</v>
      </c>
      <c r="D10" s="84">
        <v>5</v>
      </c>
      <c r="E10" s="104">
        <v>2.6041666666666699E-2</v>
      </c>
      <c r="F10" s="84">
        <v>30</v>
      </c>
      <c r="G10" s="104">
        <v>0.15625</v>
      </c>
      <c r="H10" s="84">
        <v>81</v>
      </c>
      <c r="I10" s="104">
        <v>0.421875</v>
      </c>
      <c r="J10" s="84">
        <v>61</v>
      </c>
      <c r="K10" s="104">
        <v>0.31770833333333298</v>
      </c>
      <c r="L10" s="84">
        <v>14</v>
      </c>
      <c r="M10" s="104">
        <v>7.2916666666666699E-2</v>
      </c>
      <c r="N10" s="84">
        <v>192</v>
      </c>
    </row>
    <row r="11" spans="1:14" s="2" customFormat="1" ht="18.75" customHeight="1" x14ac:dyDescent="0.2">
      <c r="A11" s="105" t="s">
        <v>17</v>
      </c>
      <c r="B11" s="84">
        <v>3</v>
      </c>
      <c r="C11" s="104">
        <v>4.6296296296296302E-3</v>
      </c>
      <c r="D11" s="84">
        <v>92</v>
      </c>
      <c r="E11" s="104">
        <v>0.141975308641975</v>
      </c>
      <c r="F11" s="84">
        <v>271</v>
      </c>
      <c r="G11" s="104">
        <v>0.41820987654321001</v>
      </c>
      <c r="H11" s="84">
        <v>213</v>
      </c>
      <c r="I11" s="104">
        <v>0.328703703703704</v>
      </c>
      <c r="J11" s="84">
        <v>55</v>
      </c>
      <c r="K11" s="104">
        <v>8.4876543209876601E-2</v>
      </c>
      <c r="L11" s="84">
        <v>14</v>
      </c>
      <c r="M11" s="104">
        <v>2.1604938271604899E-2</v>
      </c>
      <c r="N11" s="84">
        <v>648</v>
      </c>
    </row>
    <row r="12" spans="1:14" s="2" customFormat="1" ht="18.75" customHeight="1" x14ac:dyDescent="0.2">
      <c r="A12" s="105" t="s">
        <v>18</v>
      </c>
      <c r="B12" s="84">
        <v>39</v>
      </c>
      <c r="C12" s="104">
        <v>7.8423486828875892E-3</v>
      </c>
      <c r="D12" s="84">
        <v>204</v>
      </c>
      <c r="E12" s="104">
        <v>4.1021516187411997E-2</v>
      </c>
      <c r="F12" s="84">
        <v>975</v>
      </c>
      <c r="G12" s="104">
        <v>0.19605871707219</v>
      </c>
      <c r="H12" s="84">
        <v>1779</v>
      </c>
      <c r="I12" s="104">
        <v>0.357731751457873</v>
      </c>
      <c r="J12" s="84">
        <v>1497</v>
      </c>
      <c r="K12" s="104">
        <v>0.301025537904685</v>
      </c>
      <c r="L12" s="84">
        <v>479</v>
      </c>
      <c r="M12" s="104">
        <v>9.6320128694952697E-2</v>
      </c>
      <c r="N12" s="84">
        <v>4973</v>
      </c>
    </row>
    <row r="13" spans="1:14" s="2" customFormat="1" ht="23.25" customHeight="1" x14ac:dyDescent="0.2">
      <c r="A13" s="105" t="s">
        <v>40</v>
      </c>
      <c r="B13" s="84">
        <v>1</v>
      </c>
      <c r="C13" s="104">
        <v>2.1413276231263402E-3</v>
      </c>
      <c r="D13" s="84">
        <v>9</v>
      </c>
      <c r="E13" s="104">
        <v>1.9271948608137E-2</v>
      </c>
      <c r="F13" s="84">
        <v>65</v>
      </c>
      <c r="G13" s="104">
        <v>0.13918629550321199</v>
      </c>
      <c r="H13" s="84">
        <v>311</v>
      </c>
      <c r="I13" s="104">
        <v>0.66595289079229103</v>
      </c>
      <c r="J13" s="84">
        <v>73</v>
      </c>
      <c r="K13" s="104">
        <v>0.15631691648822299</v>
      </c>
      <c r="L13" s="84">
        <v>8</v>
      </c>
      <c r="M13" s="104">
        <v>1.7130620985010701E-2</v>
      </c>
      <c r="N13" s="84">
        <v>467</v>
      </c>
    </row>
    <row r="14" spans="1:14" s="2" customFormat="1" ht="19.5" customHeight="1" x14ac:dyDescent="0.2">
      <c r="A14" s="105" t="s">
        <v>20</v>
      </c>
      <c r="B14" s="84">
        <v>16303</v>
      </c>
      <c r="C14" s="104">
        <v>6.1127004540563197E-2</v>
      </c>
      <c r="D14" s="84">
        <v>40620</v>
      </c>
      <c r="E14" s="104">
        <v>0.152301964327895</v>
      </c>
      <c r="F14" s="84">
        <v>84394</v>
      </c>
      <c r="G14" s="104">
        <v>0.31642964001694701</v>
      </c>
      <c r="H14" s="84">
        <v>104467</v>
      </c>
      <c r="I14" s="104">
        <v>0.39169200658400399</v>
      </c>
      <c r="J14" s="84">
        <v>18932</v>
      </c>
      <c r="K14" s="104">
        <v>7.0984263630125902E-2</v>
      </c>
      <c r="L14" s="84">
        <v>1991</v>
      </c>
      <c r="M14" s="104">
        <v>7.4651209004638099E-3</v>
      </c>
      <c r="N14" s="84">
        <v>266707</v>
      </c>
    </row>
    <row r="15" spans="1:14" s="2" customFormat="1" ht="21" customHeight="1" x14ac:dyDescent="0.2">
      <c r="A15" s="105" t="s">
        <v>21</v>
      </c>
      <c r="B15" s="84">
        <v>2253</v>
      </c>
      <c r="C15" s="104">
        <v>6.4756265808231794E-2</v>
      </c>
      <c r="D15" s="84">
        <v>6961</v>
      </c>
      <c r="E15" s="104">
        <v>0.20007472982294799</v>
      </c>
      <c r="F15" s="84">
        <v>8400</v>
      </c>
      <c r="G15" s="104">
        <v>0.24143481260059799</v>
      </c>
      <c r="H15" s="84">
        <v>12292</v>
      </c>
      <c r="I15" s="104">
        <v>0.35329960910554098</v>
      </c>
      <c r="J15" s="84">
        <v>4289</v>
      </c>
      <c r="K15" s="104">
        <v>0.123275465624281</v>
      </c>
      <c r="L15" s="84">
        <v>597</v>
      </c>
      <c r="M15" s="104">
        <v>1.7159117038399601E-2</v>
      </c>
      <c r="N15" s="84">
        <v>34792</v>
      </c>
    </row>
    <row r="16" spans="1:14" s="2" customFormat="1" ht="23.25" customHeight="1" x14ac:dyDescent="0.2">
      <c r="A16" s="105" t="s">
        <v>22</v>
      </c>
      <c r="B16" s="84">
        <v>554</v>
      </c>
      <c r="C16" s="104">
        <v>6.0865743792573097E-2</v>
      </c>
      <c r="D16" s="84">
        <v>1205</v>
      </c>
      <c r="E16" s="104">
        <v>0.132388486047023</v>
      </c>
      <c r="F16" s="84">
        <v>1103</v>
      </c>
      <c r="G16" s="104">
        <v>0.121182157767524</v>
      </c>
      <c r="H16" s="84">
        <v>4607</v>
      </c>
      <c r="I16" s="104">
        <v>0.50615249395737205</v>
      </c>
      <c r="J16" s="84">
        <v>1407</v>
      </c>
      <c r="K16" s="104">
        <v>0.15458141067897199</v>
      </c>
      <c r="L16" s="84">
        <v>226</v>
      </c>
      <c r="M16" s="104">
        <v>2.4829707756536999E-2</v>
      </c>
      <c r="N16" s="84">
        <v>9102</v>
      </c>
    </row>
    <row r="17" spans="1:14" s="2" customFormat="1" ht="23.25" customHeight="1" x14ac:dyDescent="0.2">
      <c r="A17" s="105" t="s">
        <v>23</v>
      </c>
      <c r="B17" s="84">
        <v>774</v>
      </c>
      <c r="C17" s="104">
        <v>3.9667896678966801E-2</v>
      </c>
      <c r="D17" s="84">
        <v>2983</v>
      </c>
      <c r="E17" s="104">
        <v>0.15288027880278801</v>
      </c>
      <c r="F17" s="84">
        <v>4925</v>
      </c>
      <c r="G17" s="104">
        <v>0.25240877408774098</v>
      </c>
      <c r="H17" s="84">
        <v>7811</v>
      </c>
      <c r="I17" s="104">
        <v>0.40031775317753199</v>
      </c>
      <c r="J17" s="84">
        <v>2718</v>
      </c>
      <c r="K17" s="104">
        <v>0.13929889298893</v>
      </c>
      <c r="L17" s="84">
        <v>301</v>
      </c>
      <c r="M17" s="104">
        <v>1.54264042640426E-2</v>
      </c>
      <c r="N17" s="84">
        <v>19512</v>
      </c>
    </row>
    <row r="18" spans="1:14" s="2" customFormat="1" ht="21.75" customHeight="1" x14ac:dyDescent="0.2">
      <c r="A18" s="105" t="s">
        <v>24</v>
      </c>
      <c r="B18" s="84">
        <v>5</v>
      </c>
      <c r="C18" s="104">
        <v>1.97628458498024E-2</v>
      </c>
      <c r="D18" s="84">
        <v>26</v>
      </c>
      <c r="E18" s="104">
        <v>0.102766798418972</v>
      </c>
      <c r="F18" s="84">
        <v>62</v>
      </c>
      <c r="G18" s="104">
        <v>0.24505928853754899</v>
      </c>
      <c r="H18" s="84">
        <v>99</v>
      </c>
      <c r="I18" s="104">
        <v>0.39130434782608697</v>
      </c>
      <c r="J18" s="84">
        <v>31</v>
      </c>
      <c r="K18" s="104">
        <v>0.122529644268775</v>
      </c>
      <c r="L18" s="84">
        <v>30</v>
      </c>
      <c r="M18" s="104">
        <v>0.118577075098814</v>
      </c>
      <c r="N18" s="84">
        <v>253</v>
      </c>
    </row>
    <row r="19" spans="1:14" s="2" customFormat="1" ht="23.25" customHeight="1" x14ac:dyDescent="0.2">
      <c r="A19" s="105" t="s">
        <v>25</v>
      </c>
      <c r="B19" s="84">
        <v>4</v>
      </c>
      <c r="C19" s="104">
        <v>3.5492457852706301E-3</v>
      </c>
      <c r="D19" s="84">
        <v>58</v>
      </c>
      <c r="E19" s="104">
        <v>5.1464063886424098E-2</v>
      </c>
      <c r="F19" s="84">
        <v>264</v>
      </c>
      <c r="G19" s="104">
        <v>0.23425022182786201</v>
      </c>
      <c r="H19" s="84">
        <v>490</v>
      </c>
      <c r="I19" s="104">
        <v>0.434782608695652</v>
      </c>
      <c r="J19" s="84">
        <v>260</v>
      </c>
      <c r="K19" s="104">
        <v>0.23070097604259099</v>
      </c>
      <c r="L19" s="84">
        <v>51</v>
      </c>
      <c r="M19" s="104">
        <v>4.5252883762200498E-2</v>
      </c>
      <c r="N19" s="84">
        <v>1127</v>
      </c>
    </row>
    <row r="20" spans="1:14" s="2" customFormat="1" ht="23.25" customHeight="1" x14ac:dyDescent="0.2">
      <c r="A20" s="105" t="s">
        <v>26</v>
      </c>
      <c r="B20" s="84">
        <v>2044</v>
      </c>
      <c r="C20" s="104">
        <v>1.8531446341308599E-2</v>
      </c>
      <c r="D20" s="84">
        <v>8650</v>
      </c>
      <c r="E20" s="104">
        <v>7.8423195133228804E-2</v>
      </c>
      <c r="F20" s="84">
        <v>24819</v>
      </c>
      <c r="G20" s="104">
        <v>0.22501563930769999</v>
      </c>
      <c r="H20" s="84">
        <v>53512</v>
      </c>
      <c r="I20" s="104">
        <v>0.48515399051668701</v>
      </c>
      <c r="J20" s="84">
        <v>17823</v>
      </c>
      <c r="K20" s="104">
        <v>0.161588047035785</v>
      </c>
      <c r="L20" s="84">
        <v>3451</v>
      </c>
      <c r="M20" s="104">
        <v>3.1287681665291597E-2</v>
      </c>
      <c r="N20" s="84">
        <v>110299</v>
      </c>
    </row>
    <row r="21" spans="1:14" s="2" customFormat="1" ht="23.25" customHeight="1" x14ac:dyDescent="0.2">
      <c r="A21" s="105" t="s">
        <v>27</v>
      </c>
      <c r="B21" s="84">
        <v>6</v>
      </c>
      <c r="C21" s="104">
        <v>7.6726342710997401E-3</v>
      </c>
      <c r="D21" s="84">
        <v>27</v>
      </c>
      <c r="E21" s="104">
        <v>3.4526854219948798E-2</v>
      </c>
      <c r="F21" s="84">
        <v>133</v>
      </c>
      <c r="G21" s="104">
        <v>0.17007672634271101</v>
      </c>
      <c r="H21" s="84">
        <v>338</v>
      </c>
      <c r="I21" s="104">
        <v>0.43222506393861898</v>
      </c>
      <c r="J21" s="84">
        <v>213</v>
      </c>
      <c r="K21" s="104">
        <v>0.272378516624041</v>
      </c>
      <c r="L21" s="84">
        <v>65</v>
      </c>
      <c r="M21" s="104">
        <v>8.3120204603580605E-2</v>
      </c>
      <c r="N21" s="84">
        <v>782</v>
      </c>
    </row>
    <row r="22" spans="1:14" s="2" customFormat="1" ht="26.25" customHeight="1" x14ac:dyDescent="0.2">
      <c r="A22" s="105" t="s">
        <v>28</v>
      </c>
      <c r="B22" s="84">
        <v>1038</v>
      </c>
      <c r="C22" s="104">
        <v>1.68794210911456E-2</v>
      </c>
      <c r="D22" s="84">
        <v>3667</v>
      </c>
      <c r="E22" s="104">
        <v>5.9630864297910403E-2</v>
      </c>
      <c r="F22" s="84">
        <v>12281</v>
      </c>
      <c r="G22" s="104">
        <v>0.199707293275876</v>
      </c>
      <c r="H22" s="84">
        <v>31573</v>
      </c>
      <c r="I22" s="104">
        <v>0.51342385559801595</v>
      </c>
      <c r="J22" s="84">
        <v>11135</v>
      </c>
      <c r="K22" s="104">
        <v>0.18107163183998701</v>
      </c>
      <c r="L22" s="84">
        <v>1801</v>
      </c>
      <c r="M22" s="104">
        <v>2.9286933897064799E-2</v>
      </c>
      <c r="N22" s="84">
        <v>61495</v>
      </c>
    </row>
    <row r="23" spans="1:14" s="2" customFormat="1" ht="26.25" customHeight="1" x14ac:dyDescent="0.2">
      <c r="A23" s="105" t="s">
        <v>29</v>
      </c>
      <c r="B23" s="84">
        <v>8</v>
      </c>
      <c r="C23" s="104">
        <v>3.66300366300366E-3</v>
      </c>
      <c r="D23" s="84">
        <v>50</v>
      </c>
      <c r="E23" s="104">
        <v>2.2893772893772899E-2</v>
      </c>
      <c r="F23" s="84">
        <v>417</v>
      </c>
      <c r="G23" s="104">
        <v>0.19093406593406601</v>
      </c>
      <c r="H23" s="84">
        <v>1206</v>
      </c>
      <c r="I23" s="104">
        <v>0.55219780219780201</v>
      </c>
      <c r="J23" s="84">
        <v>447</v>
      </c>
      <c r="K23" s="104">
        <v>0.20467032967033</v>
      </c>
      <c r="L23" s="84">
        <v>56</v>
      </c>
      <c r="M23" s="104">
        <v>2.5641025641025599E-2</v>
      </c>
      <c r="N23" s="84">
        <v>2184</v>
      </c>
    </row>
    <row r="24" spans="1:14" s="2" customFormat="1" ht="18.75" customHeight="1" x14ac:dyDescent="0.2">
      <c r="A24" s="105" t="s">
        <v>30</v>
      </c>
      <c r="B24" s="84">
        <v>5</v>
      </c>
      <c r="C24" s="104">
        <v>6.9637883008356501E-3</v>
      </c>
      <c r="D24" s="84">
        <v>4</v>
      </c>
      <c r="E24" s="104">
        <v>5.5710306406685202E-3</v>
      </c>
      <c r="F24" s="84">
        <v>49</v>
      </c>
      <c r="G24" s="104">
        <v>6.8245125348189398E-2</v>
      </c>
      <c r="H24" s="84">
        <v>317</v>
      </c>
      <c r="I24" s="104">
        <v>0.441504178272981</v>
      </c>
      <c r="J24" s="84">
        <v>251</v>
      </c>
      <c r="K24" s="104">
        <v>0.34958217270195002</v>
      </c>
      <c r="L24" s="84">
        <v>92</v>
      </c>
      <c r="M24" s="104">
        <v>0.128133704735376</v>
      </c>
      <c r="N24" s="84">
        <v>718</v>
      </c>
    </row>
    <row r="25" spans="1:14" s="2" customFormat="1" ht="18" customHeight="1" x14ac:dyDescent="0.25">
      <c r="A25" s="106" t="s">
        <v>31</v>
      </c>
      <c r="B25" s="107">
        <v>23747</v>
      </c>
      <c r="C25" s="108">
        <v>3.7645428792007697E-2</v>
      </c>
      <c r="D25" s="107">
        <v>81195</v>
      </c>
      <c r="E25" s="108">
        <v>0.128716073220494</v>
      </c>
      <c r="F25" s="107">
        <v>168093</v>
      </c>
      <c r="G25" s="108">
        <v>0.266472946558932</v>
      </c>
      <c r="H25" s="107">
        <v>255308</v>
      </c>
      <c r="I25" s="108">
        <v>0.40473235078241099</v>
      </c>
      <c r="J25" s="107">
        <v>85997</v>
      </c>
      <c r="K25" s="108">
        <v>0.13632854422985199</v>
      </c>
      <c r="L25" s="107">
        <v>16467</v>
      </c>
      <c r="M25" s="108">
        <v>2.61046564163048E-2</v>
      </c>
      <c r="N25" s="107">
        <v>630807</v>
      </c>
    </row>
    <row r="26" spans="1:14" s="2" customFormat="1" ht="11.5" x14ac:dyDescent="0.25">
      <c r="A26" s="89" t="s">
        <v>83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</row>
    <row r="27" spans="1:14" s="2" customFormat="1" ht="16.5" customHeight="1" x14ac:dyDescent="0.25">
      <c r="A27" s="15" t="s">
        <v>33</v>
      </c>
    </row>
  </sheetData>
  <mergeCells count="8">
    <mergeCell ref="L3:M3"/>
    <mergeCell ref="N3:N4"/>
    <mergeCell ref="A3:A4"/>
    <mergeCell ref="B3:C3"/>
    <mergeCell ref="D3:E3"/>
    <mergeCell ref="F3:G3"/>
    <mergeCell ref="H3:I3"/>
    <mergeCell ref="J3:K3"/>
  </mergeCells>
  <pageMargins left="0.51181102362204722" right="0.51181102362204722" top="0.74803149606299213" bottom="0.74803149606299213" header="0.31496062992125984" footer="0.31496062992125984"/>
  <pageSetup paperSize="9" scale="71" fitToHeight="0" orientation="landscape"/>
  <headerFooter alignWithMargins="0">
    <oddFooter>&amp;RFonte: Tab.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46</vt:i4>
      </vt:variant>
      <vt:variant>
        <vt:lpstr>Named Ranges</vt:lpstr>
      </vt:variant>
      <vt:variant>
        <vt:i4>2</vt:i4>
      </vt:variant>
    </vt:vector>
  </HeadingPairs>
  <TitlesOfParts>
    <vt:vector size="48" baseType="lpstr">
      <vt:lpstr>3.1.1</vt:lpstr>
      <vt:lpstr>3.1.2</vt:lpstr>
      <vt:lpstr>3.1.3</vt:lpstr>
      <vt:lpstr>3.1.4</vt:lpstr>
      <vt:lpstr>3.1.5</vt:lpstr>
      <vt:lpstr>3.1.6</vt:lpstr>
      <vt:lpstr>3.1.7</vt:lpstr>
      <vt:lpstr>3.1.8</vt:lpstr>
      <vt:lpstr>3.1.9</vt:lpstr>
      <vt:lpstr>3.1.10</vt:lpstr>
      <vt:lpstr>Età Media  per ruolo</vt:lpstr>
      <vt:lpstr>3.2.1</vt:lpstr>
      <vt:lpstr>3.2.2</vt:lpstr>
      <vt:lpstr>3.2.3</vt:lpstr>
      <vt:lpstr>flex deter reg genere</vt:lpstr>
      <vt:lpstr>3.3.2</vt:lpstr>
      <vt:lpstr>UNIV.PER RUOLO E REGIONI</vt:lpstr>
      <vt:lpstr>3.3.3</vt:lpstr>
      <vt:lpstr>4.1</vt:lpstr>
      <vt:lpstr>4.1 RUOLO E REGIONI</vt:lpstr>
      <vt:lpstr>4.1. MEDICI E INFERMIERI</vt:lpstr>
      <vt:lpstr>4.2</vt:lpstr>
      <vt:lpstr>4.2 RUOLO E REGIONI</vt:lpstr>
      <vt:lpstr>4.2 MEDICI E INFERMIERI</vt:lpstr>
      <vt:lpstr>5.1</vt:lpstr>
      <vt:lpstr>5.1Equiparate per ruolo e regio</vt:lpstr>
      <vt:lpstr>5.2</vt:lpstr>
      <vt:lpstr>5.2 per regione RUOLO</vt:lpstr>
      <vt:lpstr>5.3</vt:lpstr>
      <vt:lpstr>5.3 per regione RUOLO</vt:lpstr>
      <vt:lpstr>6.2.1</vt:lpstr>
      <vt:lpstr>6.2.2</vt:lpstr>
      <vt:lpstr>6.2.3</vt:lpstr>
      <vt:lpstr>6.2.4</vt:lpstr>
      <vt:lpstr>1A REGIONI</vt:lpstr>
      <vt:lpstr>1ABIS REGIONE</vt:lpstr>
      <vt:lpstr>6.3.2F</vt:lpstr>
      <vt:lpstr>medici conv per area e tipo str</vt:lpstr>
      <vt:lpstr>6.3.3F bis</vt:lpstr>
      <vt:lpstr>6.3.4</vt:lpstr>
      <vt:lpstr>6.3.5</vt:lpstr>
      <vt:lpstr>trend tab 1</vt:lpstr>
      <vt:lpstr>trend tab 1B</vt:lpstr>
      <vt:lpstr>trend tab 2</vt:lpstr>
      <vt:lpstr>trend tab 5</vt:lpstr>
      <vt:lpstr>trend tab 6</vt:lpstr>
      <vt:lpstr>'6.2.1'!Print_Titles</vt:lpstr>
      <vt:lpstr>'6.2.2'!Print_Titles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Giannetti, Antonella</dc:creator>
  <cp:lastModifiedBy>Giannetti, Antonella</cp:lastModifiedBy>
  <dcterms:created xsi:type="dcterms:W3CDTF">2021-04-22T08:52:15Z</dcterms:created>
  <dcterms:modified xsi:type="dcterms:W3CDTF">2021-05-05T16:33:01Z</dcterms:modified>
</cp:coreProperties>
</file>