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855" tabRatio="815" firstSheet="10" activeTab="13"/>
  </bookViews>
  <sheets>
    <sheet name="tab 1 REGIONI" sheetId="1" r:id="rId1"/>
    <sheet name="tab 1 PER CATEGORIA E INCARICO" sheetId="2" r:id="rId2"/>
    <sheet name="tab 2 distrib reg flessibile" sheetId="3" r:id="rId3"/>
    <sheet name="tab 2 flex deter reg (1)" sheetId="4" r:id="rId4"/>
    <sheet name="tab1B PER CATEGORIA ZONE e gen " sheetId="5" r:id="rId5"/>
    <sheet name="tab 1B PER CATEGORIA E REGIONI" sheetId="6" r:id="rId6"/>
    <sheet name="tab7  CLASSI" sheetId="7" r:id="rId7"/>
    <sheet name="tab8  classi" sheetId="8" r:id="rId8"/>
    <sheet name="tab 5 TIPI CESSATI x REG" sheetId="9" r:id="rId9"/>
    <sheet name="tab 5 zona geografica (1)" sheetId="10" r:id="rId10"/>
    <sheet name="tab 6 categoria tipo assunti" sheetId="11" r:id="rId11"/>
    <sheet name="tab 6 TIPI ASSUNTI x REG" sheetId="12" r:id="rId12"/>
    <sheet name="tab1A ZONA per raggruppamen (2)" sheetId="13" state="hidden" r:id="rId13"/>
    <sheet name="tab1A ZONA per raggruppamenti " sheetId="14" r:id="rId14"/>
    <sheet name="tab 1F NAZIONALE AREA " sheetId="15" r:id="rId15"/>
    <sheet name="tab1F MED PER AREA FUNZ E TIPO " sheetId="16" r:id="rId16"/>
    <sheet name="tab 1Fbis NAZIONALE" sheetId="17" r:id="rId17"/>
    <sheet name="tab1Fbis area funz tipo " sheetId="18" r:id="rId18"/>
  </sheets>
  <definedNames>
    <definedName name="_xlnm.Print_Titles" localSheetId="16">'tab 1Fbis NAZIONALE'!$3:$5</definedName>
    <definedName name="_xlnm.Print_Titles" localSheetId="4">'tab1B PER CATEGORIA ZONE e gen '!$1:$2</definedName>
  </definedNames>
  <calcPr fullCalcOnLoad="1"/>
</workbook>
</file>

<file path=xl/sharedStrings.xml><?xml version="1.0" encoding="utf-8"?>
<sst xmlns="http://schemas.openxmlformats.org/spreadsheetml/2006/main" count="1665" uniqueCount="322">
  <si>
    <t>TOTALE</t>
  </si>
  <si>
    <t>MEDICI</t>
  </si>
  <si>
    <t>VETERINARI</t>
  </si>
  <si>
    <t>ODONTOIATRI</t>
  </si>
  <si>
    <t>FARMACISTI</t>
  </si>
  <si>
    <t>BIOLOGI</t>
  </si>
  <si>
    <t>CHIMICI</t>
  </si>
  <si>
    <t>FISICI</t>
  </si>
  <si>
    <t>PSICOLOGI</t>
  </si>
  <si>
    <t>DIR. PROFESSIONI SANITARIE</t>
  </si>
  <si>
    <t>PERS. INFERMIERISTICO</t>
  </si>
  <si>
    <t>PERS. TECNICO SANITARIO</t>
  </si>
  <si>
    <t>PERS. VIGILANZA ED ISPEZIONE</t>
  </si>
  <si>
    <t>PERS. FUNZ. RIABILITATIVE</t>
  </si>
  <si>
    <t>PROFILO RUOLO PROFESSIONALE</t>
  </si>
  <si>
    <t>DIR. RUOLO PROFESSIONALE</t>
  </si>
  <si>
    <t>PROFILO RUOLO TECNICO</t>
  </si>
  <si>
    <t>DIR. RUOLO TECNICO</t>
  </si>
  <si>
    <t>PROFILO RUOLO AMMINISTRATIVO</t>
  </si>
  <si>
    <t>DIR. RUOLO AMMINISTRATIVO</t>
  </si>
  <si>
    <t>ALTRO PERSONALE</t>
  </si>
  <si>
    <t>CATEGORIA</t>
  </si>
  <si>
    <t>NORD</t>
  </si>
  <si>
    <t>CENTRO</t>
  </si>
  <si>
    <t>SUD</t>
  </si>
  <si>
    <t>ISOLE</t>
  </si>
  <si>
    <t>Uomini</t>
  </si>
  <si>
    <t>Donne</t>
  </si>
  <si>
    <t>Totale</t>
  </si>
  <si>
    <t>Piemonte</t>
  </si>
  <si>
    <t>Valle d'Aosta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</si>
  <si>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</si>
  <si>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</si>
  <si>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</si>
  <si>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</si>
  <si>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</si>
  <si>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</si>
  <si>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</si>
  <si>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</si>
  <si>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</si>
  <si>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</si>
  <si>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</si>
  <si>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</si>
  <si>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</si>
  <si>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</si>
  <si>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</si>
  <si>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Emilia Romagna</t>
  </si>
  <si>
    <t>Prov. A. Trento</t>
  </si>
  <si>
    <t>Prov.A. Bolzano</t>
  </si>
  <si>
    <t>Friuli.V. Giulia</t>
  </si>
  <si>
    <t>DIRIGENTI SANITARI NON MEDICI</t>
  </si>
  <si>
    <t>In servizio</t>
  </si>
  <si>
    <t>STRUTTURA COMPLESSA</t>
  </si>
  <si>
    <t>STRUTTURA SEMPLICE</t>
  </si>
  <si>
    <t>ALTRO</t>
  </si>
  <si>
    <t>PROFILI RUOLO SANITARIO -PERSONALE INFERMIERISTICO</t>
  </si>
  <si>
    <t>PROFILI RUOLO SANITARIO-PERS.FUNZIONI RIABILITATIV</t>
  </si>
  <si>
    <t>PROFILI RUOLO SANITARIO - PERS. TECNICO SANITARIO</t>
  </si>
  <si>
    <t>PROFILI RUOLO SANITARIO-PERS.VIGILANZA E ISPEZIONE</t>
  </si>
  <si>
    <t>DIRIGENTI RUOLO PROFESSIONALE</t>
  </si>
  <si>
    <t>PROFILI RUOLO PROFESSIONALE</t>
  </si>
  <si>
    <t>DIRIGENTI RUOLO TECNICO</t>
  </si>
  <si>
    <t>PROFILI RUOLO TECNICO</t>
  </si>
  <si>
    <t>DIRIGENTI RUOLO AMMINISTRATIVO</t>
  </si>
  <si>
    <t>PROFILI RUOLO AMMINISTRATIVO</t>
  </si>
  <si>
    <t>PERSONALE CONTRATTISTA</t>
  </si>
  <si>
    <t>Elaborazioni a cura della Direzione generale del sistema informativo e statistico su dati del conto annuale - Tab. 2</t>
  </si>
  <si>
    <t>Flessibile</t>
  </si>
  <si>
    <t>di cui determinato</t>
  </si>
  <si>
    <t>Elaborazioni a cura della Direzione generale del sistema informativo e statistico su dati del conto annuale - Tab. 1B</t>
  </si>
  <si>
    <t>Elaborazioni a cura della Direzione generale del sistema informativo e statistico su dati del conto annuale - Tab. 7</t>
  </si>
  <si>
    <t>Fino a 29 anni</t>
  </si>
  <si>
    <t>65 anni e oltre</t>
  </si>
  <si>
    <t>Elaborazioni a cura della Direzione generale del sistema informativo e statistico su dati del conto annuale - Tab. 8</t>
  </si>
  <si>
    <t>Tra 30 e 39 anni</t>
  </si>
  <si>
    <t>Tra 40 e 49 anni</t>
  </si>
  <si>
    <t>Tra 50 e 59 anni</t>
  </si>
  <si>
    <t>Tra 60 e 64 anni</t>
  </si>
  <si>
    <t>Personale cessato dal servizio</t>
  </si>
  <si>
    <t>Puro</t>
  </si>
  <si>
    <t>Mobilità</t>
  </si>
  <si>
    <t>Altro</t>
  </si>
  <si>
    <t>Elaborazioni a cura della Direzione generale del sistema informativo e statistico su dati del conto annuale - Tab. 5</t>
  </si>
  <si>
    <t>Personale assunto in servizio</t>
  </si>
  <si>
    <t>Elaborazioni a cura della Direzione generale del sistema informativo e statistico su dati del conto annuale - Tab. 6</t>
  </si>
  <si>
    <t>Tempo indeterminato</t>
  </si>
  <si>
    <t>(POLICLINICI UNIVERSITARI PRIVATI, IRCCS PRIVATI, OSPEDALI CLASSIFICATI, ISTITUTI QUALIFICATI, ENTI DI RICERCA, CASE DI CURA PRIVATE)</t>
  </si>
  <si>
    <t>Elaborazioni a cura della Direzione generale del sistema informativo e statistico su dati del conto annuale - Tab. 1</t>
  </si>
  <si>
    <t>Tempo pieno e tempo parziale</t>
  </si>
  <si>
    <t>FATTORE_DI_ORDINAMENTO</t>
  </si>
  <si>
    <t>Tempo indeterminato e tempo determinato</t>
  </si>
  <si>
    <t>di cui donne</t>
  </si>
  <si>
    <t>Fascia 0-5</t>
  </si>
  <si>
    <t>Fascia 6-15</t>
  </si>
  <si>
    <t>Fascia 16-25</t>
  </si>
  <si>
    <t>Fascia 26-35</t>
  </si>
  <si>
    <t>Fascia 36-40</t>
  </si>
  <si>
    <t>Fascia oltre 40</t>
  </si>
  <si>
    <t>%</t>
  </si>
  <si>
    <t>TIPO STRUTTURA</t>
  </si>
  <si>
    <t>di cui  Ospedali a gestione diretta</t>
  </si>
  <si>
    <t>Azienda Ospedaliera</t>
  </si>
  <si>
    <t>Azienda ospedaliera Universitaria</t>
  </si>
  <si>
    <t>Istituto di ricovero e cura a carattere scientifico</t>
  </si>
  <si>
    <t>ASL, ISPO, Ares Lazio e Lombardia</t>
  </si>
  <si>
    <t>Anno: 2017</t>
  </si>
  <si>
    <t>SPECIALIZZAZIONE</t>
  </si>
  <si>
    <t xml:space="preserve">TEMPO INDETERMINATO </t>
  </si>
  <si>
    <t xml:space="preserve">15 SEPTIES </t>
  </si>
  <si>
    <t>UNIVERSITARI</t>
  </si>
  <si>
    <t>AREA FUNZIONALE DEI SERVIZI</t>
  </si>
  <si>
    <t>CODICE</t>
  </si>
  <si>
    <t>SMS002</t>
  </si>
  <si>
    <t>ANATOMIA PATOLOGICA</t>
  </si>
  <si>
    <t>SMS003</t>
  </si>
  <si>
    <t>ANESTESIA, RIANIMAZIONE E TERAPIA INTENSIVA</t>
  </si>
  <si>
    <t>SMS004</t>
  </si>
  <si>
    <t>AUDIOLOGIA E FONIATRIA</t>
  </si>
  <si>
    <t>SMS005</t>
  </si>
  <si>
    <t>BIOCHIMICA CLINICA</t>
  </si>
  <si>
    <t>SMS018</t>
  </si>
  <si>
    <t>FARMACOLOGIA</t>
  </si>
  <si>
    <t>SMS020</t>
  </si>
  <si>
    <t>GENETICA MEDICA</t>
  </si>
  <si>
    <t>SMS023</t>
  </si>
  <si>
    <t>IGIENE E MEDICINA PREVENTIVA</t>
  </si>
  <si>
    <t>SMS026</t>
  </si>
  <si>
    <t>MEDICINA DEL LAVORO</t>
  </si>
  <si>
    <t>SMS029</t>
  </si>
  <si>
    <t>MEDICINA FISICA E RIABILITAZIONE</t>
  </si>
  <si>
    <t>SMS031</t>
  </si>
  <si>
    <t>MEDICINA LEGALE</t>
  </si>
  <si>
    <t>SMS032</t>
  </si>
  <si>
    <t>MEDICINA NUCLEARE</t>
  </si>
  <si>
    <t>SMS034</t>
  </si>
  <si>
    <t>MICROBIOLOGIA E VIROLOGIA</t>
  </si>
  <si>
    <t>SMS044</t>
  </si>
  <si>
    <t>PATOLOGIA CLINICA</t>
  </si>
  <si>
    <t>SMS048</t>
  </si>
  <si>
    <t>RADIODIAGNOSTICA</t>
  </si>
  <si>
    <t>SMS049</t>
  </si>
  <si>
    <t>RADIOTERAPIA</t>
  </si>
  <si>
    <t>SMS051</t>
  </si>
  <si>
    <t>SCIENZA DELL'ALIMENTAZIONE</t>
  </si>
  <si>
    <t>SMS052</t>
  </si>
  <si>
    <t>TOSSICOLOGIA MEDICA</t>
  </si>
  <si>
    <t>SMS058</t>
  </si>
  <si>
    <t>STATISTICA SANITARIA</t>
  </si>
  <si>
    <t>AREA FUNZIONALE DI CHIRURGIA</t>
  </si>
  <si>
    <t>SMS006</t>
  </si>
  <si>
    <t>CARDIOCHIRURGIA</t>
  </si>
  <si>
    <t>SMS008</t>
  </si>
  <si>
    <t>CHIRURGIA DELL'APPARATO DIGERENTE</t>
  </si>
  <si>
    <t>SMS009</t>
  </si>
  <si>
    <t>CHIRURGIA GENERALE</t>
  </si>
  <si>
    <t>SMS010</t>
  </si>
  <si>
    <t>CHIRURGIA MAXILLO-FACCIALE</t>
  </si>
  <si>
    <t>SMS011</t>
  </si>
  <si>
    <t>CHIRURGIA PEDIATRICA</t>
  </si>
  <si>
    <t>SMS012</t>
  </si>
  <si>
    <t>CHIRURGIA PLASTICA, RICOSTRUTTIVA ED ESTETICA</t>
  </si>
  <si>
    <t>SMS013</t>
  </si>
  <si>
    <t>CHIRURGIA TORACICA</t>
  </si>
  <si>
    <t>SMS014</t>
  </si>
  <si>
    <t>CHIRURGIA VASCOLARE</t>
  </si>
  <si>
    <t>SMS022</t>
  </si>
  <si>
    <t>GINECOLOGIA E OSTETRICIA</t>
  </si>
  <si>
    <t>SMS036</t>
  </si>
  <si>
    <t>NEUROCHIRURGIA</t>
  </si>
  <si>
    <t>SMS040</t>
  </si>
  <si>
    <t>OFTALMOLOGIA</t>
  </si>
  <si>
    <t>SMS042</t>
  </si>
  <si>
    <t>ORTOPEDIA E TRAUMATOLOGIA</t>
  </si>
  <si>
    <t>SMS043</t>
  </si>
  <si>
    <t>OTORINOLARINGOIATRIA</t>
  </si>
  <si>
    <t>SMS053</t>
  </si>
  <si>
    <t>UROLOGIA</t>
  </si>
  <si>
    <t>AREA FUNZIONALE DI MEDICINA</t>
  </si>
  <si>
    <t>SMS001</t>
  </si>
  <si>
    <t>ALLERGOLOGIA ED IMMUNOLOGIA CLINICA</t>
  </si>
  <si>
    <t>SMS046</t>
  </si>
  <si>
    <t>PSICHIATRIA</t>
  </si>
  <si>
    <t>SMS007</t>
  </si>
  <si>
    <t>MALATTIE DELL'APPARATO CARDIOVASCOLARE</t>
  </si>
  <si>
    <t>SMS015</t>
  </si>
  <si>
    <t>DERMATOLOGIA E VENEREOLOGIA</t>
  </si>
  <si>
    <t>SMS016</t>
  </si>
  <si>
    <t>EMATOLOGIA</t>
  </si>
  <si>
    <t>SMS017</t>
  </si>
  <si>
    <t>ENDOCRINOLOGIA E MALATTIE DEL RICAMBIO</t>
  </si>
  <si>
    <t>SMS019</t>
  </si>
  <si>
    <t>GASTROENTEROLOGIA</t>
  </si>
  <si>
    <t>SMS021</t>
  </si>
  <si>
    <t>GERIATRIA</t>
  </si>
  <si>
    <t>SMS024</t>
  </si>
  <si>
    <t>MALATTIE DELL'APPARATO RESPIRATORIO</t>
  </si>
  <si>
    <t>SMS025</t>
  </si>
  <si>
    <t>MALATTIE INFETTIVE</t>
  </si>
  <si>
    <t>SMS027</t>
  </si>
  <si>
    <t>MEDICINA DELLO SPORT</t>
  </si>
  <si>
    <t>SMS028</t>
  </si>
  <si>
    <t>MEDICINA DI COMUNITA'</t>
  </si>
  <si>
    <t>SMS030</t>
  </si>
  <si>
    <t>MEDICINA INTERNA</t>
  </si>
  <si>
    <t>SMS033</t>
  </si>
  <si>
    <t>MEDICINA TROPICALE</t>
  </si>
  <si>
    <t>SMS035</t>
  </si>
  <si>
    <t>NEFROLOGIA</t>
  </si>
  <si>
    <t>SMS037</t>
  </si>
  <si>
    <t>NEUROFISIOPATOLOGIA</t>
  </si>
  <si>
    <t>SMS038</t>
  </si>
  <si>
    <t>NEUROLOGIA</t>
  </si>
  <si>
    <t>SMS039</t>
  </si>
  <si>
    <t>NEUROPSICHIATRIA INFANTILE</t>
  </si>
  <si>
    <t>SMS041</t>
  </si>
  <si>
    <t>ONCOLOGIA MEDICA</t>
  </si>
  <si>
    <t>SMS045</t>
  </si>
  <si>
    <t>PEDIATRIA</t>
  </si>
  <si>
    <t>SMS047</t>
  </si>
  <si>
    <t>PSICOLOGIA CLINICA</t>
  </si>
  <si>
    <t>SMS050</t>
  </si>
  <si>
    <t>REUMATOLOGIA</t>
  </si>
  <si>
    <t>SMS056</t>
  </si>
  <si>
    <t>MEDICINA DI EMERGENZA - URGENZA</t>
  </si>
  <si>
    <t>SMS057</t>
  </si>
  <si>
    <t>MEDICINA TERMALE</t>
  </si>
  <si>
    <t>SMS054</t>
  </si>
  <si>
    <t>ALTRE SPECIALIZZAZIONI</t>
  </si>
  <si>
    <t>SMS055</t>
  </si>
  <si>
    <t>SENZA SPECIALIZZAZIONE</t>
  </si>
  <si>
    <t xml:space="preserve">Totale </t>
  </si>
  <si>
    <t>Elaborazioni a cura della Direzione generale del sistema informativo e statistico su dati del conto annuale - Tab. 1F</t>
  </si>
  <si>
    <t>Policlinico universitario privato</t>
  </si>
  <si>
    <t>Istituto di ricovero e cura a carattere scientifico privato</t>
  </si>
  <si>
    <t>Ospedale classificato o assimilato</t>
  </si>
  <si>
    <t>Casa di cura privata convenzionata</t>
  </si>
  <si>
    <t>Casa di cura privata non convenzionata</t>
  </si>
  <si>
    <t xml:space="preserve">Istituto sanitario privato qualificato presidio USL </t>
  </si>
  <si>
    <t xml:space="preserve">Ente di ricerca </t>
  </si>
  <si>
    <t>Dipendenti</t>
  </si>
  <si>
    <t>Altro rapporto</t>
  </si>
  <si>
    <t>Elaborazioni a cura della Direzione generale del sistema informativo e statistico su dati del conto annuale - Tab. 1Fbis</t>
  </si>
  <si>
    <t>15 septies</t>
  </si>
  <si>
    <t>Universitari</t>
  </si>
  <si>
    <t>ASSUNTI PURI</t>
  </si>
  <si>
    <t>MOBILITA'</t>
  </si>
  <si>
    <t xml:space="preserve">PER ALTRE CAUSE </t>
  </si>
  <si>
    <t>ASSUNTI</t>
  </si>
  <si>
    <t>Altro comparto</t>
  </si>
  <si>
    <t>Stesso comparto</t>
  </si>
  <si>
    <t xml:space="preserve">PER CONCORSO </t>
  </si>
  <si>
    <t xml:space="preserve">ASSUNZ. PROCEDURE Art35 </t>
  </si>
  <si>
    <t xml:space="preserve">ASSUNZ. PROCEDURE Art4 </t>
  </si>
  <si>
    <t>ASSUNZ. CHIAMATA DIR.</t>
  </si>
  <si>
    <t xml:space="preserve">ASSUNZ. CHIAMATA NUM. </t>
  </si>
  <si>
    <t xml:space="preserve">ALTRE AMM. L.59/97 LSU </t>
  </si>
  <si>
    <t xml:space="preserve">ALTRE AMM. L.59/97 DET. </t>
  </si>
  <si>
    <t>Elaborazioni a cura della Direzione generale del sistema informativo e statistico su dati del conto annuale - Tab.6</t>
  </si>
  <si>
    <t xml:space="preserve">DIPENDENTI </t>
  </si>
  <si>
    <t xml:space="preserve">ALTRO RAPPORTO </t>
  </si>
  <si>
    <t>Classificazione Decreto Ministeriale 29/03/2001 - G.U. 23/5/2001 n. 118</t>
  </si>
  <si>
    <t>Totale tempo indeterminato</t>
  </si>
  <si>
    <t>Totale tempo determinato</t>
  </si>
  <si>
    <t>Figura professionale</t>
  </si>
  <si>
    <t>Tempo determinato</t>
  </si>
  <si>
    <t>AREA INFERMIERISTICA ED OSTETRICA</t>
  </si>
  <si>
    <t>INFERMIERE</t>
  </si>
  <si>
    <t>INFERMIERE PEDIATRICO</t>
  </si>
  <si>
    <t>OSTETRICA</t>
  </si>
  <si>
    <t>AREA DELLA RIABILITAZIONE</t>
  </si>
  <si>
    <t>EDUCATORE PROFESSIONALE</t>
  </si>
  <si>
    <t>FISIOTERAPISTA</t>
  </si>
  <si>
    <t>LOGOPEDISTA</t>
  </si>
  <si>
    <t>ORTOTTISTA</t>
  </si>
  <si>
    <t>PODOLOGO</t>
  </si>
  <si>
    <t>TECNICO DELLA RIABILITAZIONE PSICHIATRICA</t>
  </si>
  <si>
    <t>TERAPISTA NEUROPSICOMOTRICITA’ ETA’ EVOLUTIVA</t>
  </si>
  <si>
    <t>TERAPISTA OCCUPAZIONALE</t>
  </si>
  <si>
    <t>AREA TECNICA E  DELLA PREVENZIONE</t>
  </si>
  <si>
    <t>Area Tecnica Assistenziale</t>
  </si>
  <si>
    <t>DIETISTA</t>
  </si>
  <si>
    <t>IGIENISTA DENTALE</t>
  </si>
  <si>
    <t>TECNICO AUDIOPROTESISTA</t>
  </si>
  <si>
    <t>TECNICO FISIOPATOLOGIA CARDIO</t>
  </si>
  <si>
    <t>TECNICO ORTOPEDICO</t>
  </si>
  <si>
    <t>Area Tecnica Diagnostica</t>
  </si>
  <si>
    <t>TECNICO AUDIOMETRISTA</t>
  </si>
  <si>
    <t>TECNICO LABORATORIO BIOMEDICO</t>
  </si>
  <si>
    <t>TECNICO NEUROFISIOPATOLOGIA</t>
  </si>
  <si>
    <t>TECNICO RADIOLOGIA MEDICA</t>
  </si>
  <si>
    <t>Area Tecnica della Prevenzione</t>
  </si>
  <si>
    <t>ASSISTENTE SANITARIO</t>
  </si>
  <si>
    <t>TECNICO PREVENZIONE</t>
  </si>
  <si>
    <t>ALTRI OPERATORI</t>
  </si>
  <si>
    <t>INFERMIERE GENERICO</t>
  </si>
  <si>
    <t>INFERMIERE PSICHIATRICO 1 ANNO SCUOLA</t>
  </si>
  <si>
    <t>MASSAGGIATORE/MASSOFISIOTERAPISTA</t>
  </si>
  <si>
    <t>MASSAGGIATORE NON VEDENTE</t>
  </si>
  <si>
    <t>ODONTOTECNICO</t>
  </si>
  <si>
    <t>OTTICO</t>
  </si>
  <si>
    <t>PUERICULTRICE</t>
  </si>
  <si>
    <t>TECNICO EDUCAZIONE E RIABILIT. PSICHIATRICA E PSICOSOC</t>
  </si>
  <si>
    <t>Elaborazioni a cura della Direzione generale del sistema informativo e statistico su dati del conto annuale - Tab. 1A</t>
  </si>
  <si>
    <t>DISTRIBUZIONE REGIONALE DEL PERSONALE A TEMPO INDETERMINATO E PERSONALE DIRIGENTE PER CATEGORIA  - ANNO 2018 (31/12/2018)</t>
  </si>
  <si>
    <t>(ASL, AO, AOU, IRCCS PUBBLICI, ESTAR TOSCANA, ISPO, ARES LAZIO, AREU e AGENZIA CSS LOMBARDIA, AZIENDA ZERO VENETO, A.Li.Sa LIGURIA)</t>
  </si>
  <si>
    <t>Personale Dirigente a tempo indeterminato per categoria e tipo incarico – anno 2018 (31/12/2018)</t>
  </si>
  <si>
    <t>DISTRIBUZIONE REGIONALE DEL PERSONALE CON RAPPORTO DI LAVORO FLESSIBILE PER CATEGORIA ANNO 2018 (31/12/2018)</t>
  </si>
  <si>
    <t>PERSONALE UNIVERSITARIO  PER CATEGORIA E ZONA GEOGRAFICA - ANNO 2018 (31/12/2018)</t>
  </si>
  <si>
    <t>PERSONALE UNIVERSITARIO PER CATEGORIA E REGIONI - ANNO 2018 (31/12/2018)</t>
  </si>
  <si>
    <t>PERSONALE A TEMPO INDETERMINATO E PERSONALE DIRIGENTE PER CATEGORIA E PER CLASSI DI ANZIANITA' DI SERVIZIO - ANNO 2018 (31/12/2018)</t>
  </si>
  <si>
    <t>PERSONALE A TEMPO INDETERMINATO E PERSONALE DIRIGENTE PER CATEGORIA E PER CLASSI DI ETA' - ANNO 2018 (31/12/2018)</t>
  </si>
  <si>
    <t xml:space="preserve">DISTRIBUZIONE REGIONALE DEL PERSONALE A TEMPO INDETERMINATO E PERSONALE DIRIGENTE CESSATO NELL' ANNO 2018 PER CATEGORIA </t>
  </si>
  <si>
    <t>PERSONALE A TEMPO INDETERMINATO E PERSONALE DIRIGENTE CESSATO DAL SERVIZIO NEL CORSO DELL'ANNO 2018 PER CATEGORIA E ZONA GEOGRAFICA</t>
  </si>
  <si>
    <t>Somma:</t>
  </si>
  <si>
    <t>PERSONALE A TEMPO INDETERMINATO E PERSONALE DIRIGENTE ASSUNTO IN  SERVIZIO NEL CORSO DELL'ANNO 2018 PER CATEGORIA</t>
  </si>
  <si>
    <t xml:space="preserve">ASSUNZ. PROCEDURE Art 20 </t>
  </si>
  <si>
    <t>PERSONALE A TEMPO INDETERMINATO E PERSONALE DIRIGENTE ASSUNTO IN  SERVIZIO NEL CORSO DELL'ANNO 2018 PER CATEGORIA E REGIONE</t>
  </si>
  <si>
    <t>DISTRIBUZIONE DEL PERSONALE PER FIGURA PROFESSIONALE E PER ZONA GEOGRAFICA - ANNO 2018 (31/12/2018)</t>
  </si>
  <si>
    <t>DIRIGENTI MEDICI PER SPECIALITA, TIPO DI RAPPORTO DI LAVORO  - ANNO 2018 (31/12/2018)</t>
  </si>
  <si>
    <t>DIRIGENTI MEDICI PER SPECIALITA', TIPO DI RAPPORTO DI LAVORO E TIPO STRUTTURA SANITARIA - ANNO 2018 (31/12/2018)</t>
  </si>
  <si>
    <t>DIRIGENTI MEDICI PER SPECIALITA' E TIPO DI RAPPORTO DI LAVORO - ANNO 2018 (31/12/2018)</t>
  </si>
  <si>
    <t>DIRIGENTI MEDICI PER SPECIALITA, TIPO DI RAPPORTO DI LAVORO E TIPO STRUTTURA - ANNO 2018 (31/12/2018)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</si>
</sst>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000"/>
    <numFmt numFmtId="183" formatCode="0.000"/>
    <numFmt numFmtId="184" formatCode="0.0"/>
    <numFmt numFmtId="185" formatCode="0.000000"/>
    <numFmt numFmtId="186" formatCode="0.0000000"/>
    <numFmt numFmtId="187" formatCode="0.00000"/>
    <numFmt numFmtId="188" formatCode="&quot;Sì&quot;;&quot;Sì&quot;;&quot;No&quot;"/>
    <numFmt numFmtId="189" formatCode="&quot;Vero&quot;;&quot;Vero&quot;;&quot;Falso&quot;"/>
    <numFmt numFmtId="190" formatCode="&quot;Attivo&quot;;&quot;Attivo&quot;;&quot;Inattivo&quot;"/>
    <numFmt numFmtId="191" formatCode="[$€-2]\ #.##000_);[Red]\([$€-2]\ #.##000\)"/>
    <numFmt numFmtId="192" formatCode="#,##0.0"/>
    <numFmt numFmtId="193" formatCode="#,##0.0%"/>
    <numFmt numFmtId="194" formatCode="#,##0.00%"/>
    <numFmt numFmtId="195" formatCode="#,##0;\-#,##0;0"/>
    <numFmt numFmtId="196" formatCode="0.0%"/>
  </numFmts>
  <fonts count="74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1"/>
      <name val="Arial"/>
      <family val="2"/>
    </font>
    <font>
      <b/>
      <sz val="6"/>
      <color indexed="8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9"/>
      <color indexed="9"/>
      <name val="Arial"/>
      <family val="2"/>
    </font>
    <font>
      <b/>
      <i/>
      <sz val="14"/>
      <name val="Arial"/>
      <family val="2"/>
    </font>
    <font>
      <sz val="9"/>
      <color indexed="63"/>
      <name val="Calibri"/>
      <family val="0"/>
    </font>
    <font>
      <b/>
      <sz val="9"/>
      <color indexed="9"/>
      <name val="Calibri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9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6"/>
      <color rgb="FF00000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31"/>
      </left>
      <right style="thin">
        <color indexed="31"/>
      </right>
      <top style="medium"/>
      <bottom style="medium"/>
    </border>
    <border>
      <left style="thin">
        <color indexed="31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31"/>
      </right>
      <top style="thin">
        <color indexed="31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medium"/>
    </border>
    <border>
      <left style="thin">
        <color indexed="31"/>
      </left>
      <right style="medium"/>
      <top style="thin">
        <color indexed="31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31"/>
      </right>
      <top style="thin">
        <color indexed="31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31"/>
      </right>
      <top>
        <color indexed="63"/>
      </top>
      <bottom style="thin">
        <color indexed="31"/>
      </bottom>
    </border>
    <border>
      <left style="medium"/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31"/>
      </bottom>
    </border>
    <border>
      <left>
        <color indexed="63"/>
      </left>
      <right>
        <color indexed="63"/>
      </right>
      <top style="medium"/>
      <bottom style="thin">
        <color indexed="31"/>
      </bottom>
    </border>
    <border>
      <left>
        <color indexed="63"/>
      </left>
      <right style="medium"/>
      <top style="medium"/>
      <bottom style="thin">
        <color indexed="31"/>
      </bottom>
    </border>
    <border>
      <left style="thin"/>
      <right>
        <color indexed="63"/>
      </right>
      <top style="medium"/>
      <bottom style="thin">
        <color indexed="31"/>
      </bottom>
    </border>
    <border>
      <left style="thin"/>
      <right>
        <color indexed="63"/>
      </right>
      <top style="thin">
        <color indexed="31"/>
      </top>
      <bottom style="thin">
        <color indexed="31"/>
      </bottom>
    </border>
    <border>
      <left style="thin"/>
      <right>
        <color indexed="63"/>
      </right>
      <top style="thin">
        <color indexed="31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5" fillId="28" borderId="1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7" fillId="20" borderId="5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439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6" fillId="0" borderId="0" xfId="0" applyFont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81" fontId="0" fillId="0" borderId="0" xfId="0" applyNumberFormat="1" applyAlignment="1">
      <alignment/>
    </xf>
    <xf numFmtId="3" fontId="4" fillId="33" borderId="11" xfId="0" applyNumberFormat="1" applyFont="1" applyFill="1" applyBorder="1" applyAlignment="1">
      <alignment horizontal="right" wrapText="1"/>
    </xf>
    <xf numFmtId="3" fontId="8" fillId="33" borderId="12" xfId="0" applyNumberFormat="1" applyFont="1" applyFill="1" applyBorder="1" applyAlignment="1">
      <alignment horizontal="right" wrapText="1"/>
    </xf>
    <xf numFmtId="0" fontId="4" fillId="33" borderId="13" xfId="0" applyFont="1" applyFill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80" fontId="0" fillId="0" borderId="16" xfId="45" applyNumberFormat="1" applyFont="1" applyBorder="1" applyAlignment="1">
      <alignment/>
    </xf>
    <xf numFmtId="181" fontId="0" fillId="0" borderId="16" xfId="45" applyNumberFormat="1" applyFont="1" applyBorder="1" applyAlignment="1">
      <alignment/>
    </xf>
    <xf numFmtId="181" fontId="0" fillId="0" borderId="10" xfId="45" applyNumberFormat="1" applyFont="1" applyBorder="1" applyAlignment="1">
      <alignment/>
    </xf>
    <xf numFmtId="180" fontId="0" fillId="0" borderId="10" xfId="45" applyNumberFormat="1" applyFont="1" applyBorder="1" applyAlignment="1">
      <alignment/>
    </xf>
    <xf numFmtId="181" fontId="13" fillId="33" borderId="17" xfId="45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left" wrapText="1"/>
    </xf>
    <xf numFmtId="181" fontId="15" fillId="33" borderId="22" xfId="45" applyNumberFormat="1" applyFont="1" applyFill="1" applyBorder="1" applyAlignment="1">
      <alignment horizontal="right" wrapText="1"/>
    </xf>
    <xf numFmtId="181" fontId="15" fillId="33" borderId="23" xfId="45" applyNumberFormat="1" applyFont="1" applyFill="1" applyBorder="1" applyAlignment="1">
      <alignment horizontal="right" wrapText="1"/>
    </xf>
    <xf numFmtId="181" fontId="13" fillId="33" borderId="24" xfId="0" applyNumberFormat="1" applyFont="1" applyFill="1" applyBorder="1" applyAlignment="1">
      <alignment vertical="center"/>
    </xf>
    <xf numFmtId="181" fontId="13" fillId="33" borderId="25" xfId="0" applyNumberFormat="1" applyFont="1" applyFill="1" applyBorder="1" applyAlignment="1">
      <alignment vertical="center"/>
    </xf>
    <xf numFmtId="181" fontId="13" fillId="33" borderId="26" xfId="0" applyNumberFormat="1" applyFont="1" applyFill="1" applyBorder="1" applyAlignment="1">
      <alignment vertical="center"/>
    </xf>
    <xf numFmtId="181" fontId="15" fillId="33" borderId="27" xfId="45" applyNumberFormat="1" applyFont="1" applyFill="1" applyBorder="1" applyAlignment="1">
      <alignment horizontal="right" wrapText="1"/>
    </xf>
    <xf numFmtId="181" fontId="15" fillId="33" borderId="28" xfId="45" applyNumberFormat="1" applyFont="1" applyFill="1" applyBorder="1" applyAlignment="1">
      <alignment horizontal="right" wrapText="1"/>
    </xf>
    <xf numFmtId="181" fontId="13" fillId="33" borderId="29" xfId="0" applyNumberFormat="1" applyFont="1" applyFill="1" applyBorder="1" applyAlignment="1">
      <alignment vertical="center"/>
    </xf>
    <xf numFmtId="181" fontId="13" fillId="33" borderId="16" xfId="0" applyNumberFormat="1" applyFont="1" applyFill="1" applyBorder="1" applyAlignment="1">
      <alignment vertical="center"/>
    </xf>
    <xf numFmtId="181" fontId="13" fillId="33" borderId="30" xfId="0" applyNumberFormat="1" applyFont="1" applyFill="1" applyBorder="1" applyAlignment="1">
      <alignment vertical="center"/>
    </xf>
    <xf numFmtId="0" fontId="5" fillId="33" borderId="31" xfId="0" applyFont="1" applyFill="1" applyBorder="1" applyAlignment="1">
      <alignment horizontal="left" wrapText="1"/>
    </xf>
    <xf numFmtId="181" fontId="15" fillId="33" borderId="32" xfId="45" applyNumberFormat="1" applyFont="1" applyFill="1" applyBorder="1" applyAlignment="1">
      <alignment horizontal="right" wrapText="1"/>
    </xf>
    <xf numFmtId="181" fontId="15" fillId="33" borderId="33" xfId="45" applyNumberFormat="1" applyFont="1" applyFill="1" applyBorder="1" applyAlignment="1">
      <alignment horizontal="right" wrapText="1"/>
    </xf>
    <xf numFmtId="181" fontId="13" fillId="33" borderId="34" xfId="0" applyNumberFormat="1" applyFont="1" applyFill="1" applyBorder="1" applyAlignment="1">
      <alignment vertical="center"/>
    </xf>
    <xf numFmtId="181" fontId="13" fillId="33" borderId="35" xfId="0" applyNumberFormat="1" applyFont="1" applyFill="1" applyBorder="1" applyAlignment="1">
      <alignment vertical="center"/>
    </xf>
    <xf numFmtId="181" fontId="13" fillId="33" borderId="36" xfId="0" applyNumberFormat="1" applyFont="1" applyFill="1" applyBorder="1" applyAlignment="1">
      <alignment vertical="center"/>
    </xf>
    <xf numFmtId="0" fontId="13" fillId="33" borderId="37" xfId="0" applyFont="1" applyFill="1" applyBorder="1" applyAlignment="1">
      <alignment horizontal="left" vertical="center"/>
    </xf>
    <xf numFmtId="181" fontId="13" fillId="33" borderId="38" xfId="0" applyNumberFormat="1" applyFont="1" applyFill="1" applyBorder="1" applyAlignment="1">
      <alignment vertical="center"/>
    </xf>
    <xf numFmtId="181" fontId="13" fillId="33" borderId="39" xfId="0" applyNumberFormat="1" applyFont="1" applyFill="1" applyBorder="1" applyAlignment="1">
      <alignment vertical="center"/>
    </xf>
    <xf numFmtId="181" fontId="13" fillId="33" borderId="40" xfId="0" applyNumberFormat="1" applyFont="1" applyFill="1" applyBorder="1" applyAlignment="1">
      <alignment vertical="center"/>
    </xf>
    <xf numFmtId="181" fontId="13" fillId="33" borderId="17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181" fontId="2" fillId="33" borderId="0" xfId="0" applyNumberFormat="1" applyFont="1" applyFill="1" applyAlignment="1">
      <alignment vertical="center"/>
    </xf>
    <xf numFmtId="181" fontId="13" fillId="33" borderId="29" xfId="45" applyNumberFormat="1" applyFont="1" applyFill="1" applyBorder="1" applyAlignment="1">
      <alignment horizontal="right" vertical="center"/>
    </xf>
    <xf numFmtId="181" fontId="13" fillId="33" borderId="30" xfId="45" applyNumberFormat="1" applyFont="1" applyFill="1" applyBorder="1" applyAlignment="1">
      <alignment horizontal="right" vertical="center"/>
    </xf>
    <xf numFmtId="181" fontId="13" fillId="33" borderId="34" xfId="45" applyNumberFormat="1" applyFont="1" applyFill="1" applyBorder="1" applyAlignment="1">
      <alignment horizontal="right" vertical="center"/>
    </xf>
    <xf numFmtId="181" fontId="13" fillId="33" borderId="36" xfId="45" applyNumberFormat="1" applyFont="1" applyFill="1" applyBorder="1" applyAlignment="1">
      <alignment horizontal="right" vertical="center"/>
    </xf>
    <xf numFmtId="181" fontId="13" fillId="33" borderId="41" xfId="45" applyNumberFormat="1" applyFont="1" applyFill="1" applyBorder="1" applyAlignment="1">
      <alignment horizontal="right" vertical="center"/>
    </xf>
    <xf numFmtId="181" fontId="13" fillId="33" borderId="42" xfId="45" applyNumberFormat="1" applyFont="1" applyFill="1" applyBorder="1" applyAlignment="1">
      <alignment horizontal="right" vertical="center"/>
    </xf>
    <xf numFmtId="181" fontId="13" fillId="33" borderId="38" xfId="45" applyNumberFormat="1" applyFont="1" applyFill="1" applyBorder="1" applyAlignment="1">
      <alignment horizontal="right" vertical="center"/>
    </xf>
    <xf numFmtId="3" fontId="5" fillId="33" borderId="11" xfId="0" applyNumberFormat="1" applyFont="1" applyFill="1" applyBorder="1" applyAlignment="1">
      <alignment horizontal="left" wrapText="1"/>
    </xf>
    <xf numFmtId="0" fontId="13" fillId="33" borderId="43" xfId="0" applyFont="1" applyFill="1" applyBorder="1" applyAlignment="1">
      <alignment horizontal="left" wrapText="1"/>
    </xf>
    <xf numFmtId="0" fontId="8" fillId="33" borderId="12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/>
    </xf>
    <xf numFmtId="0" fontId="67" fillId="35" borderId="0" xfId="0" applyFont="1" applyFill="1" applyAlignment="1">
      <alignment/>
    </xf>
    <xf numFmtId="3" fontId="5" fillId="33" borderId="11" xfId="0" applyNumberFormat="1" applyFont="1" applyFill="1" applyBorder="1" applyAlignment="1">
      <alignment horizontal="right" wrapText="1"/>
    </xf>
    <xf numFmtId="3" fontId="13" fillId="33" borderId="11" xfId="0" applyNumberFormat="1" applyFont="1" applyFill="1" applyBorder="1" applyAlignment="1">
      <alignment horizontal="right" wrapText="1"/>
    </xf>
    <xf numFmtId="3" fontId="4" fillId="33" borderId="16" xfId="49" applyNumberFormat="1" applyFont="1" applyFill="1" applyBorder="1" applyAlignment="1">
      <alignment horizontal="right"/>
      <protection/>
    </xf>
    <xf numFmtId="3" fontId="4" fillId="33" borderId="30" xfId="49" applyNumberFormat="1" applyFont="1" applyFill="1" applyBorder="1" applyAlignment="1">
      <alignment horizontal="right"/>
      <protection/>
    </xf>
    <xf numFmtId="0" fontId="2" fillId="33" borderId="0" xfId="0" applyFont="1" applyFill="1" applyBorder="1" applyAlignment="1">
      <alignment vertical="center"/>
    </xf>
    <xf numFmtId="49" fontId="68" fillId="34" borderId="45" xfId="0" applyNumberFormat="1" applyFont="1" applyFill="1" applyBorder="1" applyAlignment="1">
      <alignment horizontal="left" vertical="center"/>
    </xf>
    <xf numFmtId="49" fontId="68" fillId="34" borderId="46" xfId="0" applyNumberFormat="1" applyFont="1" applyFill="1" applyBorder="1" applyAlignment="1">
      <alignment horizontal="left" vertical="center"/>
    </xf>
    <xf numFmtId="49" fontId="68" fillId="34" borderId="47" xfId="0" applyNumberFormat="1" applyFont="1" applyFill="1" applyBorder="1" applyAlignment="1">
      <alignment horizontal="left" vertical="center"/>
    </xf>
    <xf numFmtId="49" fontId="69" fillId="34" borderId="29" xfId="0" applyNumberFormat="1" applyFont="1" applyFill="1" applyBorder="1" applyAlignment="1">
      <alignment horizontal="left"/>
    </xf>
    <xf numFmtId="3" fontId="15" fillId="33" borderId="48" xfId="49" applyNumberFormat="1" applyFont="1" applyFill="1" applyBorder="1" applyAlignment="1">
      <alignment horizontal="right"/>
      <protection/>
    </xf>
    <xf numFmtId="3" fontId="15" fillId="33" borderId="25" xfId="49" applyNumberFormat="1" applyFont="1" applyFill="1" applyBorder="1" applyAlignment="1">
      <alignment horizontal="right"/>
      <protection/>
    </xf>
    <xf numFmtId="3" fontId="15" fillId="33" borderId="26" xfId="49" applyNumberFormat="1" applyFont="1" applyFill="1" applyBorder="1" applyAlignment="1">
      <alignment horizontal="right"/>
      <protection/>
    </xf>
    <xf numFmtId="3" fontId="15" fillId="33" borderId="24" xfId="49" applyNumberFormat="1" applyFont="1" applyFill="1" applyBorder="1" applyAlignment="1">
      <alignment horizontal="right"/>
      <protection/>
    </xf>
    <xf numFmtId="3" fontId="15" fillId="33" borderId="49" xfId="49" applyNumberFormat="1" applyFont="1" applyFill="1" applyBorder="1" applyAlignment="1">
      <alignment horizontal="right"/>
      <protection/>
    </xf>
    <xf numFmtId="3" fontId="15" fillId="33" borderId="16" xfId="49" applyNumberFormat="1" applyFont="1" applyFill="1" applyBorder="1" applyAlignment="1">
      <alignment horizontal="right"/>
      <protection/>
    </xf>
    <xf numFmtId="3" fontId="15" fillId="33" borderId="30" xfId="49" applyNumberFormat="1" applyFont="1" applyFill="1" applyBorder="1" applyAlignment="1">
      <alignment horizontal="right"/>
      <protection/>
    </xf>
    <xf numFmtId="3" fontId="15" fillId="33" borderId="29" xfId="49" applyNumberFormat="1" applyFont="1" applyFill="1" applyBorder="1" applyAlignment="1">
      <alignment horizontal="right"/>
      <protection/>
    </xf>
    <xf numFmtId="49" fontId="16" fillId="33" borderId="18" xfId="0" applyNumberFormat="1" applyFont="1" applyFill="1" applyBorder="1" applyAlignment="1">
      <alignment horizontal="left"/>
    </xf>
    <xf numFmtId="3" fontId="16" fillId="33" borderId="38" xfId="49" applyNumberFormat="1" applyFont="1" applyFill="1" applyBorder="1" applyAlignment="1">
      <alignment horizontal="right"/>
      <protection/>
    </xf>
    <xf numFmtId="3" fontId="16" fillId="33" borderId="39" xfId="49" applyNumberFormat="1" applyFont="1" applyFill="1" applyBorder="1" applyAlignment="1">
      <alignment horizontal="right"/>
      <protection/>
    </xf>
    <xf numFmtId="3" fontId="16" fillId="33" borderId="17" xfId="49" applyNumberFormat="1" applyFont="1" applyFill="1" applyBorder="1" applyAlignment="1">
      <alignment horizontal="right"/>
      <protection/>
    </xf>
    <xf numFmtId="0" fontId="0" fillId="0" borderId="0" xfId="0" applyAlignment="1">
      <alignment wrapText="1"/>
    </xf>
    <xf numFmtId="49" fontId="68" fillId="34" borderId="50" xfId="0" applyNumberFormat="1" applyFont="1" applyFill="1" applyBorder="1" applyAlignment="1">
      <alignment horizontal="left" vertical="center"/>
    </xf>
    <xf numFmtId="3" fontId="15" fillId="33" borderId="51" xfId="49" applyNumberFormat="1" applyFont="1" applyFill="1" applyBorder="1" applyAlignment="1">
      <alignment horizontal="right"/>
      <protection/>
    </xf>
    <xf numFmtId="3" fontId="16" fillId="33" borderId="52" xfId="49" applyNumberFormat="1" applyFont="1" applyFill="1" applyBorder="1" applyAlignment="1">
      <alignment horizontal="right"/>
      <protection/>
    </xf>
    <xf numFmtId="0" fontId="8" fillId="33" borderId="0" xfId="0" applyFont="1" applyFill="1" applyAlignment="1">
      <alignment vertical="center"/>
    </xf>
    <xf numFmtId="49" fontId="70" fillId="34" borderId="45" xfId="0" applyNumberFormat="1" applyFont="1" applyFill="1" applyBorder="1" applyAlignment="1">
      <alignment horizontal="center" vertical="center"/>
    </xf>
    <xf numFmtId="49" fontId="70" fillId="34" borderId="46" xfId="0" applyNumberFormat="1" applyFont="1" applyFill="1" applyBorder="1" applyAlignment="1">
      <alignment horizontal="center" vertical="center"/>
    </xf>
    <xf numFmtId="49" fontId="70" fillId="34" borderId="47" xfId="0" applyNumberFormat="1" applyFont="1" applyFill="1" applyBorder="1" applyAlignment="1">
      <alignment horizontal="center" vertical="center"/>
    </xf>
    <xf numFmtId="49" fontId="71" fillId="34" borderId="53" xfId="0" applyNumberFormat="1" applyFont="1" applyFill="1" applyBorder="1" applyAlignment="1">
      <alignment horizontal="left"/>
    </xf>
    <xf numFmtId="49" fontId="71" fillId="34" borderId="54" xfId="0" applyNumberFormat="1" applyFont="1" applyFill="1" applyBorder="1" applyAlignment="1">
      <alignment horizontal="left"/>
    </xf>
    <xf numFmtId="49" fontId="8" fillId="33" borderId="38" xfId="0" applyNumberFormat="1" applyFont="1" applyFill="1" applyBorder="1" applyAlignment="1">
      <alignment horizontal="left"/>
    </xf>
    <xf numFmtId="3" fontId="8" fillId="33" borderId="39" xfId="49" applyNumberFormat="1" applyFont="1" applyFill="1" applyBorder="1" applyAlignment="1">
      <alignment horizontal="right"/>
      <protection/>
    </xf>
    <xf numFmtId="3" fontId="8" fillId="33" borderId="17" xfId="49" applyNumberFormat="1" applyFont="1" applyFill="1" applyBorder="1" applyAlignment="1">
      <alignment horizontal="right"/>
      <protection/>
    </xf>
    <xf numFmtId="0" fontId="15" fillId="33" borderId="0" xfId="0" applyFont="1" applyFill="1" applyBorder="1" applyAlignment="1">
      <alignment horizontal="left" vertical="center"/>
    </xf>
    <xf numFmtId="0" fontId="9" fillId="34" borderId="24" xfId="0" applyFont="1" applyFill="1" applyBorder="1" applyAlignment="1">
      <alignment horizontal="left"/>
    </xf>
    <xf numFmtId="181" fontId="4" fillId="33" borderId="25" xfId="45" applyNumberFormat="1" applyFont="1" applyFill="1" applyBorder="1" applyAlignment="1">
      <alignment horizontal="right"/>
    </xf>
    <xf numFmtId="181" fontId="4" fillId="33" borderId="26" xfId="45" applyNumberFormat="1" applyFont="1" applyFill="1" applyBorder="1" applyAlignment="1">
      <alignment horizontal="right"/>
    </xf>
    <xf numFmtId="0" fontId="9" fillId="34" borderId="29" xfId="0" applyFont="1" applyFill="1" applyBorder="1" applyAlignment="1">
      <alignment horizontal="left"/>
    </xf>
    <xf numFmtId="181" fontId="4" fillId="33" borderId="16" xfId="45" applyNumberFormat="1" applyFont="1" applyFill="1" applyBorder="1" applyAlignment="1">
      <alignment horizontal="right"/>
    </xf>
    <xf numFmtId="181" fontId="4" fillId="33" borderId="30" xfId="45" applyNumberFormat="1" applyFont="1" applyFill="1" applyBorder="1" applyAlignment="1">
      <alignment horizontal="right"/>
    </xf>
    <xf numFmtId="0" fontId="8" fillId="33" borderId="14" xfId="0" applyFont="1" applyFill="1" applyBorder="1" applyAlignment="1">
      <alignment horizontal="left" vertical="center"/>
    </xf>
    <xf numFmtId="181" fontId="8" fillId="33" borderId="10" xfId="45" applyNumberFormat="1" applyFont="1" applyFill="1" applyBorder="1" applyAlignment="1">
      <alignment horizontal="right" vertical="center"/>
    </xf>
    <xf numFmtId="181" fontId="8" fillId="33" borderId="44" xfId="45" applyNumberFormat="1" applyFont="1" applyFill="1" applyBorder="1" applyAlignment="1">
      <alignment horizontal="right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3" fontId="15" fillId="33" borderId="27" xfId="0" applyNumberFormat="1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left"/>
    </xf>
    <xf numFmtId="0" fontId="9" fillId="34" borderId="10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9" fillId="34" borderId="44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right" wrapText="1"/>
    </xf>
    <xf numFmtId="3" fontId="13" fillId="33" borderId="12" xfId="0" applyNumberFormat="1" applyFont="1" applyFill="1" applyBorder="1" applyAlignment="1">
      <alignment horizontal="left" wrapText="1"/>
    </xf>
    <xf numFmtId="3" fontId="8" fillId="0" borderId="12" xfId="0" applyNumberFormat="1" applyFont="1" applyFill="1" applyBorder="1" applyAlignment="1">
      <alignment horizontal="right" wrapText="1"/>
    </xf>
    <xf numFmtId="3" fontId="8" fillId="33" borderId="0" xfId="0" applyNumberFormat="1" applyFont="1" applyFill="1" applyBorder="1" applyAlignment="1">
      <alignment horizontal="right" wrapText="1"/>
    </xf>
    <xf numFmtId="0" fontId="6" fillId="0" borderId="0" xfId="0" applyFont="1" applyAlignment="1">
      <alignment/>
    </xf>
    <xf numFmtId="0" fontId="13" fillId="33" borderId="55" xfId="0" applyFont="1" applyFill="1" applyBorder="1" applyAlignment="1">
      <alignment horizontal="center" vertical="center" wrapText="1"/>
    </xf>
    <xf numFmtId="0" fontId="13" fillId="33" borderId="27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left" vertical="center" wrapText="1"/>
    </xf>
    <xf numFmtId="194" fontId="15" fillId="33" borderId="27" xfId="0" applyNumberFormat="1" applyFont="1" applyFill="1" applyBorder="1" applyAlignment="1">
      <alignment horizontal="right" wrapText="1"/>
    </xf>
    <xf numFmtId="0" fontId="5" fillId="33" borderId="27" xfId="0" applyFont="1" applyFill="1" applyBorder="1" applyAlignment="1">
      <alignment horizontal="left" vertical="center" wrapText="1"/>
    </xf>
    <xf numFmtId="0" fontId="13" fillId="33" borderId="27" xfId="0" applyFont="1" applyFill="1" applyBorder="1" applyAlignment="1">
      <alignment horizontal="left" vertical="center" wrapText="1"/>
    </xf>
    <xf numFmtId="3" fontId="13" fillId="33" borderId="27" xfId="0" applyNumberFormat="1" applyFont="1" applyFill="1" applyBorder="1" applyAlignment="1">
      <alignment horizontal="right" vertical="center" wrapText="1"/>
    </xf>
    <xf numFmtId="194" fontId="13" fillId="33" borderId="27" xfId="0" applyNumberFormat="1" applyFont="1" applyFill="1" applyBorder="1" applyAlignment="1">
      <alignment horizontal="right" vertical="center" wrapText="1"/>
    </xf>
    <xf numFmtId="3" fontId="13" fillId="33" borderId="0" xfId="0" applyNumberFormat="1" applyFont="1" applyFill="1" applyBorder="1" applyAlignment="1">
      <alignment horizontal="right" vertical="center"/>
    </xf>
    <xf numFmtId="194" fontId="13" fillId="33" borderId="0" xfId="0" applyNumberFormat="1" applyFont="1" applyFill="1" applyBorder="1" applyAlignment="1">
      <alignment horizontal="right" vertical="center"/>
    </xf>
    <xf numFmtId="0" fontId="8" fillId="33" borderId="27" xfId="0" applyFont="1" applyFill="1" applyBorder="1" applyAlignment="1">
      <alignment horizontal="left" vertical="center" wrapText="1"/>
    </xf>
    <xf numFmtId="0" fontId="18" fillId="33" borderId="55" xfId="0" applyFont="1" applyFill="1" applyBorder="1" applyAlignment="1">
      <alignment horizontal="center" vertical="center" wrapText="1"/>
    </xf>
    <xf numFmtId="181" fontId="13" fillId="33" borderId="27" xfId="45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 vertical="center"/>
    </xf>
    <xf numFmtId="0" fontId="18" fillId="33" borderId="27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/>
    </xf>
    <xf numFmtId="181" fontId="2" fillId="33" borderId="27" xfId="45" applyNumberFormat="1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vertical="center"/>
    </xf>
    <xf numFmtId="0" fontId="18" fillId="33" borderId="5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wrapText="1"/>
    </xf>
    <xf numFmtId="0" fontId="14" fillId="33" borderId="0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left" vertical="center" wrapText="1"/>
    </xf>
    <xf numFmtId="0" fontId="19" fillId="33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4" fillId="33" borderId="57" xfId="0" applyFont="1" applyFill="1" applyBorder="1" applyAlignment="1">
      <alignment vertical="center"/>
    </xf>
    <xf numFmtId="0" fontId="5" fillId="33" borderId="58" xfId="0" applyFont="1" applyFill="1" applyBorder="1" applyAlignment="1">
      <alignment horizontal="center" vertical="center" wrapText="1"/>
    </xf>
    <xf numFmtId="0" fontId="5" fillId="33" borderId="59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181" fontId="15" fillId="0" borderId="22" xfId="45" applyNumberFormat="1" applyFont="1" applyFill="1" applyBorder="1" applyAlignment="1">
      <alignment horizontal="right" wrapText="1"/>
    </xf>
    <xf numFmtId="181" fontId="15" fillId="0" borderId="27" xfId="45" applyNumberFormat="1" applyFont="1" applyFill="1" applyBorder="1" applyAlignment="1">
      <alignment horizontal="right" wrapText="1"/>
    </xf>
    <xf numFmtId="0" fontId="5" fillId="33" borderId="32" xfId="0" applyFont="1" applyFill="1" applyBorder="1" applyAlignment="1">
      <alignment horizontal="left" vertical="center" wrapText="1"/>
    </xf>
    <xf numFmtId="181" fontId="15" fillId="0" borderId="32" xfId="45" applyNumberFormat="1" applyFont="1" applyFill="1" applyBorder="1" applyAlignment="1">
      <alignment horizontal="right" wrapText="1"/>
    </xf>
    <xf numFmtId="0" fontId="8" fillId="33" borderId="43" xfId="0" applyFont="1" applyFill="1" applyBorder="1" applyAlignment="1">
      <alignment horizontal="left" vertical="center" wrapText="1"/>
    </xf>
    <xf numFmtId="181" fontId="13" fillId="33" borderId="60" xfId="45" applyNumberFormat="1" applyFont="1" applyFill="1" applyBorder="1" applyAlignment="1">
      <alignment horizontal="right" vertical="center" wrapText="1"/>
    </xf>
    <xf numFmtId="181" fontId="13" fillId="0" borderId="60" xfId="45" applyNumberFormat="1" applyFont="1" applyFill="1" applyBorder="1" applyAlignment="1">
      <alignment horizontal="right" vertical="center" wrapText="1"/>
    </xf>
    <xf numFmtId="181" fontId="2" fillId="33" borderId="22" xfId="45" applyNumberFormat="1" applyFont="1" applyFill="1" applyBorder="1" applyAlignment="1">
      <alignment horizontal="right" wrapText="1"/>
    </xf>
    <xf numFmtId="181" fontId="2" fillId="0" borderId="22" xfId="45" applyNumberFormat="1" applyFont="1" applyFill="1" applyBorder="1" applyAlignment="1">
      <alignment horizontal="right" wrapText="1"/>
    </xf>
    <xf numFmtId="181" fontId="2" fillId="0" borderId="27" xfId="45" applyNumberFormat="1" applyFont="1" applyFill="1" applyBorder="1" applyAlignment="1">
      <alignment horizontal="right" wrapText="1"/>
    </xf>
    <xf numFmtId="181" fontId="2" fillId="33" borderId="32" xfId="45" applyNumberFormat="1" applyFont="1" applyFill="1" applyBorder="1" applyAlignment="1">
      <alignment horizontal="right" wrapText="1"/>
    </xf>
    <xf numFmtId="181" fontId="2" fillId="0" borderId="32" xfId="45" applyNumberFormat="1" applyFont="1" applyFill="1" applyBorder="1" applyAlignment="1">
      <alignment horizontal="right" wrapText="1"/>
    </xf>
    <xf numFmtId="181" fontId="14" fillId="33" borderId="0" xfId="45" applyNumberFormat="1" applyFont="1" applyFill="1" applyAlignment="1">
      <alignment vertical="center"/>
    </xf>
    <xf numFmtId="181" fontId="14" fillId="0" borderId="0" xfId="45" applyNumberFormat="1" applyFont="1" applyFill="1" applyAlignment="1">
      <alignment vertical="center"/>
    </xf>
    <xf numFmtId="0" fontId="18" fillId="33" borderId="61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left" vertical="center" wrapText="1"/>
    </xf>
    <xf numFmtId="181" fontId="5" fillId="33" borderId="60" xfId="45" applyNumberFormat="1" applyFont="1" applyFill="1" applyBorder="1" applyAlignment="1">
      <alignment horizontal="right" wrapText="1"/>
    </xf>
    <xf numFmtId="181" fontId="5" fillId="0" borderId="60" xfId="45" applyNumberFormat="1" applyFont="1" applyFill="1" applyBorder="1" applyAlignment="1">
      <alignment horizontal="right" wrapText="1"/>
    </xf>
    <xf numFmtId="0" fontId="14" fillId="33" borderId="0" xfId="0" applyFont="1" applyFill="1" applyAlignment="1">
      <alignment horizontal="left" vertical="center"/>
    </xf>
    <xf numFmtId="181" fontId="13" fillId="33" borderId="60" xfId="45" applyNumberFormat="1" applyFont="1" applyFill="1" applyBorder="1" applyAlignment="1">
      <alignment horizontal="center" vertical="center" wrapText="1"/>
    </xf>
    <xf numFmtId="181" fontId="13" fillId="0" borderId="60" xfId="45" applyNumberFormat="1" applyFont="1" applyFill="1" applyBorder="1" applyAlignment="1">
      <alignment horizontal="center" vertical="center" wrapText="1"/>
    </xf>
    <xf numFmtId="49" fontId="14" fillId="33" borderId="0" xfId="0" applyNumberFormat="1" applyFont="1" applyFill="1" applyAlignment="1">
      <alignment vertical="center"/>
    </xf>
    <xf numFmtId="0" fontId="5" fillId="33" borderId="6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33" borderId="63" xfId="0" applyFont="1" applyFill="1" applyBorder="1" applyAlignment="1">
      <alignment horizontal="left" vertical="center" wrapText="1"/>
    </xf>
    <xf numFmtId="3" fontId="5" fillId="33" borderId="25" xfId="0" applyNumberFormat="1" applyFont="1" applyFill="1" applyBorder="1" applyAlignment="1">
      <alignment horizontal="right"/>
    </xf>
    <xf numFmtId="3" fontId="5" fillId="33" borderId="64" xfId="0" applyNumberFormat="1" applyFont="1" applyFill="1" applyBorder="1" applyAlignment="1">
      <alignment horizontal="right"/>
    </xf>
    <xf numFmtId="3" fontId="5" fillId="33" borderId="26" xfId="0" applyNumberFormat="1" applyFont="1" applyFill="1" applyBorder="1" applyAlignment="1">
      <alignment horizontal="right"/>
    </xf>
    <xf numFmtId="3" fontId="5" fillId="33" borderId="24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3" fontId="5" fillId="0" borderId="64" xfId="0" applyNumberFormat="1" applyFont="1" applyFill="1" applyBorder="1" applyAlignment="1">
      <alignment horizontal="right"/>
    </xf>
    <xf numFmtId="3" fontId="5" fillId="0" borderId="26" xfId="0" applyNumberFormat="1" applyFont="1" applyFill="1" applyBorder="1" applyAlignment="1">
      <alignment horizontal="right"/>
    </xf>
    <xf numFmtId="0" fontId="5" fillId="33" borderId="21" xfId="0" applyFont="1" applyFill="1" applyBorder="1" applyAlignment="1">
      <alignment horizontal="left" vertical="center" wrapText="1"/>
    </xf>
    <xf numFmtId="3" fontId="5" fillId="33" borderId="16" xfId="0" applyNumberFormat="1" applyFont="1" applyFill="1" applyBorder="1" applyAlignment="1">
      <alignment horizontal="right"/>
    </xf>
    <xf numFmtId="3" fontId="5" fillId="33" borderId="65" xfId="0" applyNumberFormat="1" applyFont="1" applyFill="1" applyBorder="1" applyAlignment="1">
      <alignment horizontal="right"/>
    </xf>
    <xf numFmtId="3" fontId="5" fillId="33" borderId="30" xfId="0" applyNumberFormat="1" applyFont="1" applyFill="1" applyBorder="1" applyAlignment="1">
      <alignment horizontal="right"/>
    </xf>
    <xf numFmtId="3" fontId="5" fillId="33" borderId="29" xfId="0" applyNumberFormat="1" applyFont="1" applyFill="1" applyBorder="1" applyAlignment="1">
      <alignment horizontal="right"/>
    </xf>
    <xf numFmtId="3" fontId="5" fillId="0" borderId="29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/>
    </xf>
    <xf numFmtId="3" fontId="5" fillId="0" borderId="65" xfId="0" applyNumberFormat="1" applyFont="1" applyFill="1" applyBorder="1" applyAlignment="1">
      <alignment horizontal="right"/>
    </xf>
    <xf numFmtId="3" fontId="5" fillId="0" borderId="30" xfId="0" applyNumberFormat="1" applyFont="1" applyFill="1" applyBorder="1" applyAlignment="1">
      <alignment horizontal="right"/>
    </xf>
    <xf numFmtId="0" fontId="5" fillId="33" borderId="31" xfId="0" applyFont="1" applyFill="1" applyBorder="1" applyAlignment="1">
      <alignment horizontal="left" vertical="center" wrapText="1"/>
    </xf>
    <xf numFmtId="3" fontId="5" fillId="33" borderId="35" xfId="0" applyNumberFormat="1" applyFont="1" applyFill="1" applyBorder="1" applyAlignment="1">
      <alignment horizontal="right"/>
    </xf>
    <xf numFmtId="3" fontId="5" fillId="33" borderId="66" xfId="0" applyNumberFormat="1" applyFont="1" applyFill="1" applyBorder="1" applyAlignment="1">
      <alignment horizontal="right"/>
    </xf>
    <xf numFmtId="3" fontId="5" fillId="33" borderId="36" xfId="0" applyNumberFormat="1" applyFont="1" applyFill="1" applyBorder="1" applyAlignment="1">
      <alignment horizontal="right"/>
    </xf>
    <xf numFmtId="3" fontId="5" fillId="33" borderId="34" xfId="0" applyNumberFormat="1" applyFont="1" applyFill="1" applyBorder="1" applyAlignment="1">
      <alignment horizontal="right"/>
    </xf>
    <xf numFmtId="3" fontId="5" fillId="0" borderId="34" xfId="0" applyNumberFormat="1" applyFont="1" applyFill="1" applyBorder="1" applyAlignment="1">
      <alignment horizontal="right"/>
    </xf>
    <xf numFmtId="3" fontId="5" fillId="0" borderId="35" xfId="0" applyNumberFormat="1" applyFont="1" applyFill="1" applyBorder="1" applyAlignment="1">
      <alignment horizontal="right"/>
    </xf>
    <xf numFmtId="3" fontId="5" fillId="0" borderId="66" xfId="0" applyNumberFormat="1" applyFont="1" applyFill="1" applyBorder="1" applyAlignment="1">
      <alignment horizontal="right"/>
    </xf>
    <xf numFmtId="3" fontId="5" fillId="0" borderId="36" xfId="0" applyNumberFormat="1" applyFont="1" applyFill="1" applyBorder="1" applyAlignment="1">
      <alignment horizontal="right"/>
    </xf>
    <xf numFmtId="3" fontId="13" fillId="33" borderId="39" xfId="0" applyNumberFormat="1" applyFont="1" applyFill="1" applyBorder="1" applyAlignment="1">
      <alignment horizontal="right"/>
    </xf>
    <xf numFmtId="3" fontId="13" fillId="33" borderId="17" xfId="0" applyNumberFormat="1" applyFont="1" applyFill="1" applyBorder="1" applyAlignment="1">
      <alignment horizontal="right"/>
    </xf>
    <xf numFmtId="3" fontId="13" fillId="33" borderId="12" xfId="0" applyNumberFormat="1" applyFont="1" applyFill="1" applyBorder="1" applyAlignment="1">
      <alignment horizontal="right"/>
    </xf>
    <xf numFmtId="3" fontId="13" fillId="0" borderId="12" xfId="0" applyNumberFormat="1" applyFont="1" applyFill="1" applyBorder="1" applyAlignment="1">
      <alignment horizontal="right"/>
    </xf>
    <xf numFmtId="3" fontId="13" fillId="0" borderId="17" xfId="0" applyNumberFormat="1" applyFont="1" applyFill="1" applyBorder="1" applyAlignment="1">
      <alignment horizontal="right"/>
    </xf>
    <xf numFmtId="3" fontId="5" fillId="33" borderId="67" xfId="0" applyNumberFormat="1" applyFont="1" applyFill="1" applyBorder="1" applyAlignment="1">
      <alignment horizontal="right"/>
    </xf>
    <xf numFmtId="3" fontId="5" fillId="33" borderId="68" xfId="0" applyNumberFormat="1" applyFont="1" applyFill="1" applyBorder="1" applyAlignment="1">
      <alignment horizontal="right"/>
    </xf>
    <xf numFmtId="3" fontId="5" fillId="33" borderId="69" xfId="0" applyNumberFormat="1" applyFont="1" applyFill="1" applyBorder="1" applyAlignment="1">
      <alignment horizontal="right"/>
    </xf>
    <xf numFmtId="3" fontId="5" fillId="33" borderId="70" xfId="0" applyNumberFormat="1" applyFont="1" applyFill="1" applyBorder="1" applyAlignment="1">
      <alignment horizontal="right"/>
    </xf>
    <xf numFmtId="3" fontId="5" fillId="0" borderId="70" xfId="0" applyNumberFormat="1" applyFont="1" applyFill="1" applyBorder="1" applyAlignment="1">
      <alignment horizontal="right"/>
    </xf>
    <xf numFmtId="3" fontId="5" fillId="0" borderId="67" xfId="0" applyNumberFormat="1" applyFont="1" applyFill="1" applyBorder="1" applyAlignment="1">
      <alignment horizontal="right"/>
    </xf>
    <xf numFmtId="3" fontId="5" fillId="0" borderId="68" xfId="0" applyNumberFormat="1" applyFont="1" applyFill="1" applyBorder="1" applyAlignment="1">
      <alignment horizontal="right"/>
    </xf>
    <xf numFmtId="3" fontId="5" fillId="0" borderId="69" xfId="0" applyNumberFormat="1" applyFont="1" applyFill="1" applyBorder="1" applyAlignment="1">
      <alignment horizontal="right"/>
    </xf>
    <xf numFmtId="3" fontId="13" fillId="33" borderId="40" xfId="0" applyNumberFormat="1" applyFont="1" applyFill="1" applyBorder="1" applyAlignment="1">
      <alignment horizontal="right"/>
    </xf>
    <xf numFmtId="0" fontId="18" fillId="33" borderId="7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18" fillId="33" borderId="72" xfId="0" applyFont="1" applyFill="1" applyBorder="1" applyAlignment="1">
      <alignment horizontal="center" vertical="center" wrapText="1"/>
    </xf>
    <xf numFmtId="3" fontId="13" fillId="33" borderId="38" xfId="0" applyNumberFormat="1" applyFont="1" applyFill="1" applyBorder="1" applyAlignment="1">
      <alignment horizontal="right"/>
    </xf>
    <xf numFmtId="181" fontId="13" fillId="33" borderId="73" xfId="45" applyNumberFormat="1" applyFont="1" applyFill="1" applyBorder="1" applyAlignment="1">
      <alignment horizontal="center" vertical="center" wrapText="1"/>
    </xf>
    <xf numFmtId="49" fontId="4" fillId="33" borderId="13" xfId="49" applyNumberFormat="1" applyFont="1" applyFill="1" applyBorder="1" applyAlignment="1">
      <alignment horizontal="left"/>
      <protection/>
    </xf>
    <xf numFmtId="49" fontId="4" fillId="33" borderId="74" xfId="49" applyNumberFormat="1" applyFont="1" applyFill="1" applyBorder="1" applyAlignment="1">
      <alignment horizontal="left"/>
      <protection/>
    </xf>
    <xf numFmtId="0" fontId="8" fillId="33" borderId="37" xfId="49" applyFont="1" applyFill="1" applyBorder="1" applyAlignment="1">
      <alignment horizontal="left"/>
      <protection/>
    </xf>
    <xf numFmtId="0" fontId="9" fillId="0" borderId="0" xfId="49" applyFont="1" applyAlignment="1">
      <alignment/>
      <protection/>
    </xf>
    <xf numFmtId="3" fontId="22" fillId="33" borderId="0" xfId="0" applyNumberFormat="1" applyFont="1" applyFill="1" applyAlignment="1">
      <alignment horizontal="right"/>
    </xf>
    <xf numFmtId="0" fontId="13" fillId="33" borderId="32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readingOrder="1"/>
    </xf>
    <xf numFmtId="0" fontId="13" fillId="33" borderId="0" xfId="0" applyFont="1" applyFill="1" applyBorder="1" applyAlignment="1">
      <alignment vertical="center" wrapText="1"/>
    </xf>
    <xf numFmtId="0" fontId="13" fillId="33" borderId="32" xfId="0" applyFont="1" applyFill="1" applyBorder="1" applyAlignment="1">
      <alignment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left" vertical="center" wrapText="1"/>
    </xf>
    <xf numFmtId="181" fontId="2" fillId="33" borderId="55" xfId="45" applyNumberFormat="1" applyFont="1" applyFill="1" applyBorder="1" applyAlignment="1">
      <alignment horizontal="right" wrapText="1"/>
    </xf>
    <xf numFmtId="181" fontId="16" fillId="33" borderId="27" xfId="45" applyNumberFormat="1" applyFont="1" applyFill="1" applyBorder="1" applyAlignment="1">
      <alignment horizontal="right" vertical="center"/>
    </xf>
    <xf numFmtId="0" fontId="13" fillId="33" borderId="75" xfId="0" applyFont="1" applyFill="1" applyBorder="1" applyAlignment="1">
      <alignment horizontal="center" vertical="center" wrapText="1"/>
    </xf>
    <xf numFmtId="0" fontId="13" fillId="33" borderId="48" xfId="0" applyFont="1" applyFill="1" applyBorder="1" applyAlignment="1">
      <alignment horizontal="right" vertical="center" wrapText="1"/>
    </xf>
    <xf numFmtId="181" fontId="16" fillId="33" borderId="55" xfId="45" applyNumberFormat="1" applyFont="1" applyFill="1" applyBorder="1" applyAlignment="1">
      <alignment horizontal="right" vertical="center"/>
    </xf>
    <xf numFmtId="3" fontId="2" fillId="33" borderId="55" xfId="0" applyNumberFormat="1" applyFont="1" applyFill="1" applyBorder="1" applyAlignment="1">
      <alignment horizontal="right" wrapText="1"/>
    </xf>
    <xf numFmtId="0" fontId="2" fillId="33" borderId="27" xfId="0" applyFont="1" applyFill="1" applyBorder="1" applyAlignment="1">
      <alignment horizontal="right" wrapText="1"/>
    </xf>
    <xf numFmtId="3" fontId="2" fillId="33" borderId="27" xfId="0" applyNumberFormat="1" applyFont="1" applyFill="1" applyBorder="1" applyAlignment="1">
      <alignment horizontal="right" wrapText="1"/>
    </xf>
    <xf numFmtId="3" fontId="16" fillId="33" borderId="27" xfId="0" applyNumberFormat="1" applyFont="1" applyFill="1" applyBorder="1" applyAlignment="1">
      <alignment horizontal="right" vertical="center"/>
    </xf>
    <xf numFmtId="0" fontId="13" fillId="33" borderId="48" xfId="0" applyFont="1" applyFill="1" applyBorder="1" applyAlignment="1">
      <alignment horizontal="center" vertical="center" wrapText="1"/>
    </xf>
    <xf numFmtId="3" fontId="16" fillId="33" borderId="55" xfId="0" applyNumberFormat="1" applyFont="1" applyFill="1" applyBorder="1" applyAlignment="1">
      <alignment horizontal="right" vertical="center"/>
    </xf>
    <xf numFmtId="3" fontId="2" fillId="33" borderId="55" xfId="0" applyNumberFormat="1" applyFont="1" applyFill="1" applyBorder="1" applyAlignment="1">
      <alignment wrapText="1"/>
    </xf>
    <xf numFmtId="0" fontId="2" fillId="33" borderId="27" xfId="0" applyFont="1" applyFill="1" applyBorder="1" applyAlignment="1">
      <alignment wrapText="1"/>
    </xf>
    <xf numFmtId="3" fontId="2" fillId="33" borderId="27" xfId="0" applyNumberFormat="1" applyFont="1" applyFill="1" applyBorder="1" applyAlignment="1">
      <alignment wrapText="1"/>
    </xf>
    <xf numFmtId="3" fontId="16" fillId="33" borderId="27" xfId="0" applyNumberFormat="1" applyFont="1" applyFill="1" applyBorder="1" applyAlignment="1">
      <alignment vertical="center"/>
    </xf>
    <xf numFmtId="3" fontId="16" fillId="33" borderId="55" xfId="0" applyNumberFormat="1" applyFont="1" applyFill="1" applyBorder="1" applyAlignment="1">
      <alignment vertical="center"/>
    </xf>
    <xf numFmtId="0" fontId="16" fillId="33" borderId="27" xfId="0" applyFont="1" applyFill="1" applyBorder="1" applyAlignment="1">
      <alignment horizontal="right" vertical="center"/>
    </xf>
    <xf numFmtId="0" fontId="9" fillId="34" borderId="76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4" fillId="33" borderId="77" xfId="0" applyFont="1" applyFill="1" applyBorder="1" applyAlignment="1">
      <alignment horizontal="left"/>
    </xf>
    <xf numFmtId="0" fontId="4" fillId="33" borderId="78" xfId="0" applyFont="1" applyFill="1" applyBorder="1" applyAlignment="1">
      <alignment horizontal="left"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49" fontId="13" fillId="33" borderId="27" xfId="0" applyNumberFormat="1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left" wrapText="1"/>
    </xf>
    <xf numFmtId="0" fontId="13" fillId="33" borderId="27" xfId="0" applyFont="1" applyFill="1" applyBorder="1" applyAlignment="1">
      <alignment horizontal="left"/>
    </xf>
    <xf numFmtId="3" fontId="13" fillId="33" borderId="27" xfId="0" applyNumberFormat="1" applyFont="1" applyFill="1" applyBorder="1" applyAlignment="1">
      <alignment horizontal="right" vertical="center"/>
    </xf>
    <xf numFmtId="194" fontId="13" fillId="33" borderId="27" xfId="0" applyNumberFormat="1" applyFont="1" applyFill="1" applyBorder="1" applyAlignment="1">
      <alignment horizontal="right" vertical="center"/>
    </xf>
    <xf numFmtId="0" fontId="21" fillId="33" borderId="0" xfId="0" applyFont="1" applyFill="1" applyAlignment="1">
      <alignment vertical="center"/>
    </xf>
    <xf numFmtId="0" fontId="2" fillId="33" borderId="0" xfId="0" applyFont="1" applyFill="1" applyAlignment="1">
      <alignment horizontal="left"/>
    </xf>
    <xf numFmtId="49" fontId="3" fillId="33" borderId="57" xfId="0" applyNumberFormat="1" applyFont="1" applyFill="1" applyBorder="1" applyAlignment="1">
      <alignment horizontal="left"/>
    </xf>
    <xf numFmtId="49" fontId="7" fillId="34" borderId="29" xfId="0" applyNumberFormat="1" applyFont="1" applyFill="1" applyBorder="1" applyAlignment="1">
      <alignment horizontal="center" vertical="center" wrapText="1"/>
    </xf>
    <xf numFmtId="49" fontId="7" fillId="34" borderId="16" xfId="0" applyNumberFormat="1" applyFont="1" applyFill="1" applyBorder="1" applyAlignment="1">
      <alignment horizontal="center" vertical="center" wrapText="1"/>
    </xf>
    <xf numFmtId="49" fontId="7" fillId="34" borderId="30" xfId="0" applyNumberFormat="1" applyFont="1" applyFill="1" applyBorder="1" applyAlignment="1">
      <alignment horizontal="center" vertical="center" wrapText="1"/>
    </xf>
    <xf numFmtId="181" fontId="9" fillId="34" borderId="16" xfId="45" applyNumberFormat="1" applyFont="1" applyFill="1" applyBorder="1" applyAlignment="1">
      <alignment horizontal="right"/>
    </xf>
    <xf numFmtId="181" fontId="9" fillId="34" borderId="65" xfId="45" applyNumberFormat="1" applyFont="1" applyFill="1" applyBorder="1" applyAlignment="1">
      <alignment horizontal="right"/>
    </xf>
    <xf numFmtId="181" fontId="9" fillId="34" borderId="29" xfId="45" applyNumberFormat="1" applyFont="1" applyFill="1" applyBorder="1" applyAlignment="1">
      <alignment horizontal="right"/>
    </xf>
    <xf numFmtId="181" fontId="9" fillId="34" borderId="30" xfId="45" applyNumberFormat="1" applyFont="1" applyFill="1" applyBorder="1" applyAlignment="1">
      <alignment horizontal="right"/>
    </xf>
    <xf numFmtId="181" fontId="9" fillId="34" borderId="35" xfId="45" applyNumberFormat="1" applyFont="1" applyFill="1" applyBorder="1" applyAlignment="1">
      <alignment horizontal="right"/>
    </xf>
    <xf numFmtId="181" fontId="9" fillId="34" borderId="66" xfId="45" applyNumberFormat="1" applyFont="1" applyFill="1" applyBorder="1" applyAlignment="1">
      <alignment horizontal="right"/>
    </xf>
    <xf numFmtId="181" fontId="9" fillId="34" borderId="34" xfId="45" applyNumberFormat="1" applyFont="1" applyFill="1" applyBorder="1" applyAlignment="1">
      <alignment horizontal="right"/>
    </xf>
    <xf numFmtId="181" fontId="9" fillId="34" borderId="36" xfId="45" applyNumberFormat="1" applyFont="1" applyFill="1" applyBorder="1" applyAlignment="1">
      <alignment horizontal="right"/>
    </xf>
    <xf numFmtId="181" fontId="7" fillId="34" borderId="39" xfId="45" applyNumberFormat="1" applyFont="1" applyFill="1" applyBorder="1" applyAlignment="1">
      <alignment horizontal="right" vertical="center"/>
    </xf>
    <xf numFmtId="181" fontId="7" fillId="34" borderId="40" xfId="45" applyNumberFormat="1" applyFont="1" applyFill="1" applyBorder="1" applyAlignment="1">
      <alignment horizontal="right" vertical="center"/>
    </xf>
    <xf numFmtId="181" fontId="7" fillId="34" borderId="38" xfId="45" applyNumberFormat="1" applyFont="1" applyFill="1" applyBorder="1" applyAlignment="1">
      <alignment horizontal="right" vertical="center"/>
    </xf>
    <xf numFmtId="181" fontId="7" fillId="34" borderId="17" xfId="45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center" vertical="center" wrapText="1"/>
    </xf>
    <xf numFmtId="0" fontId="22" fillId="33" borderId="64" xfId="0" applyFont="1" applyFill="1" applyBorder="1" applyAlignment="1">
      <alignment horizontal="right" vertical="center"/>
    </xf>
    <xf numFmtId="49" fontId="19" fillId="33" borderId="0" xfId="0" applyNumberFormat="1" applyFont="1" applyFill="1" applyAlignment="1">
      <alignment horizontal="center" vertical="center"/>
    </xf>
    <xf numFmtId="49" fontId="19" fillId="33" borderId="0" xfId="0" applyNumberFormat="1" applyFont="1" applyFill="1" applyAlignment="1">
      <alignment horizontal="left"/>
    </xf>
    <xf numFmtId="49" fontId="18" fillId="33" borderId="27" xfId="0" applyNumberFormat="1" applyFont="1" applyFill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left" wrapText="1"/>
    </xf>
    <xf numFmtId="0" fontId="14" fillId="33" borderId="0" xfId="0" applyFont="1" applyFill="1" applyAlignment="1">
      <alignment horizontal="left"/>
    </xf>
    <xf numFmtId="49" fontId="2" fillId="33" borderId="0" xfId="0" applyNumberFormat="1" applyFont="1" applyFill="1" applyBorder="1" applyAlignment="1">
      <alignment horizontal="left" wrapText="1"/>
    </xf>
    <xf numFmtId="49" fontId="72" fillId="35" borderId="79" xfId="0" applyNumberFormat="1" applyFont="1" applyFill="1" applyBorder="1" applyAlignment="1">
      <alignment horizontal="left" wrapText="1"/>
    </xf>
    <xf numFmtId="0" fontId="14" fillId="33" borderId="0" xfId="0" applyFont="1" applyFill="1" applyBorder="1" applyAlignment="1">
      <alignment horizontal="left"/>
    </xf>
    <xf numFmtId="0" fontId="17" fillId="0" borderId="0" xfId="0" applyFont="1" applyAlignment="1">
      <alignment/>
    </xf>
    <xf numFmtId="0" fontId="2" fillId="33" borderId="28" xfId="0" applyFont="1" applyFill="1" applyBorder="1" applyAlignment="1">
      <alignment horizontal="left" wrapText="1"/>
    </xf>
    <xf numFmtId="0" fontId="5" fillId="33" borderId="80" xfId="0" applyFont="1" applyFill="1" applyBorder="1" applyAlignment="1">
      <alignment horizontal="left" wrapText="1"/>
    </xf>
    <xf numFmtId="3" fontId="5" fillId="33" borderId="21" xfId="0" applyNumberFormat="1" applyFont="1" applyFill="1" applyBorder="1" applyAlignment="1">
      <alignment horizontal="right" wrapText="1"/>
    </xf>
    <xf numFmtId="3" fontId="5" fillId="33" borderId="27" xfId="0" applyNumberFormat="1" applyFont="1" applyFill="1" applyBorder="1" applyAlignment="1">
      <alignment horizontal="right" wrapText="1"/>
    </xf>
    <xf numFmtId="3" fontId="5" fillId="33" borderId="81" xfId="0" applyNumberFormat="1" applyFont="1" applyFill="1" applyBorder="1" applyAlignment="1">
      <alignment horizontal="right" wrapText="1"/>
    </xf>
    <xf numFmtId="0" fontId="13" fillId="33" borderId="28" xfId="0" applyFont="1" applyFill="1" applyBorder="1" applyAlignment="1">
      <alignment vertical="center"/>
    </xf>
    <xf numFmtId="0" fontId="13" fillId="33" borderId="82" xfId="0" applyFont="1" applyFill="1" applyBorder="1" applyAlignment="1">
      <alignment vertical="center"/>
    </xf>
    <xf numFmtId="3" fontId="8" fillId="33" borderId="58" xfId="0" applyNumberFormat="1" applyFont="1" applyFill="1" applyBorder="1" applyAlignment="1">
      <alignment horizontal="right" vertical="center"/>
    </xf>
    <xf numFmtId="0" fontId="5" fillId="0" borderId="83" xfId="0" applyFont="1" applyFill="1" applyBorder="1" applyAlignment="1">
      <alignment horizontal="center" vertical="center" wrapText="1"/>
    </xf>
    <xf numFmtId="0" fontId="5" fillId="0" borderId="84" xfId="0" applyFont="1" applyFill="1" applyBorder="1" applyAlignment="1">
      <alignment horizontal="center" vertical="center" wrapText="1"/>
    </xf>
    <xf numFmtId="181" fontId="15" fillId="0" borderId="23" xfId="45" applyNumberFormat="1" applyFont="1" applyFill="1" applyBorder="1" applyAlignment="1">
      <alignment horizontal="right" wrapText="1"/>
    </xf>
    <xf numFmtId="181" fontId="15" fillId="0" borderId="11" xfId="45" applyNumberFormat="1" applyFont="1" applyFill="1" applyBorder="1" applyAlignment="1">
      <alignment horizontal="right" wrapText="1"/>
    </xf>
    <xf numFmtId="181" fontId="15" fillId="0" borderId="28" xfId="45" applyNumberFormat="1" applyFont="1" applyFill="1" applyBorder="1" applyAlignment="1">
      <alignment horizontal="right" wrapText="1"/>
    </xf>
    <xf numFmtId="181" fontId="15" fillId="0" borderId="33" xfId="45" applyNumberFormat="1" applyFont="1" applyFill="1" applyBorder="1" applyAlignment="1">
      <alignment horizontal="right" wrapText="1"/>
    </xf>
    <xf numFmtId="181" fontId="15" fillId="0" borderId="85" xfId="45" applyNumberFormat="1" applyFont="1" applyFill="1" applyBorder="1" applyAlignment="1">
      <alignment horizontal="right" wrapText="1"/>
    </xf>
    <xf numFmtId="181" fontId="13" fillId="0" borderId="12" xfId="45" applyNumberFormat="1" applyFont="1" applyFill="1" applyBorder="1" applyAlignment="1">
      <alignment horizontal="right" vertical="center" wrapText="1"/>
    </xf>
    <xf numFmtId="3" fontId="13" fillId="0" borderId="12" xfId="45" applyNumberFormat="1" applyFont="1" applyFill="1" applyBorder="1" applyAlignment="1">
      <alignment horizontal="right" vertical="center" wrapText="1"/>
    </xf>
    <xf numFmtId="181" fontId="2" fillId="0" borderId="23" xfId="45" applyNumberFormat="1" applyFont="1" applyFill="1" applyBorder="1" applyAlignment="1">
      <alignment horizontal="right" wrapText="1"/>
    </xf>
    <xf numFmtId="181" fontId="2" fillId="0" borderId="11" xfId="45" applyNumberFormat="1" applyFont="1" applyFill="1" applyBorder="1" applyAlignment="1">
      <alignment horizontal="right" wrapText="1"/>
    </xf>
    <xf numFmtId="181" fontId="2" fillId="0" borderId="28" xfId="45" applyNumberFormat="1" applyFont="1" applyFill="1" applyBorder="1" applyAlignment="1">
      <alignment horizontal="right" wrapText="1"/>
    </xf>
    <xf numFmtId="181" fontId="2" fillId="0" borderId="33" xfId="45" applyNumberFormat="1" applyFont="1" applyFill="1" applyBorder="1" applyAlignment="1">
      <alignment horizontal="right" wrapText="1"/>
    </xf>
    <xf numFmtId="181" fontId="15" fillId="0" borderId="80" xfId="45" applyNumberFormat="1" applyFont="1" applyFill="1" applyBorder="1" applyAlignment="1">
      <alignment horizontal="right" wrapText="1"/>
    </xf>
    <xf numFmtId="181" fontId="15" fillId="0" borderId="86" xfId="45" applyNumberFormat="1" applyFont="1" applyFill="1" applyBorder="1" applyAlignment="1">
      <alignment horizontal="right" wrapText="1"/>
    </xf>
    <xf numFmtId="181" fontId="5" fillId="0" borderId="87" xfId="45" applyNumberFormat="1" applyFont="1" applyFill="1" applyBorder="1" applyAlignment="1">
      <alignment horizontal="right" wrapText="1"/>
    </xf>
    <xf numFmtId="0" fontId="13" fillId="33" borderId="68" xfId="0" applyFont="1" applyFill="1" applyBorder="1" applyAlignment="1">
      <alignment horizontal="center" vertical="center" wrapText="1"/>
    </xf>
    <xf numFmtId="0" fontId="18" fillId="33" borderId="48" xfId="0" applyFont="1" applyFill="1" applyBorder="1" applyAlignment="1">
      <alignment horizontal="left" vertical="center" wrapText="1"/>
    </xf>
    <xf numFmtId="196" fontId="2" fillId="33" borderId="55" xfId="52" applyNumberFormat="1" applyFont="1" applyFill="1" applyBorder="1" applyAlignment="1">
      <alignment horizontal="right" wrapText="1"/>
    </xf>
    <xf numFmtId="196" fontId="2" fillId="33" borderId="27" xfId="52" applyNumberFormat="1" applyFont="1" applyFill="1" applyBorder="1" applyAlignment="1">
      <alignment horizontal="right" wrapText="1"/>
    </xf>
    <xf numFmtId="196" fontId="16" fillId="33" borderId="55" xfId="52" applyNumberFormat="1" applyFont="1" applyFill="1" applyBorder="1" applyAlignment="1">
      <alignment vertical="center"/>
    </xf>
    <xf numFmtId="196" fontId="2" fillId="33" borderId="55" xfId="52" applyNumberFormat="1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3" fillId="33" borderId="88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89" xfId="0" applyFont="1" applyFill="1" applyBorder="1" applyAlignment="1">
      <alignment horizontal="center"/>
    </xf>
    <xf numFmtId="0" fontId="3" fillId="33" borderId="90" xfId="0" applyFont="1" applyFill="1" applyBorder="1" applyAlignment="1">
      <alignment horizontal="center"/>
    </xf>
    <xf numFmtId="0" fontId="7" fillId="0" borderId="8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91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0" fontId="7" fillId="0" borderId="92" xfId="0" applyFont="1" applyFill="1" applyBorder="1" applyAlignment="1">
      <alignment horizontal="center" vertical="center"/>
    </xf>
    <xf numFmtId="0" fontId="13" fillId="33" borderId="91" xfId="0" applyFont="1" applyFill="1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12" fillId="34" borderId="37" xfId="0" applyFont="1" applyFill="1" applyBorder="1" applyAlignment="1">
      <alignment horizontal="center" vertical="center" wrapText="1"/>
    </xf>
    <xf numFmtId="0" fontId="12" fillId="34" borderId="93" xfId="0" applyFont="1" applyFill="1" applyBorder="1" applyAlignment="1">
      <alignment horizontal="center" vertical="center" wrapText="1"/>
    </xf>
    <xf numFmtId="0" fontId="12" fillId="34" borderId="52" xfId="0" applyFont="1" applyFill="1" applyBorder="1" applyAlignment="1">
      <alignment horizontal="center" vertical="center" wrapText="1"/>
    </xf>
    <xf numFmtId="0" fontId="12" fillId="34" borderId="40" xfId="0" applyFont="1" applyFill="1" applyBorder="1" applyAlignment="1">
      <alignment horizontal="center" vertical="center" wrapText="1"/>
    </xf>
    <xf numFmtId="0" fontId="12" fillId="34" borderId="94" xfId="0" applyFont="1" applyFill="1" applyBorder="1" applyAlignment="1">
      <alignment horizontal="center" vertical="center" wrapText="1"/>
    </xf>
    <xf numFmtId="0" fontId="11" fillId="34" borderId="37" xfId="0" applyFont="1" applyFill="1" applyBorder="1" applyAlignment="1">
      <alignment horizontal="center" vertical="center" wrapText="1"/>
    </xf>
    <xf numFmtId="0" fontId="11" fillId="34" borderId="94" xfId="0" applyFont="1" applyFill="1" applyBorder="1" applyAlignment="1">
      <alignment horizontal="center" vertical="center" wrapText="1"/>
    </xf>
    <xf numFmtId="0" fontId="8" fillId="33" borderId="91" xfId="0" applyFont="1" applyFill="1" applyBorder="1" applyAlignment="1">
      <alignment horizontal="center" vertical="center" wrapText="1"/>
    </xf>
    <xf numFmtId="0" fontId="8" fillId="33" borderId="85" xfId="0" applyFont="1" applyFill="1" applyBorder="1" applyAlignment="1">
      <alignment horizontal="center" vertical="center" wrapText="1"/>
    </xf>
    <xf numFmtId="0" fontId="8" fillId="33" borderId="92" xfId="0" applyFont="1" applyFill="1" applyBorder="1" applyAlignment="1">
      <alignment horizontal="center" vertical="center" wrapText="1"/>
    </xf>
    <xf numFmtId="0" fontId="3" fillId="33" borderId="95" xfId="0" applyFont="1" applyFill="1" applyBorder="1" applyAlignment="1">
      <alignment horizontal="center"/>
    </xf>
    <xf numFmtId="0" fontId="3" fillId="33" borderId="96" xfId="0" applyFont="1" applyFill="1" applyBorder="1" applyAlignment="1">
      <alignment horizontal="center"/>
    </xf>
    <xf numFmtId="0" fontId="3" fillId="33" borderId="97" xfId="0" applyFont="1" applyFill="1" applyBorder="1" applyAlignment="1">
      <alignment horizontal="center"/>
    </xf>
    <xf numFmtId="0" fontId="9" fillId="34" borderId="78" xfId="0" applyFont="1" applyFill="1" applyBorder="1" applyAlignment="1">
      <alignment horizontal="center"/>
    </xf>
    <xf numFmtId="0" fontId="9" fillId="34" borderId="98" xfId="0" applyFont="1" applyFill="1" applyBorder="1" applyAlignment="1">
      <alignment horizontal="center"/>
    </xf>
    <xf numFmtId="0" fontId="9" fillId="34" borderId="76" xfId="0" applyFont="1" applyFill="1" applyBorder="1" applyAlignment="1">
      <alignment horizontal="center"/>
    </xf>
    <xf numFmtId="0" fontId="9" fillId="34" borderId="99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94" xfId="0" applyFont="1" applyFill="1" applyBorder="1" applyAlignment="1">
      <alignment horizontal="center"/>
    </xf>
    <xf numFmtId="49" fontId="13" fillId="33" borderId="27" xfId="0" applyNumberFormat="1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13" fillId="33" borderId="35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/>
    </xf>
    <xf numFmtId="0" fontId="13" fillId="33" borderId="55" xfId="0" applyFont="1" applyFill="1" applyBorder="1" applyAlignment="1">
      <alignment horizontal="center" vertical="center" wrapText="1"/>
    </xf>
    <xf numFmtId="0" fontId="13" fillId="33" borderId="27" xfId="0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center"/>
    </xf>
    <xf numFmtId="49" fontId="8" fillId="33" borderId="100" xfId="0" applyNumberFormat="1" applyFont="1" applyFill="1" applyBorder="1" applyAlignment="1">
      <alignment horizontal="center" vertical="center"/>
    </xf>
    <xf numFmtId="49" fontId="8" fillId="33" borderId="101" xfId="0" applyNumberFormat="1" applyFont="1" applyFill="1" applyBorder="1" applyAlignment="1">
      <alignment horizontal="center" vertical="center"/>
    </xf>
    <xf numFmtId="49" fontId="68" fillId="34" borderId="102" xfId="0" applyNumberFormat="1" applyFont="1" applyFill="1" applyBorder="1" applyAlignment="1">
      <alignment horizontal="center" wrapText="1"/>
    </xf>
    <xf numFmtId="49" fontId="68" fillId="34" borderId="103" xfId="0" applyNumberFormat="1" applyFont="1" applyFill="1" applyBorder="1" applyAlignment="1">
      <alignment horizontal="center" wrapText="1"/>
    </xf>
    <xf numFmtId="49" fontId="68" fillId="34" borderId="104" xfId="0" applyNumberFormat="1" applyFont="1" applyFill="1" applyBorder="1" applyAlignment="1">
      <alignment horizontal="center" wrapText="1"/>
    </xf>
    <xf numFmtId="49" fontId="68" fillId="34" borderId="102" xfId="0" applyNumberFormat="1" applyFont="1" applyFill="1" applyBorder="1" applyAlignment="1">
      <alignment horizontal="center"/>
    </xf>
    <xf numFmtId="49" fontId="68" fillId="34" borderId="103" xfId="0" applyNumberFormat="1" applyFont="1" applyFill="1" applyBorder="1" applyAlignment="1">
      <alignment horizontal="center"/>
    </xf>
    <xf numFmtId="49" fontId="68" fillId="34" borderId="104" xfId="0" applyNumberFormat="1" applyFont="1" applyFill="1" applyBorder="1" applyAlignment="1">
      <alignment horizontal="center"/>
    </xf>
    <xf numFmtId="49" fontId="73" fillId="34" borderId="91" xfId="49" applyNumberFormat="1" applyFont="1" applyFill="1" applyBorder="1" applyAlignment="1">
      <alignment horizontal="center" vertical="center" wrapText="1"/>
      <protection/>
    </xf>
    <xf numFmtId="49" fontId="73" fillId="34" borderId="92" xfId="49" applyNumberFormat="1" applyFont="1" applyFill="1" applyBorder="1" applyAlignment="1">
      <alignment horizontal="center" vertical="center" wrapText="1"/>
      <protection/>
    </xf>
    <xf numFmtId="49" fontId="71" fillId="34" borderId="102" xfId="0" applyNumberFormat="1" applyFont="1" applyFill="1" applyBorder="1" applyAlignment="1">
      <alignment horizontal="center" vertical="center"/>
    </xf>
    <xf numFmtId="49" fontId="71" fillId="34" borderId="103" xfId="0" applyNumberFormat="1" applyFont="1" applyFill="1" applyBorder="1" applyAlignment="1">
      <alignment horizontal="center" vertical="center"/>
    </xf>
    <xf numFmtId="49" fontId="71" fillId="34" borderId="104" xfId="0" applyNumberFormat="1" applyFont="1" applyFill="1" applyBorder="1" applyAlignment="1">
      <alignment horizontal="center" vertical="center"/>
    </xf>
    <xf numFmtId="49" fontId="70" fillId="34" borderId="102" xfId="0" applyNumberFormat="1" applyFont="1" applyFill="1" applyBorder="1" applyAlignment="1">
      <alignment horizontal="center"/>
    </xf>
    <xf numFmtId="49" fontId="70" fillId="34" borderId="103" xfId="0" applyNumberFormat="1" applyFont="1" applyFill="1" applyBorder="1" applyAlignment="1">
      <alignment horizontal="center"/>
    </xf>
    <xf numFmtId="49" fontId="70" fillId="34" borderId="104" xfId="0" applyNumberFormat="1" applyFont="1" applyFill="1" applyBorder="1" applyAlignment="1">
      <alignment horizontal="center"/>
    </xf>
    <xf numFmtId="49" fontId="73" fillId="34" borderId="100" xfId="49" applyNumberFormat="1" applyFont="1" applyFill="1" applyBorder="1" applyAlignment="1">
      <alignment horizontal="center" vertical="center" wrapText="1"/>
      <protection/>
    </xf>
    <xf numFmtId="49" fontId="73" fillId="34" borderId="101" xfId="49" applyNumberFormat="1" applyFont="1" applyFill="1" applyBorder="1" applyAlignment="1">
      <alignment horizontal="center" vertical="center" wrapText="1"/>
      <protection/>
    </xf>
    <xf numFmtId="49" fontId="73" fillId="34" borderId="77" xfId="49" applyNumberFormat="1" applyFont="1" applyFill="1" applyBorder="1" applyAlignment="1">
      <alignment horizontal="center" vertical="center" wrapText="1"/>
      <protection/>
    </xf>
    <xf numFmtId="49" fontId="7" fillId="34" borderId="16" xfId="0" applyNumberFormat="1" applyFont="1" applyFill="1" applyBorder="1" applyAlignment="1">
      <alignment horizontal="center" vertical="center" wrapText="1"/>
    </xf>
    <xf numFmtId="49" fontId="7" fillId="34" borderId="89" xfId="0" applyNumberFormat="1" applyFont="1" applyFill="1" applyBorder="1" applyAlignment="1">
      <alignment horizontal="center" vertical="center" wrapText="1"/>
    </xf>
    <xf numFmtId="49" fontId="7" fillId="34" borderId="105" xfId="0" applyNumberFormat="1" applyFont="1" applyFill="1" applyBorder="1" applyAlignment="1">
      <alignment horizontal="center" vertical="center" wrapText="1"/>
    </xf>
    <xf numFmtId="49" fontId="7" fillId="34" borderId="106" xfId="0" applyNumberFormat="1" applyFont="1" applyFill="1" applyBorder="1" applyAlignment="1">
      <alignment horizontal="center" vertical="center" wrapText="1"/>
    </xf>
    <xf numFmtId="49" fontId="7" fillId="34" borderId="107" xfId="0" applyNumberFormat="1" applyFont="1" applyFill="1" applyBorder="1" applyAlignment="1">
      <alignment horizontal="center" vertical="center" wrapText="1"/>
    </xf>
    <xf numFmtId="49" fontId="7" fillId="34" borderId="88" xfId="0" applyNumberFormat="1" applyFont="1" applyFill="1" applyBorder="1" applyAlignment="1">
      <alignment horizontal="center" vertical="center" wrapText="1"/>
    </xf>
    <xf numFmtId="49" fontId="7" fillId="34" borderId="90" xfId="0" applyNumberFormat="1" applyFont="1" applyFill="1" applyBorder="1" applyAlignment="1">
      <alignment horizontal="center" vertical="center" wrapText="1"/>
    </xf>
    <xf numFmtId="49" fontId="7" fillId="34" borderId="29" xfId="0" applyNumberFormat="1" applyFont="1" applyFill="1" applyBorder="1" applyAlignment="1">
      <alignment horizontal="center" vertical="center" wrapText="1"/>
    </xf>
    <xf numFmtId="49" fontId="7" fillId="34" borderId="30" xfId="0" applyNumberFormat="1" applyFont="1" applyFill="1" applyBorder="1" applyAlignment="1">
      <alignment horizontal="center" vertical="center" wrapText="1"/>
    </xf>
    <xf numFmtId="0" fontId="13" fillId="33" borderId="66" xfId="0" applyFont="1" applyFill="1" applyBorder="1" applyAlignment="1">
      <alignment horizontal="center" vertical="center" wrapText="1"/>
    </xf>
    <xf numFmtId="0" fontId="13" fillId="33" borderId="108" xfId="0" applyFont="1" applyFill="1" applyBorder="1" applyAlignment="1">
      <alignment horizontal="center" vertical="center" wrapText="1"/>
    </xf>
    <xf numFmtId="0" fontId="13" fillId="33" borderId="68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64" xfId="0" applyFont="1" applyFill="1" applyBorder="1" applyAlignment="1">
      <alignment horizontal="center" vertical="center" wrapText="1"/>
    </xf>
    <xf numFmtId="0" fontId="13" fillId="33" borderId="7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3" fillId="33" borderId="33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 wrapText="1"/>
    </xf>
    <xf numFmtId="49" fontId="16" fillId="33" borderId="28" xfId="0" applyNumberFormat="1" applyFont="1" applyFill="1" applyBorder="1" applyAlignment="1">
      <alignment horizontal="center" vertical="center"/>
    </xf>
    <xf numFmtId="49" fontId="16" fillId="33" borderId="55" xfId="0" applyNumberFormat="1" applyFont="1" applyFill="1" applyBorder="1" applyAlignment="1">
      <alignment horizontal="center" vertical="center"/>
    </xf>
    <xf numFmtId="0" fontId="13" fillId="33" borderId="10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8" fillId="33" borderId="91" xfId="0" applyFont="1" applyFill="1" applyBorder="1" applyAlignment="1">
      <alignment horizontal="center" vertical="center"/>
    </xf>
    <xf numFmtId="0" fontId="8" fillId="33" borderId="92" xfId="0" applyFont="1" applyFill="1" applyBorder="1" applyAlignment="1">
      <alignment horizontal="center" vertical="center"/>
    </xf>
    <xf numFmtId="0" fontId="8" fillId="33" borderId="100" xfId="0" applyFont="1" applyFill="1" applyBorder="1" applyAlignment="1">
      <alignment horizontal="center" vertical="center" wrapText="1"/>
    </xf>
    <xf numFmtId="0" fontId="8" fillId="33" borderId="96" xfId="0" applyFont="1" applyFill="1" applyBorder="1" applyAlignment="1">
      <alignment horizontal="center" vertical="center" wrapText="1"/>
    </xf>
    <xf numFmtId="0" fontId="8" fillId="33" borderId="97" xfId="0" applyFont="1" applyFill="1" applyBorder="1" applyAlignment="1">
      <alignment horizontal="center" vertical="center" wrapText="1"/>
    </xf>
    <xf numFmtId="49" fontId="8" fillId="0" borderId="100" xfId="0" applyNumberFormat="1" applyFont="1" applyFill="1" applyBorder="1" applyAlignment="1">
      <alignment horizontal="center" vertical="center"/>
    </xf>
    <xf numFmtId="49" fontId="8" fillId="0" borderId="96" xfId="0" applyNumberFormat="1" applyFont="1" applyFill="1" applyBorder="1" applyAlignment="1">
      <alignment horizontal="center" vertical="center"/>
    </xf>
    <xf numFmtId="49" fontId="8" fillId="0" borderId="97" xfId="0" applyNumberFormat="1" applyFont="1" applyFill="1" applyBorder="1" applyAlignment="1">
      <alignment horizontal="center" vertical="center"/>
    </xf>
    <xf numFmtId="49" fontId="8" fillId="0" borderId="10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110" xfId="0" applyNumberFormat="1" applyFont="1" applyFill="1" applyBorder="1" applyAlignment="1">
      <alignment horizontal="center" vertical="center"/>
    </xf>
    <xf numFmtId="49" fontId="7" fillId="34" borderId="66" xfId="0" applyNumberFormat="1" applyFont="1" applyFill="1" applyBorder="1" applyAlignment="1">
      <alignment horizontal="center" wrapText="1"/>
    </xf>
    <xf numFmtId="49" fontId="7" fillId="34" borderId="108" xfId="0" applyNumberFormat="1" applyFont="1" applyFill="1" applyBorder="1" applyAlignment="1">
      <alignment horizontal="center" wrapText="1"/>
    </xf>
    <xf numFmtId="49" fontId="7" fillId="34" borderId="111" xfId="0" applyNumberFormat="1" applyFont="1" applyFill="1" applyBorder="1" applyAlignment="1">
      <alignment horizontal="center" wrapText="1"/>
    </xf>
    <xf numFmtId="49" fontId="7" fillId="34" borderId="112" xfId="0" applyNumberFormat="1" applyFont="1" applyFill="1" applyBorder="1" applyAlignment="1">
      <alignment horizontal="center" wrapText="1"/>
    </xf>
    <xf numFmtId="0" fontId="8" fillId="33" borderId="113" xfId="0" applyFont="1" applyFill="1" applyBorder="1" applyAlignment="1">
      <alignment horizontal="center" vertical="center" wrapText="1"/>
    </xf>
    <xf numFmtId="0" fontId="8" fillId="33" borderId="114" xfId="0" applyFont="1" applyFill="1" applyBorder="1" applyAlignment="1">
      <alignment horizontal="center" vertical="center" wrapText="1"/>
    </xf>
    <xf numFmtId="0" fontId="8" fillId="33" borderId="100" xfId="0" applyFont="1" applyFill="1" applyBorder="1" applyAlignment="1">
      <alignment horizontal="center" vertical="center"/>
    </xf>
    <xf numFmtId="0" fontId="8" fillId="33" borderId="101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20" fillId="0" borderId="115" xfId="0" applyFont="1" applyBorder="1" applyAlignment="1">
      <alignment horizontal="center"/>
    </xf>
    <xf numFmtId="0" fontId="20" fillId="0" borderId="116" xfId="0" applyFont="1" applyBorder="1" applyAlignment="1">
      <alignment horizontal="center"/>
    </xf>
    <xf numFmtId="0" fontId="20" fillId="0" borderId="117" xfId="0" applyFont="1" applyBorder="1" applyAlignment="1">
      <alignment horizontal="center"/>
    </xf>
    <xf numFmtId="49" fontId="8" fillId="33" borderId="96" xfId="0" applyNumberFormat="1" applyFont="1" applyFill="1" applyBorder="1" applyAlignment="1">
      <alignment horizontal="center" vertical="center"/>
    </xf>
    <xf numFmtId="49" fontId="8" fillId="33" borderId="97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center" vertical="center"/>
    </xf>
    <xf numFmtId="49" fontId="8" fillId="33" borderId="110" xfId="0" applyNumberFormat="1" applyFont="1" applyFill="1" applyBorder="1" applyAlignment="1">
      <alignment horizontal="center" vertical="center"/>
    </xf>
    <xf numFmtId="0" fontId="18" fillId="33" borderId="33" xfId="0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 wrapText="1"/>
    </xf>
    <xf numFmtId="0" fontId="13" fillId="0" borderId="118" xfId="0" applyFont="1" applyFill="1" applyBorder="1" applyAlignment="1">
      <alignment horizontal="center" vertical="center" wrapText="1"/>
    </xf>
    <xf numFmtId="0" fontId="13" fillId="0" borderId="119" xfId="0" applyFont="1" applyFill="1" applyBorder="1" applyAlignment="1">
      <alignment horizontal="center" vertical="center" wrapText="1"/>
    </xf>
    <xf numFmtId="0" fontId="13" fillId="0" borderId="120" xfId="0" applyFont="1" applyFill="1" applyBorder="1" applyAlignment="1">
      <alignment horizontal="center" vertical="center" wrapText="1"/>
    </xf>
    <xf numFmtId="0" fontId="13" fillId="0" borderId="100" xfId="0" applyFont="1" applyFill="1" applyBorder="1" applyAlignment="1">
      <alignment horizontal="center" vertical="center"/>
    </xf>
    <xf numFmtId="0" fontId="13" fillId="0" borderId="96" xfId="0" applyFont="1" applyFill="1" applyBorder="1" applyAlignment="1">
      <alignment horizontal="center" vertical="center"/>
    </xf>
    <xf numFmtId="0" fontId="13" fillId="0" borderId="97" xfId="0" applyFont="1" applyFill="1" applyBorder="1" applyAlignment="1">
      <alignment horizontal="center" vertical="center"/>
    </xf>
    <xf numFmtId="0" fontId="13" fillId="33" borderId="121" xfId="0" applyFont="1" applyFill="1" applyBorder="1" applyAlignment="1">
      <alignment horizontal="center" vertical="center" wrapText="1"/>
    </xf>
    <xf numFmtId="0" fontId="13" fillId="33" borderId="57" xfId="0" applyFont="1" applyFill="1" applyBorder="1" applyAlignment="1">
      <alignment horizontal="center" vertical="center" wrapText="1"/>
    </xf>
    <xf numFmtId="0" fontId="13" fillId="33" borderId="67" xfId="0" applyFont="1" applyFill="1" applyBorder="1" applyAlignment="1">
      <alignment horizontal="center" vertical="center" wrapText="1"/>
    </xf>
    <xf numFmtId="0" fontId="13" fillId="33" borderId="122" xfId="0" applyFont="1" applyFill="1" applyBorder="1" applyAlignment="1">
      <alignment horizontal="center" vertical="center" wrapText="1"/>
    </xf>
    <xf numFmtId="0" fontId="13" fillId="33" borderId="119" xfId="0" applyFont="1" applyFill="1" applyBorder="1" applyAlignment="1">
      <alignment horizontal="center" vertical="center" wrapText="1"/>
    </xf>
    <xf numFmtId="0" fontId="13" fillId="33" borderId="123" xfId="0" applyFont="1" applyFill="1" applyBorder="1" applyAlignment="1">
      <alignment horizontal="center" vertical="center" wrapText="1"/>
    </xf>
    <xf numFmtId="0" fontId="13" fillId="0" borderId="123" xfId="0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</a:rPr>
              <a:t>AREA INFERMIERISTICA ED OSTETRICA</a:t>
            </a:r>
          </a:p>
        </c:rich>
      </c:tx>
      <c:layout>
        <c:manualLayout>
          <c:xMode val="factor"/>
          <c:yMode val="factor"/>
          <c:x val="0.121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223"/>
          <c:w val="0.58575"/>
          <c:h val="0.639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76092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46C0A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C3D69B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7F7F7F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'tab1A ZONA per raggruppamenti '!$D$4:$G$4</c:f>
              <c:strCache/>
            </c:strRef>
          </c:cat>
          <c:val>
            <c:numRef>
              <c:f>'tab1A ZONA per raggruppamenti '!$D$9:$G$9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575"/>
          <c:y val="0.89025"/>
          <c:w val="0.71175"/>
          <c:h val="0.0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</a:rPr>
              <a:t>AREA DELLA RIABILITAZIONE</a:t>
            </a:r>
          </a:p>
        </c:rich>
      </c:tx>
      <c:layout>
        <c:manualLayout>
          <c:xMode val="factor"/>
          <c:yMode val="factor"/>
          <c:x val="0.03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23525"/>
          <c:w val="0.58675"/>
          <c:h val="0.61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76092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46C0A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C3D69B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7F7F7F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'tab1A ZONA per raggruppamenti '!$D$4:$G$4</c:f>
              <c:strCache/>
            </c:strRef>
          </c:cat>
          <c:val>
            <c:numRef>
              <c:f>'tab1A ZONA per raggruppamenti '!$D$19:$G$19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875"/>
          <c:y val="0.88675"/>
          <c:w val="0.70925"/>
          <c:h val="0.0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</a:rPr>
              <a:t>AREA DELLA PREVENZIONE</a:t>
            </a:r>
          </a:p>
        </c:rich>
      </c:tx>
      <c:layout>
        <c:manualLayout>
          <c:xMode val="factor"/>
          <c:yMode val="factor"/>
          <c:x val="0.020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22425"/>
          <c:w val="0.58675"/>
          <c:h val="0.644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76092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46C0A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C3D69B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7F7F7F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'tab1A ZONA per raggruppamenti '!$D$4:$G$4</c:f>
              <c:strCache/>
            </c:strRef>
          </c:cat>
          <c:val>
            <c:numRef>
              <c:f>'tab1A ZONA per raggruppamenti '!$D$36:$G$36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875"/>
          <c:y val="0.88975"/>
          <c:w val="0.70925"/>
          <c:h val="0.0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</a:rPr>
              <a:t>AREA TECNICA</a:t>
            </a:r>
          </a:p>
        </c:rich>
      </c:tx>
      <c:layout>
        <c:manualLayout>
          <c:xMode val="factor"/>
          <c:yMode val="factor"/>
          <c:x val="0.003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22425"/>
          <c:w val="0.58675"/>
          <c:h val="0.644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76092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46C0A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C3D69B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7F7F7F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'tab1A ZONA per raggruppamenti '!$D$4:$G$4</c:f>
              <c:strCache/>
            </c:strRef>
          </c:cat>
          <c:val>
            <c:numRef>
              <c:f>'tab1A ZONA per raggruppamenti '!$D$31:$G$31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875"/>
          <c:y val="0.88975"/>
          <c:w val="0.70925"/>
          <c:h val="0.0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1</xdr:row>
      <xdr:rowOff>142875</xdr:rowOff>
    </xdr:from>
    <xdr:to>
      <xdr:col>12</xdr:col>
      <xdr:colOff>114300</xdr:colOff>
      <xdr:row>8</xdr:row>
      <xdr:rowOff>342900</xdr:rowOff>
    </xdr:to>
    <xdr:graphicFrame>
      <xdr:nvGraphicFramePr>
        <xdr:cNvPr id="1" name="Chart 1"/>
        <xdr:cNvGraphicFramePr/>
      </xdr:nvGraphicFramePr>
      <xdr:xfrm>
        <a:off x="6419850" y="304800"/>
        <a:ext cx="28289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14</xdr:row>
      <xdr:rowOff>0</xdr:rowOff>
    </xdr:from>
    <xdr:to>
      <xdr:col>13</xdr:col>
      <xdr:colOff>476250</xdr:colOff>
      <xdr:row>23</xdr:row>
      <xdr:rowOff>85725</xdr:rowOff>
    </xdr:to>
    <xdr:graphicFrame>
      <xdr:nvGraphicFramePr>
        <xdr:cNvPr id="2" name="Chart 3"/>
        <xdr:cNvGraphicFramePr/>
      </xdr:nvGraphicFramePr>
      <xdr:xfrm>
        <a:off x="7362825" y="4343400"/>
        <a:ext cx="28384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24</xdr:row>
      <xdr:rowOff>161925</xdr:rowOff>
    </xdr:from>
    <xdr:to>
      <xdr:col>13</xdr:col>
      <xdr:colOff>476250</xdr:colOff>
      <xdr:row>33</xdr:row>
      <xdr:rowOff>209550</xdr:rowOff>
    </xdr:to>
    <xdr:graphicFrame>
      <xdr:nvGraphicFramePr>
        <xdr:cNvPr id="3" name="Chart 4"/>
        <xdr:cNvGraphicFramePr/>
      </xdr:nvGraphicFramePr>
      <xdr:xfrm>
        <a:off x="7362825" y="7524750"/>
        <a:ext cx="28384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295275</xdr:colOff>
      <xdr:row>36</xdr:row>
      <xdr:rowOff>28575</xdr:rowOff>
    </xdr:from>
    <xdr:to>
      <xdr:col>13</xdr:col>
      <xdr:colOff>466725</xdr:colOff>
      <xdr:row>44</xdr:row>
      <xdr:rowOff>342900</xdr:rowOff>
    </xdr:to>
    <xdr:graphicFrame>
      <xdr:nvGraphicFramePr>
        <xdr:cNvPr id="4" name="Chart 5"/>
        <xdr:cNvGraphicFramePr/>
      </xdr:nvGraphicFramePr>
      <xdr:xfrm>
        <a:off x="7353300" y="10620375"/>
        <a:ext cx="2838450" cy="259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29.57421875" style="0" customWidth="1"/>
    <col min="2" max="2" width="7.421875" style="0" bestFit="1" customWidth="1"/>
    <col min="3" max="3" width="6.421875" style="0" bestFit="1" customWidth="1"/>
    <col min="4" max="4" width="8.140625" style="0" customWidth="1"/>
    <col min="5" max="6" width="6.421875" style="0" bestFit="1" customWidth="1"/>
    <col min="7" max="15" width="7.421875" style="0" bestFit="1" customWidth="1"/>
    <col min="16" max="16" width="6.421875" style="0" bestFit="1" customWidth="1"/>
    <col min="17" max="17" width="7.421875" style="0" bestFit="1" customWidth="1"/>
    <col min="18" max="18" width="7.421875" style="0" customWidth="1"/>
    <col min="19" max="19" width="7.57421875" style="0" customWidth="1"/>
    <col min="20" max="22" width="7.421875" style="0" bestFit="1" customWidth="1"/>
    <col min="23" max="23" width="8.421875" style="0" bestFit="1" customWidth="1"/>
    <col min="24" max="24" width="4.57421875" style="0" customWidth="1"/>
  </cols>
  <sheetData>
    <row r="1" spans="1:23" s="1" customFormat="1" ht="12.75">
      <c r="A1" s="317" t="s">
        <v>303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</row>
    <row r="2" s="1" customFormat="1" ht="12.75">
      <c r="A2" s="2"/>
    </row>
    <row r="3" s="1" customFormat="1" ht="13.5" thickBot="1">
      <c r="A3" s="2"/>
    </row>
    <row r="4" spans="1:23" s="1" customFormat="1" ht="15.75" customHeight="1">
      <c r="A4" s="318" t="s">
        <v>21</v>
      </c>
      <c r="B4" s="320" t="s">
        <v>88</v>
      </c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1"/>
    </row>
    <row r="5" spans="1:23" s="1" customFormat="1" ht="27" customHeight="1" thickBot="1">
      <c r="A5" s="319"/>
      <c r="B5" s="3" t="s">
        <v>29</v>
      </c>
      <c r="C5" s="3" t="s">
        <v>30</v>
      </c>
      <c r="D5" s="3" t="s">
        <v>31</v>
      </c>
      <c r="E5" s="3" t="s">
        <v>48</v>
      </c>
      <c r="F5" s="3" t="s">
        <v>47</v>
      </c>
      <c r="G5" s="3" t="s">
        <v>32</v>
      </c>
      <c r="H5" s="3" t="s">
        <v>49</v>
      </c>
      <c r="I5" s="3" t="s">
        <v>33</v>
      </c>
      <c r="J5" s="3" t="s">
        <v>46</v>
      </c>
      <c r="K5" s="3" t="s">
        <v>34</v>
      </c>
      <c r="L5" s="3" t="s">
        <v>35</v>
      </c>
      <c r="M5" s="3" t="s">
        <v>36</v>
      </c>
      <c r="N5" s="3" t="s">
        <v>37</v>
      </c>
      <c r="O5" s="3" t="s">
        <v>38</v>
      </c>
      <c r="P5" s="3" t="s">
        <v>39</v>
      </c>
      <c r="Q5" s="3" t="s">
        <v>40</v>
      </c>
      <c r="R5" s="3" t="s">
        <v>41</v>
      </c>
      <c r="S5" s="3" t="s">
        <v>42</v>
      </c>
      <c r="T5" s="3" t="s">
        <v>43</v>
      </c>
      <c r="U5" s="3" t="s">
        <v>44</v>
      </c>
      <c r="V5" s="3" t="s">
        <v>45</v>
      </c>
      <c r="W5" s="57" t="s">
        <v>0</v>
      </c>
    </row>
    <row r="6" spans="1:23" s="1" customFormat="1" ht="18" customHeight="1">
      <c r="A6" s="94" t="s">
        <v>1</v>
      </c>
      <c r="B6" s="95">
        <v>8422</v>
      </c>
      <c r="C6" s="95">
        <v>310</v>
      </c>
      <c r="D6" s="95">
        <v>14573</v>
      </c>
      <c r="E6" s="95">
        <v>954</v>
      </c>
      <c r="F6" s="95">
        <v>1092</v>
      </c>
      <c r="G6" s="95">
        <v>7884</v>
      </c>
      <c r="H6" s="95">
        <v>2603</v>
      </c>
      <c r="I6" s="95">
        <v>3246</v>
      </c>
      <c r="J6" s="95">
        <v>8503</v>
      </c>
      <c r="K6" s="95">
        <v>8254</v>
      </c>
      <c r="L6" s="95">
        <v>2009</v>
      </c>
      <c r="M6" s="95">
        <v>2980</v>
      </c>
      <c r="N6" s="95">
        <v>7791</v>
      </c>
      <c r="O6" s="95">
        <v>2642</v>
      </c>
      <c r="P6" s="95">
        <v>461</v>
      </c>
      <c r="Q6" s="95">
        <v>9240</v>
      </c>
      <c r="R6" s="95">
        <v>6737</v>
      </c>
      <c r="S6" s="95">
        <v>1168</v>
      </c>
      <c r="T6" s="95">
        <v>3754</v>
      </c>
      <c r="U6" s="95">
        <v>9163</v>
      </c>
      <c r="V6" s="95">
        <v>4110</v>
      </c>
      <c r="W6" s="96">
        <v>105896</v>
      </c>
    </row>
    <row r="7" spans="1:23" s="1" customFormat="1" ht="18" customHeight="1">
      <c r="A7" s="97" t="s">
        <v>2</v>
      </c>
      <c r="B7" s="98">
        <v>400</v>
      </c>
      <c r="C7" s="98">
        <v>22</v>
      </c>
      <c r="D7" s="98">
        <v>583</v>
      </c>
      <c r="E7" s="98">
        <v>34</v>
      </c>
      <c r="F7" s="98">
        <v>35</v>
      </c>
      <c r="G7" s="98">
        <v>318</v>
      </c>
      <c r="H7" s="98">
        <v>79</v>
      </c>
      <c r="I7" s="98">
        <v>68</v>
      </c>
      <c r="J7" s="98">
        <v>436</v>
      </c>
      <c r="K7" s="98">
        <v>198</v>
      </c>
      <c r="L7" s="98">
        <v>95</v>
      </c>
      <c r="M7" s="98">
        <v>135</v>
      </c>
      <c r="N7" s="98">
        <v>259</v>
      </c>
      <c r="O7" s="98">
        <v>128</v>
      </c>
      <c r="P7" s="98">
        <v>54</v>
      </c>
      <c r="Q7" s="98">
        <v>563</v>
      </c>
      <c r="R7" s="98">
        <v>252</v>
      </c>
      <c r="S7" s="98">
        <v>91</v>
      </c>
      <c r="T7" s="98">
        <v>191</v>
      </c>
      <c r="U7" s="98">
        <v>379</v>
      </c>
      <c r="V7" s="98">
        <v>322</v>
      </c>
      <c r="W7" s="99">
        <v>4642</v>
      </c>
    </row>
    <row r="8" spans="1:23" s="1" customFormat="1" ht="18" customHeight="1">
      <c r="A8" s="97" t="s">
        <v>3</v>
      </c>
      <c r="B8" s="98">
        <v>7</v>
      </c>
      <c r="C8" s="98"/>
      <c r="D8" s="98">
        <v>18</v>
      </c>
      <c r="E8" s="98">
        <v>3</v>
      </c>
      <c r="F8" s="98">
        <v>4</v>
      </c>
      <c r="G8" s="98">
        <v>3</v>
      </c>
      <c r="H8" s="98">
        <v>1</v>
      </c>
      <c r="I8" s="98">
        <v>1</v>
      </c>
      <c r="J8" s="98">
        <v>7</v>
      </c>
      <c r="K8" s="98">
        <v>3</v>
      </c>
      <c r="L8" s="98">
        <v>5</v>
      </c>
      <c r="M8" s="98"/>
      <c r="N8" s="98">
        <v>5</v>
      </c>
      <c r="O8" s="98">
        <v>5</v>
      </c>
      <c r="P8" s="98">
        <v>3</v>
      </c>
      <c r="Q8" s="98">
        <v>6</v>
      </c>
      <c r="R8" s="98"/>
      <c r="S8" s="98"/>
      <c r="T8" s="98">
        <v>1</v>
      </c>
      <c r="U8" s="98">
        <v>20</v>
      </c>
      <c r="V8" s="98">
        <v>6</v>
      </c>
      <c r="W8" s="99">
        <v>98</v>
      </c>
    </row>
    <row r="9" spans="1:23" s="1" customFormat="1" ht="18" customHeight="1">
      <c r="A9" s="97" t="s">
        <v>4</v>
      </c>
      <c r="B9" s="98">
        <v>227</v>
      </c>
      <c r="C9" s="98">
        <v>6</v>
      </c>
      <c r="D9" s="98">
        <v>276</v>
      </c>
      <c r="E9" s="98">
        <v>20</v>
      </c>
      <c r="F9" s="98">
        <v>24</v>
      </c>
      <c r="G9" s="98">
        <v>208</v>
      </c>
      <c r="H9" s="98">
        <v>57</v>
      </c>
      <c r="I9" s="98">
        <v>95</v>
      </c>
      <c r="J9" s="98">
        <v>311</v>
      </c>
      <c r="K9" s="98">
        <v>230</v>
      </c>
      <c r="L9" s="98">
        <v>46</v>
      </c>
      <c r="M9" s="98">
        <v>66</v>
      </c>
      <c r="N9" s="98">
        <v>186</v>
      </c>
      <c r="O9" s="98">
        <v>71</v>
      </c>
      <c r="P9" s="98">
        <v>4</v>
      </c>
      <c r="Q9" s="98">
        <v>284</v>
      </c>
      <c r="R9" s="98">
        <v>217</v>
      </c>
      <c r="S9" s="98">
        <v>28</v>
      </c>
      <c r="T9" s="98">
        <v>116</v>
      </c>
      <c r="U9" s="98">
        <v>259</v>
      </c>
      <c r="V9" s="98">
        <v>131</v>
      </c>
      <c r="W9" s="99">
        <v>2862</v>
      </c>
    </row>
    <row r="10" spans="1:23" s="1" customFormat="1" ht="18" customHeight="1">
      <c r="A10" s="97" t="s">
        <v>5</v>
      </c>
      <c r="B10" s="98">
        <v>200</v>
      </c>
      <c r="C10" s="98">
        <v>11</v>
      </c>
      <c r="D10" s="98">
        <v>503</v>
      </c>
      <c r="E10" s="98">
        <v>26</v>
      </c>
      <c r="F10" s="98">
        <v>18</v>
      </c>
      <c r="G10" s="98">
        <v>169</v>
      </c>
      <c r="H10" s="98">
        <v>79</v>
      </c>
      <c r="I10" s="98">
        <v>155</v>
      </c>
      <c r="J10" s="98">
        <v>355</v>
      </c>
      <c r="K10" s="98">
        <v>270</v>
      </c>
      <c r="L10" s="98">
        <v>74</v>
      </c>
      <c r="M10" s="98">
        <v>125</v>
      </c>
      <c r="N10" s="98">
        <v>205</v>
      </c>
      <c r="O10" s="98">
        <v>84</v>
      </c>
      <c r="P10" s="98">
        <v>17</v>
      </c>
      <c r="Q10" s="98">
        <v>336</v>
      </c>
      <c r="R10" s="98">
        <v>198</v>
      </c>
      <c r="S10" s="98">
        <v>50</v>
      </c>
      <c r="T10" s="98">
        <v>112</v>
      </c>
      <c r="U10" s="98">
        <v>312</v>
      </c>
      <c r="V10" s="98">
        <v>128</v>
      </c>
      <c r="W10" s="99">
        <v>3427</v>
      </c>
    </row>
    <row r="11" spans="1:23" s="1" customFormat="1" ht="18" customHeight="1">
      <c r="A11" s="97" t="s">
        <v>6</v>
      </c>
      <c r="B11" s="98">
        <v>26</v>
      </c>
      <c r="C11" s="98">
        <v>2</v>
      </c>
      <c r="D11" s="98">
        <v>28</v>
      </c>
      <c r="E11" s="98">
        <v>1</v>
      </c>
      <c r="F11" s="98">
        <v>2</v>
      </c>
      <c r="G11" s="98">
        <v>18</v>
      </c>
      <c r="H11" s="98">
        <v>9</v>
      </c>
      <c r="I11" s="98">
        <v>9</v>
      </c>
      <c r="J11" s="98">
        <v>23</v>
      </c>
      <c r="K11" s="98">
        <v>30</v>
      </c>
      <c r="L11" s="98">
        <v>2</v>
      </c>
      <c r="M11" s="98">
        <v>8</v>
      </c>
      <c r="N11" s="98">
        <v>11</v>
      </c>
      <c r="O11" s="98"/>
      <c r="P11" s="98">
        <v>1</v>
      </c>
      <c r="Q11" s="98">
        <v>15</v>
      </c>
      <c r="R11" s="98">
        <v>3</v>
      </c>
      <c r="S11" s="98">
        <v>2</v>
      </c>
      <c r="T11" s="98">
        <v>4</v>
      </c>
      <c r="U11" s="98">
        <v>13</v>
      </c>
      <c r="V11" s="98">
        <v>4</v>
      </c>
      <c r="W11" s="99">
        <v>211</v>
      </c>
    </row>
    <row r="12" spans="1:23" s="1" customFormat="1" ht="18" customHeight="1">
      <c r="A12" s="97" t="s">
        <v>7</v>
      </c>
      <c r="B12" s="98">
        <v>53</v>
      </c>
      <c r="C12" s="98">
        <v>3</v>
      </c>
      <c r="D12" s="98">
        <v>104</v>
      </c>
      <c r="E12" s="98">
        <v>7</v>
      </c>
      <c r="F12" s="98">
        <v>16</v>
      </c>
      <c r="G12" s="98">
        <v>49</v>
      </c>
      <c r="H12" s="98">
        <v>23</v>
      </c>
      <c r="I12" s="98">
        <v>29</v>
      </c>
      <c r="J12" s="98">
        <v>65</v>
      </c>
      <c r="K12" s="98">
        <v>62</v>
      </c>
      <c r="L12" s="98">
        <v>15</v>
      </c>
      <c r="M12" s="98">
        <v>21</v>
      </c>
      <c r="N12" s="98">
        <v>37</v>
      </c>
      <c r="O12" s="98">
        <v>16</v>
      </c>
      <c r="P12" s="98"/>
      <c r="Q12" s="98">
        <v>14</v>
      </c>
      <c r="R12" s="98">
        <v>31</v>
      </c>
      <c r="S12" s="98">
        <v>5</v>
      </c>
      <c r="T12" s="98">
        <v>11</v>
      </c>
      <c r="U12" s="98">
        <v>39</v>
      </c>
      <c r="V12" s="98">
        <v>20</v>
      </c>
      <c r="W12" s="99">
        <v>620</v>
      </c>
    </row>
    <row r="13" spans="1:23" s="1" customFormat="1" ht="18" customHeight="1">
      <c r="A13" s="97" t="s">
        <v>8</v>
      </c>
      <c r="B13" s="98">
        <v>272</v>
      </c>
      <c r="C13" s="98">
        <v>12</v>
      </c>
      <c r="D13" s="98">
        <v>752</v>
      </c>
      <c r="E13" s="98">
        <v>173</v>
      </c>
      <c r="F13" s="98">
        <v>57</v>
      </c>
      <c r="G13" s="98">
        <v>376</v>
      </c>
      <c r="H13" s="98">
        <v>175</v>
      </c>
      <c r="I13" s="98">
        <v>163</v>
      </c>
      <c r="J13" s="98">
        <v>426</v>
      </c>
      <c r="K13" s="98">
        <v>261</v>
      </c>
      <c r="L13" s="98">
        <v>83</v>
      </c>
      <c r="M13" s="98">
        <v>153</v>
      </c>
      <c r="N13" s="98">
        <v>520</v>
      </c>
      <c r="O13" s="98">
        <v>70</v>
      </c>
      <c r="P13" s="98">
        <v>20</v>
      </c>
      <c r="Q13" s="98">
        <v>275</v>
      </c>
      <c r="R13" s="98">
        <v>403</v>
      </c>
      <c r="S13" s="98">
        <v>46</v>
      </c>
      <c r="T13" s="98">
        <v>166</v>
      </c>
      <c r="U13" s="98">
        <v>513</v>
      </c>
      <c r="V13" s="98">
        <v>167</v>
      </c>
      <c r="W13" s="99">
        <v>5083</v>
      </c>
    </row>
    <row r="14" spans="1:23" s="1" customFormat="1" ht="18" customHeight="1">
      <c r="A14" s="97" t="s">
        <v>9</v>
      </c>
      <c r="B14" s="98">
        <v>34</v>
      </c>
      <c r="C14" s="98">
        <v>1</v>
      </c>
      <c r="D14" s="98">
        <v>74</v>
      </c>
      <c r="E14" s="98">
        <v>15</v>
      </c>
      <c r="F14" s="98">
        <v>14</v>
      </c>
      <c r="G14" s="98">
        <v>17</v>
      </c>
      <c r="H14" s="98">
        <v>27</v>
      </c>
      <c r="I14" s="98">
        <v>10</v>
      </c>
      <c r="J14" s="98">
        <v>58</v>
      </c>
      <c r="K14" s="98">
        <v>68</v>
      </c>
      <c r="L14" s="98">
        <v>9</v>
      </c>
      <c r="M14" s="98">
        <v>15</v>
      </c>
      <c r="N14" s="98">
        <v>23</v>
      </c>
      <c r="O14" s="98">
        <v>2</v>
      </c>
      <c r="P14" s="98"/>
      <c r="Q14" s="98">
        <v>4</v>
      </c>
      <c r="R14" s="98">
        <v>22</v>
      </c>
      <c r="S14" s="98">
        <v>2</v>
      </c>
      <c r="T14" s="98">
        <v>1</v>
      </c>
      <c r="U14" s="98">
        <v>4</v>
      </c>
      <c r="V14" s="98">
        <v>13</v>
      </c>
      <c r="W14" s="99">
        <v>413</v>
      </c>
    </row>
    <row r="15" spans="1:23" s="1" customFormat="1" ht="18" customHeight="1">
      <c r="A15" s="97" t="s">
        <v>10</v>
      </c>
      <c r="B15" s="98">
        <v>21834</v>
      </c>
      <c r="C15" s="98">
        <v>701</v>
      </c>
      <c r="D15" s="98">
        <v>38321</v>
      </c>
      <c r="E15" s="98">
        <v>3171</v>
      </c>
      <c r="F15" s="98">
        <v>3139</v>
      </c>
      <c r="G15" s="98">
        <v>24652</v>
      </c>
      <c r="H15" s="98">
        <v>7743</v>
      </c>
      <c r="I15" s="98">
        <v>9458</v>
      </c>
      <c r="J15" s="98">
        <v>25626</v>
      </c>
      <c r="K15" s="98">
        <v>21291</v>
      </c>
      <c r="L15" s="98">
        <v>4784</v>
      </c>
      <c r="M15" s="98">
        <v>8212</v>
      </c>
      <c r="N15" s="98">
        <v>19715</v>
      </c>
      <c r="O15" s="98">
        <v>5781</v>
      </c>
      <c r="P15" s="98">
        <v>1191</v>
      </c>
      <c r="Q15" s="98">
        <v>18020</v>
      </c>
      <c r="R15" s="98">
        <v>15831</v>
      </c>
      <c r="S15" s="98">
        <v>2919</v>
      </c>
      <c r="T15" s="98">
        <v>7152</v>
      </c>
      <c r="U15" s="98">
        <v>18156</v>
      </c>
      <c r="V15" s="98">
        <v>8294</v>
      </c>
      <c r="W15" s="99">
        <v>265991</v>
      </c>
    </row>
    <row r="16" spans="1:23" s="1" customFormat="1" ht="18" customHeight="1">
      <c r="A16" s="97" t="s">
        <v>11</v>
      </c>
      <c r="B16" s="98">
        <v>3036</v>
      </c>
      <c r="C16" s="98">
        <v>136</v>
      </c>
      <c r="D16" s="98">
        <v>5269</v>
      </c>
      <c r="E16" s="98">
        <v>466</v>
      </c>
      <c r="F16" s="98">
        <v>484</v>
      </c>
      <c r="G16" s="98">
        <v>3060</v>
      </c>
      <c r="H16" s="98">
        <v>1069</v>
      </c>
      <c r="I16" s="98">
        <v>1238</v>
      </c>
      <c r="J16" s="98">
        <v>3256</v>
      </c>
      <c r="K16" s="98">
        <v>2760</v>
      </c>
      <c r="L16" s="98">
        <v>653</v>
      </c>
      <c r="M16" s="98">
        <v>1031</v>
      </c>
      <c r="N16" s="98">
        <v>2389</v>
      </c>
      <c r="O16" s="98">
        <v>827</v>
      </c>
      <c r="P16" s="98">
        <v>208</v>
      </c>
      <c r="Q16" s="98">
        <v>2052</v>
      </c>
      <c r="R16" s="98">
        <v>1955</v>
      </c>
      <c r="S16" s="98">
        <v>352</v>
      </c>
      <c r="T16" s="98">
        <v>1019</v>
      </c>
      <c r="U16" s="98">
        <v>1989</v>
      </c>
      <c r="V16" s="98">
        <v>1135</v>
      </c>
      <c r="W16" s="99">
        <v>34384</v>
      </c>
    </row>
    <row r="17" spans="1:23" s="1" customFormat="1" ht="18" customHeight="1">
      <c r="A17" s="97" t="s">
        <v>12</v>
      </c>
      <c r="B17" s="98">
        <v>618</v>
      </c>
      <c r="C17" s="98">
        <v>20</v>
      </c>
      <c r="D17" s="98">
        <v>1758</v>
      </c>
      <c r="E17" s="98">
        <v>188</v>
      </c>
      <c r="F17" s="98">
        <v>139</v>
      </c>
      <c r="G17" s="98">
        <v>799</v>
      </c>
      <c r="H17" s="98">
        <v>372</v>
      </c>
      <c r="I17" s="98">
        <v>252</v>
      </c>
      <c r="J17" s="98">
        <v>1036</v>
      </c>
      <c r="K17" s="98">
        <v>909</v>
      </c>
      <c r="L17" s="98">
        <v>177</v>
      </c>
      <c r="M17" s="98">
        <v>330</v>
      </c>
      <c r="N17" s="98">
        <v>529</v>
      </c>
      <c r="O17" s="98">
        <v>168</v>
      </c>
      <c r="P17" s="98">
        <v>27</v>
      </c>
      <c r="Q17" s="98">
        <v>406</v>
      </c>
      <c r="R17" s="98">
        <v>455</v>
      </c>
      <c r="S17" s="98">
        <v>81</v>
      </c>
      <c r="T17" s="98">
        <v>168</v>
      </c>
      <c r="U17" s="98">
        <v>425</v>
      </c>
      <c r="V17" s="98">
        <v>379</v>
      </c>
      <c r="W17" s="99">
        <v>9236</v>
      </c>
    </row>
    <row r="18" spans="1:23" s="1" customFormat="1" ht="18" customHeight="1">
      <c r="A18" s="97" t="s">
        <v>13</v>
      </c>
      <c r="B18" s="98">
        <v>1714</v>
      </c>
      <c r="C18" s="98">
        <v>107</v>
      </c>
      <c r="D18" s="98">
        <v>3164</v>
      </c>
      <c r="E18" s="98">
        <v>474</v>
      </c>
      <c r="F18" s="98">
        <v>384</v>
      </c>
      <c r="G18" s="98">
        <v>2163</v>
      </c>
      <c r="H18" s="98">
        <v>631</v>
      </c>
      <c r="I18" s="98">
        <v>832</v>
      </c>
      <c r="J18" s="98">
        <v>2147</v>
      </c>
      <c r="K18" s="98">
        <v>1483</v>
      </c>
      <c r="L18" s="98">
        <v>402</v>
      </c>
      <c r="M18" s="98">
        <v>533</v>
      </c>
      <c r="N18" s="98">
        <v>952</v>
      </c>
      <c r="O18" s="98">
        <v>315</v>
      </c>
      <c r="P18" s="98">
        <v>47</v>
      </c>
      <c r="Q18" s="98">
        <v>524</v>
      </c>
      <c r="R18" s="98">
        <v>1422</v>
      </c>
      <c r="S18" s="98">
        <v>200</v>
      </c>
      <c r="T18" s="98">
        <v>458</v>
      </c>
      <c r="U18" s="98">
        <v>921</v>
      </c>
      <c r="V18" s="98">
        <v>541</v>
      </c>
      <c r="W18" s="99">
        <v>19414</v>
      </c>
    </row>
    <row r="19" spans="1:23" s="1" customFormat="1" ht="18" customHeight="1">
      <c r="A19" s="97" t="s">
        <v>14</v>
      </c>
      <c r="B19" s="98">
        <v>35</v>
      </c>
      <c r="C19" s="98">
        <v>1</v>
      </c>
      <c r="D19" s="98">
        <v>35</v>
      </c>
      <c r="E19" s="98">
        <v>17</v>
      </c>
      <c r="F19" s="98"/>
      <c r="G19" s="98">
        <v>14</v>
      </c>
      <c r="H19" s="98">
        <v>1</v>
      </c>
      <c r="I19" s="98">
        <v>8</v>
      </c>
      <c r="J19" s="98">
        <v>2</v>
      </c>
      <c r="K19" s="98">
        <v>6</v>
      </c>
      <c r="L19" s="98">
        <v>14</v>
      </c>
      <c r="M19" s="98">
        <v>1</v>
      </c>
      <c r="N19" s="98">
        <v>29</v>
      </c>
      <c r="O19" s="98">
        <v>1</v>
      </c>
      <c r="P19" s="98"/>
      <c r="Q19" s="98">
        <v>16</v>
      </c>
      <c r="R19" s="98">
        <v>23</v>
      </c>
      <c r="S19" s="98">
        <v>3</v>
      </c>
      <c r="T19" s="98">
        <v>21</v>
      </c>
      <c r="U19" s="98">
        <v>21</v>
      </c>
      <c r="V19" s="98">
        <v>8</v>
      </c>
      <c r="W19" s="99">
        <v>256</v>
      </c>
    </row>
    <row r="20" spans="1:23" s="1" customFormat="1" ht="18" customHeight="1">
      <c r="A20" s="97" t="s">
        <v>15</v>
      </c>
      <c r="B20" s="98">
        <v>83</v>
      </c>
      <c r="C20" s="98">
        <v>3</v>
      </c>
      <c r="D20" s="98">
        <v>185</v>
      </c>
      <c r="E20" s="98">
        <v>15</v>
      </c>
      <c r="F20" s="98"/>
      <c r="G20" s="98">
        <v>72</v>
      </c>
      <c r="H20" s="98">
        <v>36</v>
      </c>
      <c r="I20" s="98">
        <v>27</v>
      </c>
      <c r="J20" s="98">
        <v>160</v>
      </c>
      <c r="K20" s="98">
        <v>128</v>
      </c>
      <c r="L20" s="98">
        <v>12</v>
      </c>
      <c r="M20" s="98">
        <v>25</v>
      </c>
      <c r="N20" s="98">
        <v>68</v>
      </c>
      <c r="O20" s="98">
        <v>13</v>
      </c>
      <c r="P20" s="98">
        <v>1</v>
      </c>
      <c r="Q20" s="98">
        <v>100</v>
      </c>
      <c r="R20" s="98">
        <v>42</v>
      </c>
      <c r="S20" s="98">
        <v>19</v>
      </c>
      <c r="T20" s="98">
        <v>27</v>
      </c>
      <c r="U20" s="98">
        <v>51</v>
      </c>
      <c r="V20" s="98">
        <v>40</v>
      </c>
      <c r="W20" s="99">
        <v>1107</v>
      </c>
    </row>
    <row r="21" spans="1:23" s="1" customFormat="1" ht="18" customHeight="1">
      <c r="A21" s="97" t="s">
        <v>16</v>
      </c>
      <c r="B21" s="98">
        <v>10217</v>
      </c>
      <c r="C21" s="98">
        <v>416</v>
      </c>
      <c r="D21" s="98">
        <v>19081</v>
      </c>
      <c r="E21" s="98">
        <v>1953</v>
      </c>
      <c r="F21" s="98">
        <v>1831</v>
      </c>
      <c r="G21" s="98">
        <v>11895</v>
      </c>
      <c r="H21" s="98">
        <v>4156</v>
      </c>
      <c r="I21" s="98">
        <v>3725</v>
      </c>
      <c r="J21" s="98">
        <v>10284</v>
      </c>
      <c r="K21" s="98">
        <v>9139</v>
      </c>
      <c r="L21" s="98">
        <v>1868</v>
      </c>
      <c r="M21" s="98">
        <v>3349</v>
      </c>
      <c r="N21" s="98">
        <v>4933</v>
      </c>
      <c r="O21" s="98">
        <v>2389</v>
      </c>
      <c r="P21" s="98">
        <v>429</v>
      </c>
      <c r="Q21" s="98">
        <v>4667</v>
      </c>
      <c r="R21" s="98">
        <v>5548</v>
      </c>
      <c r="S21" s="98">
        <v>1314</v>
      </c>
      <c r="T21" s="98">
        <v>2981</v>
      </c>
      <c r="U21" s="98">
        <v>6462</v>
      </c>
      <c r="V21" s="98">
        <v>3357</v>
      </c>
      <c r="W21" s="99">
        <v>109994</v>
      </c>
    </row>
    <row r="22" spans="1:23" s="1" customFormat="1" ht="18" customHeight="1">
      <c r="A22" s="97" t="s">
        <v>17</v>
      </c>
      <c r="B22" s="98">
        <v>35</v>
      </c>
      <c r="C22" s="98">
        <v>1</v>
      </c>
      <c r="D22" s="98">
        <v>70</v>
      </c>
      <c r="E22" s="98">
        <v>12</v>
      </c>
      <c r="F22" s="98"/>
      <c r="G22" s="98">
        <v>57</v>
      </c>
      <c r="H22" s="98">
        <v>15</v>
      </c>
      <c r="I22" s="98">
        <v>13</v>
      </c>
      <c r="J22" s="98">
        <v>94</v>
      </c>
      <c r="K22" s="98">
        <v>45</v>
      </c>
      <c r="L22" s="98"/>
      <c r="M22" s="98">
        <v>42</v>
      </c>
      <c r="N22" s="98">
        <v>49</v>
      </c>
      <c r="O22" s="98">
        <v>13</v>
      </c>
      <c r="P22" s="98">
        <v>7</v>
      </c>
      <c r="Q22" s="98">
        <v>179</v>
      </c>
      <c r="R22" s="98">
        <v>43</v>
      </c>
      <c r="S22" s="98">
        <v>20</v>
      </c>
      <c r="T22" s="98">
        <v>40</v>
      </c>
      <c r="U22" s="98">
        <v>79</v>
      </c>
      <c r="V22" s="98">
        <v>16</v>
      </c>
      <c r="W22" s="99">
        <v>830</v>
      </c>
    </row>
    <row r="23" spans="1:23" s="1" customFormat="1" ht="18" customHeight="1">
      <c r="A23" s="97" t="s">
        <v>18</v>
      </c>
      <c r="B23" s="98">
        <v>6458</v>
      </c>
      <c r="C23" s="98">
        <v>349</v>
      </c>
      <c r="D23" s="98">
        <v>11194</v>
      </c>
      <c r="E23" s="98">
        <v>1086</v>
      </c>
      <c r="F23" s="98">
        <v>884</v>
      </c>
      <c r="G23" s="98">
        <v>5637</v>
      </c>
      <c r="H23" s="98">
        <v>1553</v>
      </c>
      <c r="I23" s="98">
        <v>2046</v>
      </c>
      <c r="J23" s="98">
        <v>5049</v>
      </c>
      <c r="K23" s="98">
        <v>4373</v>
      </c>
      <c r="L23" s="98">
        <v>767</v>
      </c>
      <c r="M23" s="98">
        <v>1796</v>
      </c>
      <c r="N23" s="98">
        <v>4411</v>
      </c>
      <c r="O23" s="98">
        <v>1172</v>
      </c>
      <c r="P23" s="98">
        <v>183</v>
      </c>
      <c r="Q23" s="98">
        <v>4168</v>
      </c>
      <c r="R23" s="98">
        <v>3386</v>
      </c>
      <c r="S23" s="98">
        <v>612</v>
      </c>
      <c r="T23" s="98">
        <v>2124</v>
      </c>
      <c r="U23" s="98">
        <v>4333</v>
      </c>
      <c r="V23" s="98">
        <v>1828</v>
      </c>
      <c r="W23" s="99">
        <v>63409</v>
      </c>
    </row>
    <row r="24" spans="1:23" s="1" customFormat="1" ht="18" customHeight="1">
      <c r="A24" s="97" t="s">
        <v>19</v>
      </c>
      <c r="B24" s="98">
        <v>172</v>
      </c>
      <c r="C24" s="98">
        <v>7</v>
      </c>
      <c r="D24" s="98">
        <v>369</v>
      </c>
      <c r="E24" s="98">
        <v>62</v>
      </c>
      <c r="F24" s="98"/>
      <c r="G24" s="98">
        <v>161</v>
      </c>
      <c r="H24" s="98">
        <v>68</v>
      </c>
      <c r="I24" s="98">
        <v>64</v>
      </c>
      <c r="J24" s="98">
        <v>216</v>
      </c>
      <c r="K24" s="98">
        <v>188</v>
      </c>
      <c r="L24" s="98">
        <v>10</v>
      </c>
      <c r="M24" s="98">
        <v>75</v>
      </c>
      <c r="N24" s="98">
        <v>125</v>
      </c>
      <c r="O24" s="98">
        <v>45</v>
      </c>
      <c r="P24" s="98">
        <v>14</v>
      </c>
      <c r="Q24" s="98">
        <v>187</v>
      </c>
      <c r="R24" s="98">
        <v>127</v>
      </c>
      <c r="S24" s="98">
        <v>20</v>
      </c>
      <c r="T24" s="98">
        <v>53</v>
      </c>
      <c r="U24" s="98">
        <v>148</v>
      </c>
      <c r="V24" s="98">
        <v>70</v>
      </c>
      <c r="W24" s="99">
        <v>2181</v>
      </c>
    </row>
    <row r="25" spans="1:23" s="1" customFormat="1" ht="18" customHeight="1">
      <c r="A25" s="97" t="s">
        <v>20</v>
      </c>
      <c r="B25" s="98">
        <v>53</v>
      </c>
      <c r="C25" s="98">
        <v>4</v>
      </c>
      <c r="D25" s="98">
        <v>131</v>
      </c>
      <c r="E25" s="98">
        <v>3</v>
      </c>
      <c r="F25" s="98">
        <v>5</v>
      </c>
      <c r="G25" s="98">
        <v>52</v>
      </c>
      <c r="H25" s="98">
        <v>7</v>
      </c>
      <c r="I25" s="98">
        <v>32</v>
      </c>
      <c r="J25" s="98">
        <v>45</v>
      </c>
      <c r="K25" s="98">
        <v>43</v>
      </c>
      <c r="L25" s="98">
        <v>15</v>
      </c>
      <c r="M25" s="98">
        <v>28</v>
      </c>
      <c r="N25" s="98">
        <v>58</v>
      </c>
      <c r="O25" s="98">
        <v>26</v>
      </c>
      <c r="P25" s="98">
        <v>10</v>
      </c>
      <c r="Q25" s="98">
        <v>56</v>
      </c>
      <c r="R25" s="98">
        <v>38</v>
      </c>
      <c r="S25" s="98">
        <v>18</v>
      </c>
      <c r="T25" s="98">
        <v>30</v>
      </c>
      <c r="U25" s="98">
        <v>56</v>
      </c>
      <c r="V25" s="98">
        <v>23</v>
      </c>
      <c r="W25" s="99">
        <v>733</v>
      </c>
    </row>
    <row r="26" spans="1:23" s="1" customFormat="1" ht="18" customHeight="1" thickBot="1">
      <c r="A26" s="100" t="s">
        <v>0</v>
      </c>
      <c r="B26" s="101">
        <v>53896</v>
      </c>
      <c r="C26" s="101">
        <v>2112</v>
      </c>
      <c r="D26" s="101">
        <v>96488</v>
      </c>
      <c r="E26" s="101">
        <v>8680</v>
      </c>
      <c r="F26" s="101">
        <v>8128</v>
      </c>
      <c r="G26" s="101">
        <v>57604</v>
      </c>
      <c r="H26" s="101">
        <v>18704</v>
      </c>
      <c r="I26" s="101">
        <v>21471</v>
      </c>
      <c r="J26" s="101">
        <v>58099</v>
      </c>
      <c r="K26" s="101">
        <v>49741</v>
      </c>
      <c r="L26" s="101">
        <v>11040</v>
      </c>
      <c r="M26" s="101">
        <v>18925</v>
      </c>
      <c r="N26" s="101">
        <v>42295</v>
      </c>
      <c r="O26" s="101">
        <v>13768</v>
      </c>
      <c r="P26" s="101">
        <v>2677</v>
      </c>
      <c r="Q26" s="101">
        <v>41112</v>
      </c>
      <c r="R26" s="101">
        <v>36733</v>
      </c>
      <c r="S26" s="101">
        <v>6950</v>
      </c>
      <c r="T26" s="101">
        <v>18429</v>
      </c>
      <c r="U26" s="101">
        <v>43343</v>
      </c>
      <c r="V26" s="101">
        <v>20592</v>
      </c>
      <c r="W26" s="102">
        <v>630787</v>
      </c>
    </row>
    <row r="27" s="1" customFormat="1" ht="16.5" customHeight="1">
      <c r="A27" s="4" t="s">
        <v>87</v>
      </c>
    </row>
    <row r="28" ht="12.75">
      <c r="A28" s="248" t="s">
        <v>304</v>
      </c>
    </row>
  </sheetData>
  <sheetProtection/>
  <mergeCells count="3">
    <mergeCell ref="A1:W1"/>
    <mergeCell ref="A4:A5"/>
    <mergeCell ref="B4:W4"/>
  </mergeCells>
  <printOptions/>
  <pageMargins left="0.7" right="0.7" top="0.75" bottom="0.75" header="0.3" footer="0.3"/>
  <pageSetup horizontalDpi="600" verticalDpi="600" orientation="landscape" paperSize="8"/>
  <headerFooter alignWithMargins="0">
    <oddFooter>&amp;RFonte: Tab.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B1">
      <selection activeCell="B1" sqref="A1:IV16384"/>
    </sheetView>
  </sheetViews>
  <sheetFormatPr defaultColWidth="8.8515625" defaultRowHeight="12.75"/>
  <cols>
    <col min="1" max="1" width="29.00390625" style="0" customWidth="1"/>
    <col min="2" max="2" width="5.421875" style="0" customWidth="1"/>
    <col min="3" max="3" width="7.140625" style="0" customWidth="1"/>
    <col min="4" max="4" width="5.421875" style="0" bestFit="1" customWidth="1"/>
    <col min="5" max="5" width="6.421875" style="0" bestFit="1" customWidth="1"/>
    <col min="6" max="6" width="5.421875" style="0" bestFit="1" customWidth="1"/>
    <col min="7" max="7" width="6.00390625" style="0" bestFit="1" customWidth="1"/>
    <col min="8" max="10" width="5.421875" style="0" bestFit="1" customWidth="1"/>
    <col min="11" max="11" width="6.00390625" style="0" bestFit="1" customWidth="1"/>
    <col min="12" max="14" width="5.421875" style="0" bestFit="1" customWidth="1"/>
    <col min="15" max="15" width="6.00390625" style="0" bestFit="1" customWidth="1"/>
    <col min="16" max="16" width="4.421875" style="0" bestFit="1" customWidth="1"/>
    <col min="17" max="17" width="5.421875" style="0" bestFit="1" customWidth="1"/>
    <col min="18" max="18" width="6.421875" style="0" bestFit="1" customWidth="1"/>
    <col min="19" max="19" width="6.421875" style="0" customWidth="1"/>
    <col min="20" max="20" width="5.421875" style="0" bestFit="1" customWidth="1"/>
    <col min="21" max="21" width="6.421875" style="0" bestFit="1" customWidth="1"/>
  </cols>
  <sheetData>
    <row r="1" s="1" customFormat="1" ht="49.5" customHeight="1" thickBot="1">
      <c r="A1" s="84" t="s">
        <v>312</v>
      </c>
    </row>
    <row r="2" spans="1:21" s="1" customFormat="1" ht="18" customHeight="1">
      <c r="A2" s="364" t="s">
        <v>21</v>
      </c>
      <c r="B2" s="366" t="s">
        <v>22</v>
      </c>
      <c r="C2" s="367"/>
      <c r="D2" s="367"/>
      <c r="E2" s="368"/>
      <c r="F2" s="366" t="s">
        <v>23</v>
      </c>
      <c r="G2" s="367"/>
      <c r="H2" s="367"/>
      <c r="I2" s="368"/>
      <c r="J2" s="366" t="s">
        <v>24</v>
      </c>
      <c r="K2" s="367"/>
      <c r="L2" s="367"/>
      <c r="M2" s="368"/>
      <c r="N2" s="366" t="s">
        <v>25</v>
      </c>
      <c r="O2" s="367"/>
      <c r="P2" s="367"/>
      <c r="Q2" s="368"/>
      <c r="R2" s="369" t="s">
        <v>0</v>
      </c>
      <c r="S2" s="370"/>
      <c r="T2" s="370"/>
      <c r="U2" s="371"/>
    </row>
    <row r="3" spans="1:21" s="1" customFormat="1" ht="18" customHeight="1" thickBot="1">
      <c r="A3" s="365"/>
      <c r="B3" s="85" t="s">
        <v>79</v>
      </c>
      <c r="C3" s="86" t="s">
        <v>80</v>
      </c>
      <c r="D3" s="86" t="s">
        <v>81</v>
      </c>
      <c r="E3" s="87" t="s">
        <v>28</v>
      </c>
      <c r="F3" s="85" t="s">
        <v>79</v>
      </c>
      <c r="G3" s="86" t="s">
        <v>80</v>
      </c>
      <c r="H3" s="86" t="s">
        <v>81</v>
      </c>
      <c r="I3" s="87" t="s">
        <v>28</v>
      </c>
      <c r="J3" s="85" t="s">
        <v>79</v>
      </c>
      <c r="K3" s="86" t="s">
        <v>80</v>
      </c>
      <c r="L3" s="86" t="s">
        <v>81</v>
      </c>
      <c r="M3" s="87" t="s">
        <v>28</v>
      </c>
      <c r="N3" s="85" t="s">
        <v>79</v>
      </c>
      <c r="O3" s="86" t="s">
        <v>80</v>
      </c>
      <c r="P3" s="86" t="s">
        <v>81</v>
      </c>
      <c r="Q3" s="87" t="s">
        <v>28</v>
      </c>
      <c r="R3" s="85" t="s">
        <v>79</v>
      </c>
      <c r="S3" s="86" t="s">
        <v>80</v>
      </c>
      <c r="T3" s="86" t="s">
        <v>81</v>
      </c>
      <c r="U3" s="87" t="s">
        <v>28</v>
      </c>
    </row>
    <row r="4" spans="1:21" s="1" customFormat="1" ht="18" customHeight="1">
      <c r="A4" s="88" t="s">
        <v>1</v>
      </c>
      <c r="B4" s="61">
        <v>2251</v>
      </c>
      <c r="C4" s="61">
        <v>674</v>
      </c>
      <c r="D4" s="61">
        <v>1593</v>
      </c>
      <c r="E4" s="61">
        <v>4518</v>
      </c>
      <c r="F4" s="61">
        <v>939</v>
      </c>
      <c r="G4" s="61">
        <v>208</v>
      </c>
      <c r="H4" s="61">
        <v>381</v>
      </c>
      <c r="I4" s="62">
        <v>1528</v>
      </c>
      <c r="J4" s="61">
        <v>1402</v>
      </c>
      <c r="K4" s="61">
        <v>299</v>
      </c>
      <c r="L4" s="61">
        <v>559</v>
      </c>
      <c r="M4" s="61">
        <v>2260</v>
      </c>
      <c r="N4" s="61">
        <v>702</v>
      </c>
      <c r="O4" s="61">
        <v>136</v>
      </c>
      <c r="P4" s="61">
        <v>420</v>
      </c>
      <c r="Q4" s="62">
        <v>1258</v>
      </c>
      <c r="R4" s="61">
        <v>5294</v>
      </c>
      <c r="S4" s="61">
        <v>1317</v>
      </c>
      <c r="T4" s="61">
        <v>2953</v>
      </c>
      <c r="U4" s="62">
        <v>9564</v>
      </c>
    </row>
    <row r="5" spans="1:21" s="1" customFormat="1" ht="18" customHeight="1">
      <c r="A5" s="89" t="s">
        <v>2</v>
      </c>
      <c r="B5" s="61">
        <v>137</v>
      </c>
      <c r="C5" s="61">
        <v>19</v>
      </c>
      <c r="D5" s="61">
        <v>35</v>
      </c>
      <c r="E5" s="61">
        <v>191</v>
      </c>
      <c r="F5" s="61">
        <v>43</v>
      </c>
      <c r="G5" s="61">
        <v>2</v>
      </c>
      <c r="H5" s="61">
        <v>7</v>
      </c>
      <c r="I5" s="62">
        <v>52</v>
      </c>
      <c r="J5" s="61">
        <v>59</v>
      </c>
      <c r="K5" s="61">
        <v>5</v>
      </c>
      <c r="L5" s="61">
        <v>14</v>
      </c>
      <c r="M5" s="61">
        <v>78</v>
      </c>
      <c r="N5" s="61">
        <v>31</v>
      </c>
      <c r="O5" s="61">
        <v>2</v>
      </c>
      <c r="P5" s="61">
        <v>19</v>
      </c>
      <c r="Q5" s="62">
        <v>52</v>
      </c>
      <c r="R5" s="61">
        <v>270</v>
      </c>
      <c r="S5" s="61">
        <v>28</v>
      </c>
      <c r="T5" s="61">
        <v>75</v>
      </c>
      <c r="U5" s="62">
        <v>373</v>
      </c>
    </row>
    <row r="6" spans="1:21" s="1" customFormat="1" ht="18" customHeight="1">
      <c r="A6" s="89" t="s">
        <v>3</v>
      </c>
      <c r="B6" s="61">
        <v>1</v>
      </c>
      <c r="C6" s="61">
        <v>0</v>
      </c>
      <c r="D6" s="61">
        <v>0</v>
      </c>
      <c r="E6" s="61">
        <v>1</v>
      </c>
      <c r="F6" s="61"/>
      <c r="G6" s="61"/>
      <c r="H6" s="61"/>
      <c r="I6" s="62"/>
      <c r="J6" s="61">
        <v>0</v>
      </c>
      <c r="K6" s="61">
        <v>0</v>
      </c>
      <c r="L6" s="61">
        <v>1</v>
      </c>
      <c r="M6" s="61">
        <v>1</v>
      </c>
      <c r="N6" s="61"/>
      <c r="O6" s="61"/>
      <c r="P6" s="61"/>
      <c r="Q6" s="62"/>
      <c r="R6" s="61">
        <v>1</v>
      </c>
      <c r="S6" s="61">
        <v>0</v>
      </c>
      <c r="T6" s="61">
        <v>1</v>
      </c>
      <c r="U6" s="62">
        <v>2</v>
      </c>
    </row>
    <row r="7" spans="1:21" s="1" customFormat="1" ht="18" customHeight="1">
      <c r="A7" s="89" t="s">
        <v>4</v>
      </c>
      <c r="B7" s="61">
        <v>52</v>
      </c>
      <c r="C7" s="61">
        <v>16</v>
      </c>
      <c r="D7" s="61">
        <v>17</v>
      </c>
      <c r="E7" s="61">
        <v>85</v>
      </c>
      <c r="F7" s="61">
        <v>31</v>
      </c>
      <c r="G7" s="61">
        <v>4</v>
      </c>
      <c r="H7" s="61">
        <v>17</v>
      </c>
      <c r="I7" s="62">
        <v>52</v>
      </c>
      <c r="J7" s="61">
        <v>27</v>
      </c>
      <c r="K7" s="61">
        <v>16</v>
      </c>
      <c r="L7" s="61">
        <v>12</v>
      </c>
      <c r="M7" s="61">
        <v>55</v>
      </c>
      <c r="N7" s="61">
        <v>32</v>
      </c>
      <c r="O7" s="61">
        <v>2</v>
      </c>
      <c r="P7" s="61">
        <v>12</v>
      </c>
      <c r="Q7" s="62">
        <v>46</v>
      </c>
      <c r="R7" s="61">
        <v>142</v>
      </c>
      <c r="S7" s="61">
        <v>38</v>
      </c>
      <c r="T7" s="61">
        <v>58</v>
      </c>
      <c r="U7" s="62">
        <v>238</v>
      </c>
    </row>
    <row r="8" spans="1:21" s="1" customFormat="1" ht="18" customHeight="1">
      <c r="A8" s="89" t="s">
        <v>5</v>
      </c>
      <c r="B8" s="61">
        <v>117</v>
      </c>
      <c r="C8" s="61">
        <v>10</v>
      </c>
      <c r="D8" s="61">
        <v>8</v>
      </c>
      <c r="E8" s="61">
        <v>135</v>
      </c>
      <c r="F8" s="61">
        <v>53</v>
      </c>
      <c r="G8" s="61">
        <v>3</v>
      </c>
      <c r="H8" s="61">
        <v>5</v>
      </c>
      <c r="I8" s="62">
        <v>61</v>
      </c>
      <c r="J8" s="61">
        <v>81</v>
      </c>
      <c r="K8" s="61">
        <v>5</v>
      </c>
      <c r="L8" s="61">
        <v>16</v>
      </c>
      <c r="M8" s="61">
        <v>102</v>
      </c>
      <c r="N8" s="61">
        <v>35</v>
      </c>
      <c r="O8" s="61">
        <v>8</v>
      </c>
      <c r="P8" s="61">
        <v>8</v>
      </c>
      <c r="Q8" s="62">
        <v>51</v>
      </c>
      <c r="R8" s="61">
        <v>286</v>
      </c>
      <c r="S8" s="61">
        <v>26</v>
      </c>
      <c r="T8" s="61">
        <v>37</v>
      </c>
      <c r="U8" s="62">
        <v>349</v>
      </c>
    </row>
    <row r="9" spans="1:21" s="1" customFormat="1" ht="18" customHeight="1">
      <c r="A9" s="89" t="s">
        <v>6</v>
      </c>
      <c r="B9" s="61">
        <v>8</v>
      </c>
      <c r="C9" s="61">
        <v>1</v>
      </c>
      <c r="D9" s="61">
        <v>0</v>
      </c>
      <c r="E9" s="61">
        <v>9</v>
      </c>
      <c r="F9" s="61">
        <v>4</v>
      </c>
      <c r="G9" s="61">
        <v>0</v>
      </c>
      <c r="H9" s="61">
        <v>1</v>
      </c>
      <c r="I9" s="62">
        <v>5</v>
      </c>
      <c r="J9" s="61">
        <v>1</v>
      </c>
      <c r="K9" s="61">
        <v>0</v>
      </c>
      <c r="L9" s="61">
        <v>0</v>
      </c>
      <c r="M9" s="61">
        <v>1</v>
      </c>
      <c r="N9" s="61">
        <v>0</v>
      </c>
      <c r="O9" s="61">
        <v>0</v>
      </c>
      <c r="P9" s="61">
        <v>2</v>
      </c>
      <c r="Q9" s="62">
        <v>2</v>
      </c>
      <c r="R9" s="61">
        <v>13</v>
      </c>
      <c r="S9" s="61">
        <v>1</v>
      </c>
      <c r="T9" s="61">
        <v>3</v>
      </c>
      <c r="U9" s="62">
        <v>17</v>
      </c>
    </row>
    <row r="10" spans="1:21" s="1" customFormat="1" ht="18" customHeight="1">
      <c r="A10" s="89" t="s">
        <v>7</v>
      </c>
      <c r="B10" s="61">
        <v>9</v>
      </c>
      <c r="C10" s="61">
        <v>3</v>
      </c>
      <c r="D10" s="61">
        <v>4</v>
      </c>
      <c r="E10" s="61">
        <v>16</v>
      </c>
      <c r="F10" s="61">
        <v>1</v>
      </c>
      <c r="G10" s="61">
        <v>2</v>
      </c>
      <c r="H10" s="61">
        <v>2</v>
      </c>
      <c r="I10" s="62">
        <v>5</v>
      </c>
      <c r="J10" s="61">
        <v>1</v>
      </c>
      <c r="K10" s="61">
        <v>1</v>
      </c>
      <c r="L10" s="61">
        <v>0</v>
      </c>
      <c r="M10" s="61">
        <v>2</v>
      </c>
      <c r="N10" s="61">
        <v>0</v>
      </c>
      <c r="O10" s="61">
        <v>0</v>
      </c>
      <c r="P10" s="61">
        <v>1</v>
      </c>
      <c r="Q10" s="62">
        <v>1</v>
      </c>
      <c r="R10" s="61">
        <v>11</v>
      </c>
      <c r="S10" s="61">
        <v>6</v>
      </c>
      <c r="T10" s="61">
        <v>7</v>
      </c>
      <c r="U10" s="62">
        <v>24</v>
      </c>
    </row>
    <row r="11" spans="1:21" s="1" customFormat="1" ht="18" customHeight="1">
      <c r="A11" s="89" t="s">
        <v>8</v>
      </c>
      <c r="B11" s="61">
        <v>170</v>
      </c>
      <c r="C11" s="61">
        <v>18</v>
      </c>
      <c r="D11" s="61">
        <v>23</v>
      </c>
      <c r="E11" s="61">
        <v>211</v>
      </c>
      <c r="F11" s="61">
        <v>133</v>
      </c>
      <c r="G11" s="61">
        <v>1</v>
      </c>
      <c r="H11" s="61">
        <v>20</v>
      </c>
      <c r="I11" s="62">
        <v>154</v>
      </c>
      <c r="J11" s="61">
        <v>57</v>
      </c>
      <c r="K11" s="61">
        <v>3</v>
      </c>
      <c r="L11" s="61">
        <v>17</v>
      </c>
      <c r="M11" s="61">
        <v>77</v>
      </c>
      <c r="N11" s="61">
        <v>29</v>
      </c>
      <c r="O11" s="61">
        <v>0</v>
      </c>
      <c r="P11" s="61">
        <v>12</v>
      </c>
      <c r="Q11" s="62">
        <v>41</v>
      </c>
      <c r="R11" s="61">
        <v>389</v>
      </c>
      <c r="S11" s="61">
        <v>22</v>
      </c>
      <c r="T11" s="61">
        <v>72</v>
      </c>
      <c r="U11" s="62">
        <v>483</v>
      </c>
    </row>
    <row r="12" spans="1:21" s="1" customFormat="1" ht="18" customHeight="1">
      <c r="A12" s="89" t="s">
        <v>9</v>
      </c>
      <c r="B12" s="61">
        <v>9</v>
      </c>
      <c r="C12" s="61">
        <v>5</v>
      </c>
      <c r="D12" s="61">
        <v>4</v>
      </c>
      <c r="E12" s="61">
        <v>18</v>
      </c>
      <c r="F12" s="61">
        <v>9</v>
      </c>
      <c r="G12" s="61">
        <v>3</v>
      </c>
      <c r="H12" s="61">
        <v>4</v>
      </c>
      <c r="I12" s="62">
        <v>16</v>
      </c>
      <c r="J12" s="61">
        <v>2</v>
      </c>
      <c r="K12" s="61">
        <v>2</v>
      </c>
      <c r="L12" s="61">
        <v>2</v>
      </c>
      <c r="M12" s="61">
        <v>6</v>
      </c>
      <c r="N12" s="61">
        <v>1</v>
      </c>
      <c r="O12" s="61">
        <v>0</v>
      </c>
      <c r="P12" s="61">
        <v>0</v>
      </c>
      <c r="Q12" s="62">
        <v>1</v>
      </c>
      <c r="R12" s="61">
        <v>21</v>
      </c>
      <c r="S12" s="61">
        <v>10</v>
      </c>
      <c r="T12" s="61">
        <v>10</v>
      </c>
      <c r="U12" s="62">
        <v>41</v>
      </c>
    </row>
    <row r="13" spans="1:21" s="1" customFormat="1" ht="18" customHeight="1">
      <c r="A13" s="89" t="s">
        <v>10</v>
      </c>
      <c r="B13" s="61">
        <v>3294</v>
      </c>
      <c r="C13" s="61">
        <v>1573</v>
      </c>
      <c r="D13" s="61">
        <v>1794</v>
      </c>
      <c r="E13" s="61">
        <v>6661</v>
      </c>
      <c r="F13" s="61">
        <v>1442</v>
      </c>
      <c r="G13" s="61">
        <v>658</v>
      </c>
      <c r="H13" s="61">
        <v>505</v>
      </c>
      <c r="I13" s="62">
        <v>2605</v>
      </c>
      <c r="J13" s="61">
        <v>2204</v>
      </c>
      <c r="K13" s="61">
        <v>547</v>
      </c>
      <c r="L13" s="61">
        <v>507</v>
      </c>
      <c r="M13" s="61">
        <v>3258</v>
      </c>
      <c r="N13" s="61">
        <v>808</v>
      </c>
      <c r="O13" s="61">
        <v>189</v>
      </c>
      <c r="P13" s="61">
        <v>499</v>
      </c>
      <c r="Q13" s="62">
        <v>1496</v>
      </c>
      <c r="R13" s="61">
        <v>7748</v>
      </c>
      <c r="S13" s="61">
        <v>2967</v>
      </c>
      <c r="T13" s="61">
        <v>3305</v>
      </c>
      <c r="U13" s="62">
        <v>14020</v>
      </c>
    </row>
    <row r="14" spans="1:21" s="1" customFormat="1" ht="18" customHeight="1">
      <c r="A14" s="89" t="s">
        <v>11</v>
      </c>
      <c r="B14" s="61">
        <v>563</v>
      </c>
      <c r="C14" s="61">
        <v>267</v>
      </c>
      <c r="D14" s="61">
        <v>226</v>
      </c>
      <c r="E14" s="61">
        <v>1056</v>
      </c>
      <c r="F14" s="61">
        <v>215</v>
      </c>
      <c r="G14" s="61">
        <v>94</v>
      </c>
      <c r="H14" s="61">
        <v>87</v>
      </c>
      <c r="I14" s="62">
        <v>396</v>
      </c>
      <c r="J14" s="61">
        <v>277</v>
      </c>
      <c r="K14" s="61">
        <v>65</v>
      </c>
      <c r="L14" s="61">
        <v>93</v>
      </c>
      <c r="M14" s="61">
        <v>435</v>
      </c>
      <c r="N14" s="61">
        <v>109</v>
      </c>
      <c r="O14" s="61">
        <v>22</v>
      </c>
      <c r="P14" s="61">
        <v>52</v>
      </c>
      <c r="Q14" s="62">
        <v>183</v>
      </c>
      <c r="R14" s="61">
        <v>1164</v>
      </c>
      <c r="S14" s="61">
        <v>448</v>
      </c>
      <c r="T14" s="61">
        <v>458</v>
      </c>
      <c r="U14" s="62">
        <v>2070</v>
      </c>
    </row>
    <row r="15" spans="1:21" s="1" customFormat="1" ht="18" customHeight="1">
      <c r="A15" s="89" t="s">
        <v>12</v>
      </c>
      <c r="B15" s="61">
        <v>223</v>
      </c>
      <c r="C15" s="61">
        <v>102</v>
      </c>
      <c r="D15" s="61">
        <v>76</v>
      </c>
      <c r="E15" s="61">
        <v>401</v>
      </c>
      <c r="F15" s="61">
        <v>71</v>
      </c>
      <c r="G15" s="61">
        <v>18</v>
      </c>
      <c r="H15" s="61">
        <v>15</v>
      </c>
      <c r="I15" s="62">
        <v>104</v>
      </c>
      <c r="J15" s="61">
        <v>105</v>
      </c>
      <c r="K15" s="61">
        <v>8</v>
      </c>
      <c r="L15" s="61">
        <v>24</v>
      </c>
      <c r="M15" s="61">
        <v>137</v>
      </c>
      <c r="N15" s="61">
        <v>28</v>
      </c>
      <c r="O15" s="61">
        <v>4</v>
      </c>
      <c r="P15" s="61">
        <v>31</v>
      </c>
      <c r="Q15" s="62">
        <v>63</v>
      </c>
      <c r="R15" s="61">
        <v>427</v>
      </c>
      <c r="S15" s="61">
        <v>132</v>
      </c>
      <c r="T15" s="61">
        <v>146</v>
      </c>
      <c r="U15" s="62">
        <v>705</v>
      </c>
    </row>
    <row r="16" spans="1:21" s="1" customFormat="1" ht="18" customHeight="1">
      <c r="A16" s="89" t="s">
        <v>13</v>
      </c>
      <c r="B16" s="61">
        <v>383</v>
      </c>
      <c r="C16" s="61">
        <v>89</v>
      </c>
      <c r="D16" s="61">
        <v>146</v>
      </c>
      <c r="E16" s="61">
        <v>618</v>
      </c>
      <c r="F16" s="61">
        <v>131</v>
      </c>
      <c r="G16" s="61">
        <v>30</v>
      </c>
      <c r="H16" s="61">
        <v>20</v>
      </c>
      <c r="I16" s="62">
        <v>181</v>
      </c>
      <c r="J16" s="61">
        <v>138</v>
      </c>
      <c r="K16" s="61">
        <v>14</v>
      </c>
      <c r="L16" s="61">
        <v>43</v>
      </c>
      <c r="M16" s="61">
        <v>195</v>
      </c>
      <c r="N16" s="61">
        <v>37</v>
      </c>
      <c r="O16" s="61">
        <v>9</v>
      </c>
      <c r="P16" s="61">
        <v>30</v>
      </c>
      <c r="Q16" s="62">
        <v>76</v>
      </c>
      <c r="R16" s="61">
        <v>689</v>
      </c>
      <c r="S16" s="61">
        <v>142</v>
      </c>
      <c r="T16" s="61">
        <v>239</v>
      </c>
      <c r="U16" s="62">
        <v>1070</v>
      </c>
    </row>
    <row r="17" spans="1:21" s="1" customFormat="1" ht="18" customHeight="1">
      <c r="A17" s="89" t="s">
        <v>14</v>
      </c>
      <c r="B17" s="61">
        <v>5</v>
      </c>
      <c r="C17" s="61">
        <v>0</v>
      </c>
      <c r="D17" s="61">
        <v>9</v>
      </c>
      <c r="E17" s="61">
        <v>14</v>
      </c>
      <c r="F17" s="61">
        <v>2</v>
      </c>
      <c r="G17" s="61">
        <v>1</v>
      </c>
      <c r="H17" s="61">
        <v>5</v>
      </c>
      <c r="I17" s="62">
        <v>8</v>
      </c>
      <c r="J17" s="61">
        <v>0</v>
      </c>
      <c r="K17" s="61">
        <v>3</v>
      </c>
      <c r="L17" s="61">
        <v>1</v>
      </c>
      <c r="M17" s="61">
        <v>4</v>
      </c>
      <c r="N17" s="61">
        <v>0</v>
      </c>
      <c r="O17" s="61">
        <v>0</v>
      </c>
      <c r="P17" s="61">
        <v>5</v>
      </c>
      <c r="Q17" s="62">
        <v>5</v>
      </c>
      <c r="R17" s="61">
        <v>7</v>
      </c>
      <c r="S17" s="61">
        <v>4</v>
      </c>
      <c r="T17" s="61">
        <v>20</v>
      </c>
      <c r="U17" s="62">
        <v>31</v>
      </c>
    </row>
    <row r="18" spans="1:21" s="1" customFormat="1" ht="18" customHeight="1">
      <c r="A18" s="89" t="s">
        <v>15</v>
      </c>
      <c r="B18" s="61">
        <v>27</v>
      </c>
      <c r="C18" s="61">
        <v>24</v>
      </c>
      <c r="D18" s="61">
        <v>11</v>
      </c>
      <c r="E18" s="61">
        <v>62</v>
      </c>
      <c r="F18" s="61">
        <v>12</v>
      </c>
      <c r="G18" s="61">
        <v>2</v>
      </c>
      <c r="H18" s="61">
        <v>7</v>
      </c>
      <c r="I18" s="62">
        <v>21</v>
      </c>
      <c r="J18" s="61">
        <v>9</v>
      </c>
      <c r="K18" s="61">
        <v>9</v>
      </c>
      <c r="L18" s="61">
        <v>5</v>
      </c>
      <c r="M18" s="61">
        <v>23</v>
      </c>
      <c r="N18" s="61">
        <v>9</v>
      </c>
      <c r="O18" s="61">
        <v>1</v>
      </c>
      <c r="P18" s="61">
        <v>4</v>
      </c>
      <c r="Q18" s="62">
        <v>14</v>
      </c>
      <c r="R18" s="61">
        <v>57</v>
      </c>
      <c r="S18" s="61">
        <v>36</v>
      </c>
      <c r="T18" s="61">
        <v>27</v>
      </c>
      <c r="U18" s="62">
        <v>120</v>
      </c>
    </row>
    <row r="19" spans="1:21" s="1" customFormat="1" ht="18" customHeight="1">
      <c r="A19" s="89" t="s">
        <v>16</v>
      </c>
      <c r="B19" s="61">
        <v>2740</v>
      </c>
      <c r="C19" s="61">
        <v>625</v>
      </c>
      <c r="D19" s="61">
        <v>669</v>
      </c>
      <c r="E19" s="61">
        <v>4034</v>
      </c>
      <c r="F19" s="61">
        <v>732</v>
      </c>
      <c r="G19" s="61">
        <v>141</v>
      </c>
      <c r="H19" s="61">
        <v>183</v>
      </c>
      <c r="I19" s="62">
        <v>1056</v>
      </c>
      <c r="J19" s="61">
        <v>1016</v>
      </c>
      <c r="K19" s="61">
        <v>185</v>
      </c>
      <c r="L19" s="61">
        <v>268</v>
      </c>
      <c r="M19" s="61">
        <v>1469</v>
      </c>
      <c r="N19" s="61">
        <v>502</v>
      </c>
      <c r="O19" s="61">
        <v>59</v>
      </c>
      <c r="P19" s="61">
        <v>198</v>
      </c>
      <c r="Q19" s="62">
        <v>759</v>
      </c>
      <c r="R19" s="61">
        <v>4990</v>
      </c>
      <c r="S19" s="61">
        <v>1010</v>
      </c>
      <c r="T19" s="61">
        <v>1318</v>
      </c>
      <c r="U19" s="62">
        <v>7318</v>
      </c>
    </row>
    <row r="20" spans="1:21" s="1" customFormat="1" ht="18" customHeight="1">
      <c r="A20" s="89" t="s">
        <v>17</v>
      </c>
      <c r="B20" s="61">
        <v>15</v>
      </c>
      <c r="C20" s="61">
        <v>11</v>
      </c>
      <c r="D20" s="61">
        <v>3</v>
      </c>
      <c r="E20" s="61">
        <v>29</v>
      </c>
      <c r="F20" s="61">
        <v>12</v>
      </c>
      <c r="G20" s="61">
        <v>2</v>
      </c>
      <c r="H20" s="61">
        <v>3</v>
      </c>
      <c r="I20" s="62">
        <v>17</v>
      </c>
      <c r="J20" s="61">
        <v>31</v>
      </c>
      <c r="K20" s="61">
        <v>1</v>
      </c>
      <c r="L20" s="61">
        <v>1</v>
      </c>
      <c r="M20" s="61">
        <v>33</v>
      </c>
      <c r="N20" s="61">
        <v>3</v>
      </c>
      <c r="O20" s="61">
        <v>0</v>
      </c>
      <c r="P20" s="61">
        <v>3</v>
      </c>
      <c r="Q20" s="62">
        <v>6</v>
      </c>
      <c r="R20" s="61">
        <v>61</v>
      </c>
      <c r="S20" s="61">
        <v>14</v>
      </c>
      <c r="T20" s="61">
        <v>10</v>
      </c>
      <c r="U20" s="62">
        <v>85</v>
      </c>
    </row>
    <row r="21" spans="1:21" s="1" customFormat="1" ht="18" customHeight="1">
      <c r="A21" s="89" t="s">
        <v>18</v>
      </c>
      <c r="B21" s="61">
        <v>1403</v>
      </c>
      <c r="C21" s="61">
        <v>255</v>
      </c>
      <c r="D21" s="61">
        <v>301</v>
      </c>
      <c r="E21" s="61">
        <v>1959</v>
      </c>
      <c r="F21" s="61">
        <v>476</v>
      </c>
      <c r="G21" s="61">
        <v>44</v>
      </c>
      <c r="H21" s="61">
        <v>172</v>
      </c>
      <c r="I21" s="62">
        <v>692</v>
      </c>
      <c r="J21" s="61">
        <v>686</v>
      </c>
      <c r="K21" s="61">
        <v>46</v>
      </c>
      <c r="L21" s="61">
        <v>155</v>
      </c>
      <c r="M21" s="61">
        <v>887</v>
      </c>
      <c r="N21" s="61">
        <v>328</v>
      </c>
      <c r="O21" s="61">
        <v>14</v>
      </c>
      <c r="P21" s="61">
        <v>124</v>
      </c>
      <c r="Q21" s="62">
        <v>466</v>
      </c>
      <c r="R21" s="61">
        <v>2893</v>
      </c>
      <c r="S21" s="61">
        <v>359</v>
      </c>
      <c r="T21" s="61">
        <v>752</v>
      </c>
      <c r="U21" s="62">
        <v>4004</v>
      </c>
    </row>
    <row r="22" spans="1:21" s="1" customFormat="1" ht="18" customHeight="1">
      <c r="A22" s="89" t="s">
        <v>19</v>
      </c>
      <c r="B22" s="61">
        <v>50</v>
      </c>
      <c r="C22" s="61">
        <v>32</v>
      </c>
      <c r="D22" s="61">
        <v>27</v>
      </c>
      <c r="E22" s="61">
        <v>109</v>
      </c>
      <c r="F22" s="61">
        <v>14</v>
      </c>
      <c r="G22" s="61">
        <v>2</v>
      </c>
      <c r="H22" s="61">
        <v>31</v>
      </c>
      <c r="I22" s="62">
        <v>47</v>
      </c>
      <c r="J22" s="61">
        <v>26</v>
      </c>
      <c r="K22" s="61">
        <v>2</v>
      </c>
      <c r="L22" s="61">
        <v>16</v>
      </c>
      <c r="M22" s="61">
        <v>44</v>
      </c>
      <c r="N22" s="61">
        <v>9</v>
      </c>
      <c r="O22" s="61">
        <v>1</v>
      </c>
      <c r="P22" s="61">
        <v>18</v>
      </c>
      <c r="Q22" s="62">
        <v>28</v>
      </c>
      <c r="R22" s="61">
        <v>99</v>
      </c>
      <c r="S22" s="61">
        <v>37</v>
      </c>
      <c r="T22" s="61">
        <v>92</v>
      </c>
      <c r="U22" s="62">
        <v>228</v>
      </c>
    </row>
    <row r="23" spans="1:21" s="1" customFormat="1" ht="18" customHeight="1" thickBot="1">
      <c r="A23" s="89" t="s">
        <v>20</v>
      </c>
      <c r="B23" s="61">
        <v>19</v>
      </c>
      <c r="C23" s="61">
        <v>1</v>
      </c>
      <c r="D23" s="61">
        <v>79</v>
      </c>
      <c r="E23" s="61">
        <v>99</v>
      </c>
      <c r="F23" s="61">
        <v>8</v>
      </c>
      <c r="G23" s="61">
        <v>0</v>
      </c>
      <c r="H23" s="61">
        <v>15</v>
      </c>
      <c r="I23" s="62">
        <v>23</v>
      </c>
      <c r="J23" s="61">
        <v>36</v>
      </c>
      <c r="K23" s="61">
        <v>0</v>
      </c>
      <c r="L23" s="61">
        <v>17</v>
      </c>
      <c r="M23" s="61">
        <v>53</v>
      </c>
      <c r="N23" s="61">
        <v>5</v>
      </c>
      <c r="O23" s="61">
        <v>0</v>
      </c>
      <c r="P23" s="61">
        <v>28</v>
      </c>
      <c r="Q23" s="62">
        <v>33</v>
      </c>
      <c r="R23" s="61">
        <v>68</v>
      </c>
      <c r="S23" s="61">
        <v>1</v>
      </c>
      <c r="T23" s="61">
        <v>139</v>
      </c>
      <c r="U23" s="62">
        <v>208</v>
      </c>
    </row>
    <row r="24" spans="1:21" s="1" customFormat="1" ht="18" customHeight="1" thickBot="1">
      <c r="A24" s="90" t="s">
        <v>313</v>
      </c>
      <c r="B24" s="91">
        <v>11476</v>
      </c>
      <c r="C24" s="91">
        <v>3725</v>
      </c>
      <c r="D24" s="91">
        <v>5025</v>
      </c>
      <c r="E24" s="91">
        <v>20226</v>
      </c>
      <c r="F24" s="91">
        <v>4328</v>
      </c>
      <c r="G24" s="91">
        <v>1215</v>
      </c>
      <c r="H24" s="91">
        <v>1480</v>
      </c>
      <c r="I24" s="92">
        <v>7023</v>
      </c>
      <c r="J24" s="91">
        <v>6158</v>
      </c>
      <c r="K24" s="91">
        <v>1211</v>
      </c>
      <c r="L24" s="91">
        <v>1751</v>
      </c>
      <c r="M24" s="91">
        <v>9120</v>
      </c>
      <c r="N24" s="91">
        <v>2668</v>
      </c>
      <c r="O24" s="91">
        <v>447</v>
      </c>
      <c r="P24" s="91">
        <v>1466</v>
      </c>
      <c r="Q24" s="92">
        <v>4581</v>
      </c>
      <c r="R24" s="91">
        <v>24630</v>
      </c>
      <c r="S24" s="91">
        <v>6598</v>
      </c>
      <c r="T24" s="91">
        <v>9722</v>
      </c>
      <c r="U24" s="92">
        <v>40950</v>
      </c>
    </row>
    <row r="25" s="1" customFormat="1" ht="12">
      <c r="A25" s="4" t="s">
        <v>82</v>
      </c>
    </row>
    <row r="26" ht="12.75">
      <c r="A26" s="248" t="s">
        <v>304</v>
      </c>
    </row>
  </sheetData>
  <sheetProtection/>
  <mergeCells count="6">
    <mergeCell ref="A2:A3"/>
    <mergeCell ref="B2:E2"/>
    <mergeCell ref="F2:I2"/>
    <mergeCell ref="J2:M2"/>
    <mergeCell ref="N2:Q2"/>
    <mergeCell ref="R2:U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/>
  <headerFooter alignWithMargins="0">
    <oddFooter>&amp;RFonte: Tab. 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G24" sqref="G24"/>
    </sheetView>
  </sheetViews>
  <sheetFormatPr defaultColWidth="8.8515625" defaultRowHeight="12.75"/>
  <cols>
    <col min="1" max="1" width="3.00390625" style="0" customWidth="1"/>
    <col min="2" max="2" width="29.421875" style="0" customWidth="1"/>
    <col min="3" max="3" width="11.57421875" style="0" customWidth="1"/>
    <col min="4" max="7" width="14.57421875" style="0" customWidth="1"/>
    <col min="8" max="8" width="14.421875" style="0" bestFit="1" customWidth="1"/>
    <col min="9" max="10" width="11.421875" style="0" bestFit="1" customWidth="1"/>
    <col min="11" max="11" width="9.421875" style="0" customWidth="1"/>
    <col min="12" max="12" width="8.8515625" style="0" customWidth="1"/>
    <col min="13" max="13" width="9.421875" style="0" customWidth="1"/>
    <col min="14" max="14" width="9.00390625" style="0" bestFit="1" customWidth="1"/>
    <col min="15" max="15" width="12.00390625" style="0" customWidth="1"/>
    <col min="16" max="18" width="14.57421875" style="0" customWidth="1"/>
    <col min="19" max="19" width="4.57421875" style="0" customWidth="1"/>
  </cols>
  <sheetData>
    <row r="1" s="259" customFormat="1" ht="18" customHeight="1">
      <c r="A1" s="258" t="s">
        <v>314</v>
      </c>
    </row>
    <row r="2" s="259" customFormat="1" ht="18" customHeight="1">
      <c r="A2" s="260"/>
    </row>
    <row r="3" s="259" customFormat="1" ht="12.75" customHeight="1" thickBot="1"/>
    <row r="4" spans="2:18" s="259" customFormat="1" ht="18" customHeight="1">
      <c r="B4" s="372" t="s">
        <v>21</v>
      </c>
      <c r="C4" s="376" t="s">
        <v>244</v>
      </c>
      <c r="D4" s="376"/>
      <c r="E4" s="376"/>
      <c r="F4" s="376"/>
      <c r="G4" s="376"/>
      <c r="H4" s="376"/>
      <c r="I4" s="376"/>
      <c r="J4" s="376"/>
      <c r="K4" s="376"/>
      <c r="L4" s="376" t="s">
        <v>245</v>
      </c>
      <c r="M4" s="376"/>
      <c r="N4" s="376"/>
      <c r="O4" s="377" t="s">
        <v>246</v>
      </c>
      <c r="P4" s="380" t="s">
        <v>247</v>
      </c>
      <c r="Q4" s="376"/>
      <c r="R4" s="381"/>
    </row>
    <row r="5" spans="2:18" s="259" customFormat="1" ht="8.25">
      <c r="B5" s="373"/>
      <c r="C5" s="375"/>
      <c r="D5" s="375"/>
      <c r="E5" s="375"/>
      <c r="F5" s="375"/>
      <c r="G5" s="375"/>
      <c r="H5" s="375"/>
      <c r="I5" s="375"/>
      <c r="J5" s="375"/>
      <c r="K5" s="375"/>
      <c r="L5" s="375" t="s">
        <v>248</v>
      </c>
      <c r="M5" s="375" t="s">
        <v>249</v>
      </c>
      <c r="N5" s="375" t="s">
        <v>28</v>
      </c>
      <c r="O5" s="378"/>
      <c r="P5" s="382"/>
      <c r="Q5" s="375"/>
      <c r="R5" s="383"/>
    </row>
    <row r="6" spans="2:18" s="259" customFormat="1" ht="11.25" customHeight="1">
      <c r="B6" s="373"/>
      <c r="C6" s="375" t="s">
        <v>250</v>
      </c>
      <c r="D6" s="375" t="s">
        <v>251</v>
      </c>
      <c r="E6" s="375" t="s">
        <v>252</v>
      </c>
      <c r="F6" s="375" t="s">
        <v>315</v>
      </c>
      <c r="G6" s="375" t="s">
        <v>253</v>
      </c>
      <c r="H6" s="375" t="s">
        <v>254</v>
      </c>
      <c r="I6" s="375" t="s">
        <v>255</v>
      </c>
      <c r="J6" s="375" t="s">
        <v>256</v>
      </c>
      <c r="K6" s="375" t="s">
        <v>28</v>
      </c>
      <c r="L6" s="375"/>
      <c r="M6" s="375"/>
      <c r="N6" s="375"/>
      <c r="O6" s="378"/>
      <c r="P6" s="382"/>
      <c r="Q6" s="375"/>
      <c r="R6" s="383"/>
    </row>
    <row r="7" spans="2:18" s="259" customFormat="1" ht="24" customHeight="1">
      <c r="B7" s="374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9"/>
      <c r="P7" s="261" t="s">
        <v>27</v>
      </c>
      <c r="Q7" s="262" t="s">
        <v>26</v>
      </c>
      <c r="R7" s="263" t="s">
        <v>28</v>
      </c>
    </row>
    <row r="8" spans="2:18" s="259" customFormat="1" ht="15" customHeight="1">
      <c r="B8" s="219" t="s">
        <v>1</v>
      </c>
      <c r="C8" s="264">
        <v>6466</v>
      </c>
      <c r="D8" s="264">
        <v>22</v>
      </c>
      <c r="E8" s="264">
        <v>24</v>
      </c>
      <c r="F8" s="264">
        <v>837</v>
      </c>
      <c r="G8" s="264">
        <v>2</v>
      </c>
      <c r="H8" s="264">
        <v>3</v>
      </c>
      <c r="I8" s="264">
        <v>13</v>
      </c>
      <c r="J8" s="264">
        <v>0</v>
      </c>
      <c r="K8" s="264">
        <v>7367</v>
      </c>
      <c r="L8" s="264">
        <v>99</v>
      </c>
      <c r="M8" s="264">
        <v>1113</v>
      </c>
      <c r="N8" s="264">
        <v>1212</v>
      </c>
      <c r="O8" s="265">
        <v>1874</v>
      </c>
      <c r="P8" s="266">
        <v>6198</v>
      </c>
      <c r="Q8" s="264">
        <v>4255</v>
      </c>
      <c r="R8" s="267">
        <v>10453</v>
      </c>
    </row>
    <row r="9" spans="2:18" s="259" customFormat="1" ht="15" customHeight="1">
      <c r="B9" s="219" t="s">
        <v>2</v>
      </c>
      <c r="C9" s="264">
        <v>145</v>
      </c>
      <c r="D9" s="264">
        <v>0</v>
      </c>
      <c r="E9" s="264">
        <v>0</v>
      </c>
      <c r="F9" s="264">
        <v>11</v>
      </c>
      <c r="G9" s="264">
        <v>0</v>
      </c>
      <c r="H9" s="264">
        <v>0</v>
      </c>
      <c r="I9" s="264">
        <v>0</v>
      </c>
      <c r="J9" s="264">
        <v>0</v>
      </c>
      <c r="K9" s="264">
        <v>156</v>
      </c>
      <c r="L9" s="264">
        <v>2</v>
      </c>
      <c r="M9" s="264">
        <v>25</v>
      </c>
      <c r="N9" s="264">
        <v>27</v>
      </c>
      <c r="O9" s="265">
        <v>42</v>
      </c>
      <c r="P9" s="266">
        <v>112</v>
      </c>
      <c r="Q9" s="264">
        <v>113</v>
      </c>
      <c r="R9" s="267">
        <v>225</v>
      </c>
    </row>
    <row r="10" spans="2:18" s="259" customFormat="1" ht="15" customHeight="1">
      <c r="B10" s="219" t="s">
        <v>3</v>
      </c>
      <c r="C10" s="264">
        <v>5</v>
      </c>
      <c r="D10" s="264">
        <v>0</v>
      </c>
      <c r="E10" s="264">
        <v>0</v>
      </c>
      <c r="F10" s="264">
        <v>0</v>
      </c>
      <c r="G10" s="264">
        <v>0</v>
      </c>
      <c r="H10" s="264">
        <v>0</v>
      </c>
      <c r="I10" s="264">
        <v>1</v>
      </c>
      <c r="J10" s="264">
        <v>0</v>
      </c>
      <c r="K10" s="264">
        <v>6</v>
      </c>
      <c r="L10" s="264">
        <v>0</v>
      </c>
      <c r="M10" s="264">
        <v>0</v>
      </c>
      <c r="N10" s="264">
        <v>0</v>
      </c>
      <c r="O10" s="265">
        <v>3</v>
      </c>
      <c r="P10" s="266">
        <v>3</v>
      </c>
      <c r="Q10" s="264">
        <v>6</v>
      </c>
      <c r="R10" s="267">
        <v>9</v>
      </c>
    </row>
    <row r="11" spans="2:18" s="259" customFormat="1" ht="15" customHeight="1">
      <c r="B11" s="219" t="s">
        <v>4</v>
      </c>
      <c r="C11" s="264">
        <v>199</v>
      </c>
      <c r="D11" s="264">
        <v>0</v>
      </c>
      <c r="E11" s="264">
        <v>3</v>
      </c>
      <c r="F11" s="264">
        <v>70</v>
      </c>
      <c r="G11" s="264">
        <v>0</v>
      </c>
      <c r="H11" s="264">
        <v>0</v>
      </c>
      <c r="I11" s="264">
        <v>0</v>
      </c>
      <c r="J11" s="264">
        <v>0</v>
      </c>
      <c r="K11" s="264">
        <v>272</v>
      </c>
      <c r="L11" s="264">
        <v>2</v>
      </c>
      <c r="M11" s="264">
        <v>41</v>
      </c>
      <c r="N11" s="264">
        <v>43</v>
      </c>
      <c r="O11" s="265">
        <v>96</v>
      </c>
      <c r="P11" s="266">
        <v>337</v>
      </c>
      <c r="Q11" s="264">
        <v>74</v>
      </c>
      <c r="R11" s="267">
        <v>411</v>
      </c>
    </row>
    <row r="12" spans="2:18" s="259" customFormat="1" ht="15" customHeight="1">
      <c r="B12" s="219" t="s">
        <v>5</v>
      </c>
      <c r="C12" s="264">
        <v>192</v>
      </c>
      <c r="D12" s="264">
        <v>1</v>
      </c>
      <c r="E12" s="264">
        <v>0</v>
      </c>
      <c r="F12" s="264">
        <v>48</v>
      </c>
      <c r="G12" s="264">
        <v>0</v>
      </c>
      <c r="H12" s="264">
        <v>0</v>
      </c>
      <c r="I12" s="264">
        <v>0</v>
      </c>
      <c r="J12" s="264">
        <v>0</v>
      </c>
      <c r="K12" s="264">
        <v>241</v>
      </c>
      <c r="L12" s="264">
        <v>5</v>
      </c>
      <c r="M12" s="264">
        <v>25</v>
      </c>
      <c r="N12" s="264">
        <v>30</v>
      </c>
      <c r="O12" s="265">
        <v>58</v>
      </c>
      <c r="P12" s="266">
        <v>267</v>
      </c>
      <c r="Q12" s="264">
        <v>62</v>
      </c>
      <c r="R12" s="267">
        <v>329</v>
      </c>
    </row>
    <row r="13" spans="2:18" s="259" customFormat="1" ht="15" customHeight="1">
      <c r="B13" s="219" t="s">
        <v>6</v>
      </c>
      <c r="C13" s="264">
        <v>0</v>
      </c>
      <c r="D13" s="264">
        <v>0</v>
      </c>
      <c r="E13" s="264">
        <v>0</v>
      </c>
      <c r="F13" s="264">
        <v>0</v>
      </c>
      <c r="G13" s="264">
        <v>0</v>
      </c>
      <c r="H13" s="264">
        <v>0</v>
      </c>
      <c r="I13" s="264">
        <v>0</v>
      </c>
      <c r="J13" s="264">
        <v>0</v>
      </c>
      <c r="K13" s="264">
        <v>0</v>
      </c>
      <c r="L13" s="264">
        <v>0</v>
      </c>
      <c r="M13" s="264">
        <v>1</v>
      </c>
      <c r="N13" s="264">
        <v>1</v>
      </c>
      <c r="O13" s="265">
        <v>4</v>
      </c>
      <c r="P13" s="266">
        <v>2</v>
      </c>
      <c r="Q13" s="264">
        <v>3</v>
      </c>
      <c r="R13" s="267">
        <v>5</v>
      </c>
    </row>
    <row r="14" spans="2:18" s="259" customFormat="1" ht="15" customHeight="1">
      <c r="B14" s="219" t="s">
        <v>7</v>
      </c>
      <c r="C14" s="264">
        <v>33</v>
      </c>
      <c r="D14" s="264">
        <v>1</v>
      </c>
      <c r="E14" s="264">
        <v>0</v>
      </c>
      <c r="F14" s="264">
        <v>10</v>
      </c>
      <c r="G14" s="264">
        <v>0</v>
      </c>
      <c r="H14" s="264">
        <v>0</v>
      </c>
      <c r="I14" s="264">
        <v>0</v>
      </c>
      <c r="J14" s="264">
        <v>0</v>
      </c>
      <c r="K14" s="264">
        <v>44</v>
      </c>
      <c r="L14" s="264">
        <v>0</v>
      </c>
      <c r="M14" s="264">
        <v>7</v>
      </c>
      <c r="N14" s="264">
        <v>7</v>
      </c>
      <c r="O14" s="265">
        <v>7</v>
      </c>
      <c r="P14" s="266">
        <v>31</v>
      </c>
      <c r="Q14" s="264">
        <v>27</v>
      </c>
      <c r="R14" s="267">
        <v>58</v>
      </c>
    </row>
    <row r="15" spans="2:18" s="259" customFormat="1" ht="15" customHeight="1">
      <c r="B15" s="219" t="s">
        <v>8</v>
      </c>
      <c r="C15" s="264">
        <v>190</v>
      </c>
      <c r="D15" s="264">
        <v>0</v>
      </c>
      <c r="E15" s="264">
        <v>1</v>
      </c>
      <c r="F15" s="264">
        <v>42</v>
      </c>
      <c r="G15" s="264">
        <v>0</v>
      </c>
      <c r="H15" s="264">
        <v>0</v>
      </c>
      <c r="I15" s="264">
        <v>0</v>
      </c>
      <c r="J15" s="264">
        <v>0</v>
      </c>
      <c r="K15" s="264">
        <v>233</v>
      </c>
      <c r="L15" s="264">
        <v>4</v>
      </c>
      <c r="M15" s="264">
        <v>18</v>
      </c>
      <c r="N15" s="264">
        <v>22</v>
      </c>
      <c r="O15" s="265">
        <v>88</v>
      </c>
      <c r="P15" s="266">
        <v>292</v>
      </c>
      <c r="Q15" s="264">
        <v>51</v>
      </c>
      <c r="R15" s="267">
        <v>343</v>
      </c>
    </row>
    <row r="16" spans="2:18" s="259" customFormat="1" ht="15" customHeight="1">
      <c r="B16" s="219" t="s">
        <v>9</v>
      </c>
      <c r="C16" s="264">
        <v>23</v>
      </c>
      <c r="D16" s="264">
        <v>0</v>
      </c>
      <c r="E16" s="264">
        <v>0</v>
      </c>
      <c r="F16" s="264">
        <v>1</v>
      </c>
      <c r="G16" s="264">
        <v>0</v>
      </c>
      <c r="H16" s="264">
        <v>0</v>
      </c>
      <c r="I16" s="264">
        <v>0</v>
      </c>
      <c r="J16" s="264">
        <v>0</v>
      </c>
      <c r="K16" s="264">
        <v>24</v>
      </c>
      <c r="L16" s="264">
        <v>0</v>
      </c>
      <c r="M16" s="264">
        <v>6</v>
      </c>
      <c r="N16" s="264">
        <v>6</v>
      </c>
      <c r="O16" s="265">
        <v>11</v>
      </c>
      <c r="P16" s="266">
        <v>27</v>
      </c>
      <c r="Q16" s="264">
        <v>14</v>
      </c>
      <c r="R16" s="267">
        <v>41</v>
      </c>
    </row>
    <row r="17" spans="2:18" s="259" customFormat="1" ht="15" customHeight="1">
      <c r="B17" s="219" t="s">
        <v>10</v>
      </c>
      <c r="C17" s="264">
        <v>10358</v>
      </c>
      <c r="D17" s="264">
        <v>18</v>
      </c>
      <c r="E17" s="264">
        <v>35</v>
      </c>
      <c r="F17" s="264">
        <v>1339</v>
      </c>
      <c r="G17" s="264">
        <v>0</v>
      </c>
      <c r="H17" s="264">
        <v>6</v>
      </c>
      <c r="I17" s="264">
        <v>53</v>
      </c>
      <c r="J17" s="264">
        <v>0</v>
      </c>
      <c r="K17" s="264">
        <v>11809</v>
      </c>
      <c r="L17" s="264">
        <v>147</v>
      </c>
      <c r="M17" s="264">
        <v>2490</v>
      </c>
      <c r="N17" s="264">
        <v>2637</v>
      </c>
      <c r="O17" s="265">
        <v>2529</v>
      </c>
      <c r="P17" s="266">
        <v>12332</v>
      </c>
      <c r="Q17" s="264">
        <v>4643</v>
      </c>
      <c r="R17" s="267">
        <v>16975</v>
      </c>
    </row>
    <row r="18" spans="2:18" s="259" customFormat="1" ht="15" customHeight="1">
      <c r="B18" s="219" t="s">
        <v>11</v>
      </c>
      <c r="C18" s="264">
        <v>1351</v>
      </c>
      <c r="D18" s="264">
        <v>2</v>
      </c>
      <c r="E18" s="264">
        <v>6</v>
      </c>
      <c r="F18" s="264">
        <v>280</v>
      </c>
      <c r="G18" s="264">
        <v>1</v>
      </c>
      <c r="H18" s="264">
        <v>3</v>
      </c>
      <c r="I18" s="264">
        <v>4</v>
      </c>
      <c r="J18" s="264">
        <v>0</v>
      </c>
      <c r="K18" s="264">
        <v>1647</v>
      </c>
      <c r="L18" s="264">
        <v>36</v>
      </c>
      <c r="M18" s="264">
        <v>382</v>
      </c>
      <c r="N18" s="264">
        <v>418</v>
      </c>
      <c r="O18" s="265">
        <v>347</v>
      </c>
      <c r="P18" s="266">
        <v>1500</v>
      </c>
      <c r="Q18" s="264">
        <v>912</v>
      </c>
      <c r="R18" s="267">
        <v>2412</v>
      </c>
    </row>
    <row r="19" spans="2:18" s="259" customFormat="1" ht="15" customHeight="1">
      <c r="B19" s="219" t="s">
        <v>12</v>
      </c>
      <c r="C19" s="264">
        <v>274</v>
      </c>
      <c r="D19" s="264">
        <v>0</v>
      </c>
      <c r="E19" s="264">
        <v>0</v>
      </c>
      <c r="F19" s="264">
        <v>20</v>
      </c>
      <c r="G19" s="264">
        <v>0</v>
      </c>
      <c r="H19" s="264">
        <v>2</v>
      </c>
      <c r="I19" s="264">
        <v>1</v>
      </c>
      <c r="J19" s="264">
        <v>0</v>
      </c>
      <c r="K19" s="264">
        <v>297</v>
      </c>
      <c r="L19" s="264">
        <v>1</v>
      </c>
      <c r="M19" s="264">
        <v>101</v>
      </c>
      <c r="N19" s="264">
        <v>102</v>
      </c>
      <c r="O19" s="265">
        <v>107</v>
      </c>
      <c r="P19" s="266">
        <v>313</v>
      </c>
      <c r="Q19" s="264">
        <v>193</v>
      </c>
      <c r="R19" s="267">
        <v>506</v>
      </c>
    </row>
    <row r="20" spans="2:18" s="259" customFormat="1" ht="15" customHeight="1">
      <c r="B20" s="219" t="s">
        <v>13</v>
      </c>
      <c r="C20" s="264">
        <v>633</v>
      </c>
      <c r="D20" s="264">
        <v>0</v>
      </c>
      <c r="E20" s="264">
        <v>6</v>
      </c>
      <c r="F20" s="264">
        <v>184</v>
      </c>
      <c r="G20" s="264">
        <v>1</v>
      </c>
      <c r="H20" s="264">
        <v>0</v>
      </c>
      <c r="I20" s="264">
        <v>11</v>
      </c>
      <c r="J20" s="264">
        <v>0</v>
      </c>
      <c r="K20" s="264">
        <v>835</v>
      </c>
      <c r="L20" s="264">
        <v>29</v>
      </c>
      <c r="M20" s="264">
        <v>128</v>
      </c>
      <c r="N20" s="264">
        <v>157</v>
      </c>
      <c r="O20" s="265">
        <v>187</v>
      </c>
      <c r="P20" s="266">
        <v>944</v>
      </c>
      <c r="Q20" s="264">
        <v>235</v>
      </c>
      <c r="R20" s="267">
        <v>1179</v>
      </c>
    </row>
    <row r="21" spans="2:18" s="259" customFormat="1" ht="15" customHeight="1">
      <c r="B21" s="219" t="s">
        <v>14</v>
      </c>
      <c r="C21" s="264">
        <v>11</v>
      </c>
      <c r="D21" s="264">
        <v>0</v>
      </c>
      <c r="E21" s="264">
        <v>0</v>
      </c>
      <c r="F21" s="264">
        <v>1</v>
      </c>
      <c r="G21" s="264">
        <v>0</v>
      </c>
      <c r="H21" s="264">
        <v>0</v>
      </c>
      <c r="I21" s="264">
        <v>0</v>
      </c>
      <c r="J21" s="264">
        <v>0</v>
      </c>
      <c r="K21" s="264">
        <v>12</v>
      </c>
      <c r="L21" s="264">
        <v>1</v>
      </c>
      <c r="M21" s="264">
        <v>2</v>
      </c>
      <c r="N21" s="264">
        <v>3</v>
      </c>
      <c r="O21" s="265">
        <v>22</v>
      </c>
      <c r="P21" s="266">
        <v>4</v>
      </c>
      <c r="Q21" s="264">
        <v>33</v>
      </c>
      <c r="R21" s="267">
        <v>37</v>
      </c>
    </row>
    <row r="22" spans="2:18" s="259" customFormat="1" ht="15" customHeight="1">
      <c r="B22" s="219" t="s">
        <v>15</v>
      </c>
      <c r="C22" s="264">
        <v>42</v>
      </c>
      <c r="D22" s="264">
        <v>0</v>
      </c>
      <c r="E22" s="264">
        <v>0</v>
      </c>
      <c r="F22" s="264">
        <v>3</v>
      </c>
      <c r="G22" s="264">
        <v>0</v>
      </c>
      <c r="H22" s="264">
        <v>0</v>
      </c>
      <c r="I22" s="264">
        <v>1</v>
      </c>
      <c r="J22" s="264">
        <v>0</v>
      </c>
      <c r="K22" s="264">
        <v>46</v>
      </c>
      <c r="L22" s="264">
        <v>1</v>
      </c>
      <c r="M22" s="264">
        <v>28</v>
      </c>
      <c r="N22" s="264">
        <v>29</v>
      </c>
      <c r="O22" s="265">
        <v>25</v>
      </c>
      <c r="P22" s="266">
        <v>36</v>
      </c>
      <c r="Q22" s="264">
        <v>64</v>
      </c>
      <c r="R22" s="267">
        <v>100</v>
      </c>
    </row>
    <row r="23" spans="2:18" s="259" customFormat="1" ht="15" customHeight="1">
      <c r="B23" s="219" t="s">
        <v>16</v>
      </c>
      <c r="C23" s="264">
        <v>3797</v>
      </c>
      <c r="D23" s="264">
        <v>5</v>
      </c>
      <c r="E23" s="264">
        <v>43</v>
      </c>
      <c r="F23" s="264">
        <v>715</v>
      </c>
      <c r="G23" s="264">
        <v>96</v>
      </c>
      <c r="H23" s="264">
        <v>113</v>
      </c>
      <c r="I23" s="264">
        <v>27</v>
      </c>
      <c r="J23" s="264">
        <v>0</v>
      </c>
      <c r="K23" s="264">
        <v>4796</v>
      </c>
      <c r="L23" s="264">
        <v>135</v>
      </c>
      <c r="M23" s="264">
        <v>833</v>
      </c>
      <c r="N23" s="264">
        <v>968</v>
      </c>
      <c r="O23" s="265">
        <v>702</v>
      </c>
      <c r="P23" s="266">
        <v>4091</v>
      </c>
      <c r="Q23" s="264">
        <v>2375</v>
      </c>
      <c r="R23" s="267">
        <v>6466</v>
      </c>
    </row>
    <row r="24" spans="2:18" s="259" customFormat="1" ht="15" customHeight="1">
      <c r="B24" s="219" t="s">
        <v>17</v>
      </c>
      <c r="C24" s="264">
        <v>13</v>
      </c>
      <c r="D24" s="264">
        <v>0</v>
      </c>
      <c r="E24" s="264">
        <v>0</v>
      </c>
      <c r="F24" s="264">
        <v>1</v>
      </c>
      <c r="G24" s="264">
        <v>0</v>
      </c>
      <c r="H24" s="264">
        <v>0</v>
      </c>
      <c r="I24" s="264">
        <v>0</v>
      </c>
      <c r="J24" s="264">
        <v>0</v>
      </c>
      <c r="K24" s="264">
        <v>14</v>
      </c>
      <c r="L24" s="264">
        <v>2</v>
      </c>
      <c r="M24" s="264">
        <v>10</v>
      </c>
      <c r="N24" s="264">
        <v>12</v>
      </c>
      <c r="O24" s="265">
        <v>10</v>
      </c>
      <c r="P24" s="266">
        <v>12</v>
      </c>
      <c r="Q24" s="264">
        <v>24</v>
      </c>
      <c r="R24" s="267">
        <v>36</v>
      </c>
    </row>
    <row r="25" spans="2:18" s="259" customFormat="1" ht="15" customHeight="1">
      <c r="B25" s="219" t="s">
        <v>18</v>
      </c>
      <c r="C25" s="264">
        <v>1145</v>
      </c>
      <c r="D25" s="264">
        <v>13</v>
      </c>
      <c r="E25" s="264">
        <v>7</v>
      </c>
      <c r="F25" s="264">
        <v>161</v>
      </c>
      <c r="G25" s="264">
        <v>106</v>
      </c>
      <c r="H25" s="264">
        <v>134</v>
      </c>
      <c r="I25" s="264">
        <v>249</v>
      </c>
      <c r="J25" s="264">
        <v>0</v>
      </c>
      <c r="K25" s="264">
        <v>1815</v>
      </c>
      <c r="L25" s="264">
        <v>78</v>
      </c>
      <c r="M25" s="264">
        <v>269</v>
      </c>
      <c r="N25" s="264">
        <v>347</v>
      </c>
      <c r="O25" s="265">
        <v>225</v>
      </c>
      <c r="P25" s="266">
        <v>1623</v>
      </c>
      <c r="Q25" s="264">
        <v>764</v>
      </c>
      <c r="R25" s="267">
        <v>2387</v>
      </c>
    </row>
    <row r="26" spans="2:18" s="259" customFormat="1" ht="15" customHeight="1">
      <c r="B26" s="219" t="s">
        <v>19</v>
      </c>
      <c r="C26" s="264">
        <v>49</v>
      </c>
      <c r="D26" s="264">
        <v>0</v>
      </c>
      <c r="E26" s="264">
        <v>1</v>
      </c>
      <c r="F26" s="264">
        <v>0</v>
      </c>
      <c r="G26" s="264">
        <v>0</v>
      </c>
      <c r="H26" s="264">
        <v>0</v>
      </c>
      <c r="I26" s="264">
        <v>1</v>
      </c>
      <c r="J26" s="264">
        <v>0</v>
      </c>
      <c r="K26" s="264">
        <v>51</v>
      </c>
      <c r="L26" s="264">
        <v>5</v>
      </c>
      <c r="M26" s="264">
        <v>22</v>
      </c>
      <c r="N26" s="264">
        <v>27</v>
      </c>
      <c r="O26" s="265">
        <v>47</v>
      </c>
      <c r="P26" s="266">
        <v>70</v>
      </c>
      <c r="Q26" s="264">
        <v>55</v>
      </c>
      <c r="R26" s="267">
        <v>125</v>
      </c>
    </row>
    <row r="27" spans="2:18" s="259" customFormat="1" ht="15" customHeight="1" thickBot="1">
      <c r="B27" s="220" t="s">
        <v>20</v>
      </c>
      <c r="C27" s="268">
        <v>4</v>
      </c>
      <c r="D27" s="268">
        <v>0</v>
      </c>
      <c r="E27" s="268">
        <v>0</v>
      </c>
      <c r="F27" s="268">
        <v>2</v>
      </c>
      <c r="G27" s="268">
        <v>4</v>
      </c>
      <c r="H27" s="268">
        <v>0</v>
      </c>
      <c r="I27" s="268">
        <v>1</v>
      </c>
      <c r="J27" s="268">
        <v>0</v>
      </c>
      <c r="K27" s="268">
        <v>11</v>
      </c>
      <c r="L27" s="268">
        <v>1</v>
      </c>
      <c r="M27" s="268">
        <v>0</v>
      </c>
      <c r="N27" s="268">
        <v>1</v>
      </c>
      <c r="O27" s="269">
        <v>85</v>
      </c>
      <c r="P27" s="270">
        <v>26</v>
      </c>
      <c r="Q27" s="268">
        <v>71</v>
      </c>
      <c r="R27" s="271">
        <v>97</v>
      </c>
    </row>
    <row r="28" spans="2:18" s="259" customFormat="1" ht="18" customHeight="1" thickBot="1">
      <c r="B28" s="221" t="s">
        <v>0</v>
      </c>
      <c r="C28" s="272">
        <v>24930</v>
      </c>
      <c r="D28" s="272">
        <v>62</v>
      </c>
      <c r="E28" s="272">
        <v>126</v>
      </c>
      <c r="F28" s="272">
        <v>3725</v>
      </c>
      <c r="G28" s="272">
        <v>210</v>
      </c>
      <c r="H28" s="272">
        <v>261</v>
      </c>
      <c r="I28" s="272">
        <v>362</v>
      </c>
      <c r="J28" s="272">
        <v>0</v>
      </c>
      <c r="K28" s="272">
        <v>29676</v>
      </c>
      <c r="L28" s="272">
        <v>548</v>
      </c>
      <c r="M28" s="272">
        <v>5501</v>
      </c>
      <c r="N28" s="272">
        <v>6049</v>
      </c>
      <c r="O28" s="273">
        <v>6469</v>
      </c>
      <c r="P28" s="274">
        <v>28220</v>
      </c>
      <c r="Q28" s="272">
        <v>13974</v>
      </c>
      <c r="R28" s="275">
        <v>42194</v>
      </c>
    </row>
    <row r="29" s="259" customFormat="1" ht="12">
      <c r="B29" s="222" t="s">
        <v>257</v>
      </c>
    </row>
    <row r="30" ht="12.75">
      <c r="B30" s="4" t="s">
        <v>304</v>
      </c>
    </row>
  </sheetData>
  <sheetProtection/>
  <mergeCells count="17">
    <mergeCell ref="O4:O7"/>
    <mergeCell ref="P4:R6"/>
    <mergeCell ref="N5:N7"/>
    <mergeCell ref="K6:K7"/>
    <mergeCell ref="E6:E7"/>
    <mergeCell ref="F6:F7"/>
    <mergeCell ref="G6:G7"/>
    <mergeCell ref="H6:H7"/>
    <mergeCell ref="I6:I7"/>
    <mergeCell ref="J6:J7"/>
    <mergeCell ref="B4:B7"/>
    <mergeCell ref="L5:L7"/>
    <mergeCell ref="M5:M7"/>
    <mergeCell ref="C6:C7"/>
    <mergeCell ref="D6:D7"/>
    <mergeCell ref="C4:K5"/>
    <mergeCell ref="L4:N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S55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28.8515625" style="0" customWidth="1"/>
    <col min="2" max="2" width="4.421875" style="80" customWidth="1"/>
    <col min="3" max="3" width="5.421875" style="80" customWidth="1"/>
    <col min="4" max="4" width="4.421875" style="80" customWidth="1"/>
    <col min="5" max="5" width="5.421875" style="80" customWidth="1"/>
    <col min="6" max="6" width="4.421875" style="0" customWidth="1"/>
    <col min="7" max="7" width="5.421875" style="0" customWidth="1"/>
    <col min="8" max="8" width="4.421875" style="0" customWidth="1"/>
    <col min="9" max="9" width="5.421875" style="0" customWidth="1"/>
    <col min="10" max="10" width="4.8515625" style="0" customWidth="1"/>
    <col min="11" max="11" width="5.421875" style="0" customWidth="1"/>
    <col min="12" max="12" width="4.421875" style="0" customWidth="1"/>
    <col min="13" max="13" width="5.421875" style="0" customWidth="1"/>
    <col min="14" max="14" width="4.140625" style="0" customWidth="1"/>
    <col min="15" max="15" width="5.421875" style="0" customWidth="1"/>
    <col min="16" max="16" width="5.00390625" style="0" bestFit="1" customWidth="1"/>
    <col min="17" max="19" width="5.421875" style="0" customWidth="1"/>
    <col min="20" max="20" width="5.00390625" style="0" bestFit="1" customWidth="1"/>
    <col min="21" max="21" width="5.421875" style="0" customWidth="1"/>
    <col min="22" max="22" width="4.8515625" style="0" bestFit="1" customWidth="1"/>
    <col min="23" max="23" width="5.421875" style="0" customWidth="1"/>
    <col min="24" max="24" width="5.00390625" style="0" bestFit="1" customWidth="1"/>
    <col min="25" max="25" width="5.421875" style="0" customWidth="1"/>
    <col min="26" max="26" width="4.8515625" style="0" bestFit="1" customWidth="1"/>
    <col min="27" max="27" width="5.421875" style="0" customWidth="1"/>
    <col min="28" max="28" width="5.00390625" style="0" bestFit="1" customWidth="1"/>
    <col min="29" max="29" width="5.421875" style="0" customWidth="1"/>
    <col min="30" max="30" width="4.8515625" style="0" bestFit="1" customWidth="1"/>
    <col min="31" max="31" width="5.421875" style="0" customWidth="1"/>
    <col min="32" max="32" width="5.00390625" style="0" bestFit="1" customWidth="1"/>
    <col min="33" max="33" width="5.421875" style="0" customWidth="1"/>
    <col min="34" max="34" width="4.8515625" style="0" bestFit="1" customWidth="1"/>
    <col min="35" max="35" width="5.421875" style="0" customWidth="1"/>
    <col min="36" max="36" width="5.00390625" style="0" bestFit="1" customWidth="1"/>
    <col min="37" max="37" width="5.421875" style="0" customWidth="1"/>
    <col min="38" max="38" width="4.421875" style="0" customWidth="1"/>
    <col min="39" max="39" width="5.421875" style="0" customWidth="1"/>
    <col min="40" max="40" width="5.00390625" style="0" bestFit="1" customWidth="1"/>
    <col min="41" max="43" width="5.421875" style="0" customWidth="1"/>
    <col min="44" max="44" width="5.00390625" style="0" bestFit="1" customWidth="1"/>
    <col min="45" max="45" width="6.421875" style="0" customWidth="1"/>
  </cols>
  <sheetData>
    <row r="1" spans="1:23" s="1" customFormat="1" ht="21.75" customHeight="1">
      <c r="A1" s="2" t="s">
        <v>316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45" s="1" customFormat="1" ht="15.75" customHeight="1" thickBot="1">
      <c r="A2" s="63"/>
      <c r="B2" s="355" t="s">
        <v>83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355"/>
      <c r="AO2" s="355"/>
      <c r="AP2" s="355"/>
      <c r="AQ2" s="355"/>
      <c r="AR2" s="355"/>
      <c r="AS2" s="355"/>
    </row>
    <row r="3" spans="1:45" s="1" customFormat="1" ht="18" customHeight="1">
      <c r="A3" s="356" t="s">
        <v>21</v>
      </c>
      <c r="B3" s="358" t="s">
        <v>29</v>
      </c>
      <c r="C3" s="359"/>
      <c r="D3" s="359"/>
      <c r="E3" s="360"/>
      <c r="F3" s="361" t="s">
        <v>30</v>
      </c>
      <c r="G3" s="362"/>
      <c r="H3" s="362"/>
      <c r="I3" s="363"/>
      <c r="J3" s="361" t="s">
        <v>31</v>
      </c>
      <c r="K3" s="362"/>
      <c r="L3" s="362"/>
      <c r="M3" s="363"/>
      <c r="N3" s="361" t="s">
        <v>48</v>
      </c>
      <c r="O3" s="362"/>
      <c r="P3" s="362"/>
      <c r="Q3" s="363"/>
      <c r="R3" s="361" t="s">
        <v>47</v>
      </c>
      <c r="S3" s="362"/>
      <c r="T3" s="362"/>
      <c r="U3" s="363"/>
      <c r="V3" s="361" t="s">
        <v>32</v>
      </c>
      <c r="W3" s="362"/>
      <c r="X3" s="362"/>
      <c r="Y3" s="363"/>
      <c r="Z3" s="361" t="s">
        <v>49</v>
      </c>
      <c r="AA3" s="362"/>
      <c r="AB3" s="362"/>
      <c r="AC3" s="363"/>
      <c r="AD3" s="361" t="s">
        <v>33</v>
      </c>
      <c r="AE3" s="362"/>
      <c r="AF3" s="362"/>
      <c r="AG3" s="363"/>
      <c r="AH3" s="361" t="s">
        <v>46</v>
      </c>
      <c r="AI3" s="362"/>
      <c r="AJ3" s="362"/>
      <c r="AK3" s="363"/>
      <c r="AL3" s="361" t="s">
        <v>34</v>
      </c>
      <c r="AM3" s="362"/>
      <c r="AN3" s="362"/>
      <c r="AO3" s="363"/>
      <c r="AP3" s="361" t="s">
        <v>35</v>
      </c>
      <c r="AQ3" s="362"/>
      <c r="AR3" s="362"/>
      <c r="AS3" s="363"/>
    </row>
    <row r="4" spans="1:45" s="1" customFormat="1" ht="35.25" customHeight="1" thickBot="1">
      <c r="A4" s="357"/>
      <c r="B4" s="64" t="s">
        <v>79</v>
      </c>
      <c r="C4" s="65" t="s">
        <v>80</v>
      </c>
      <c r="D4" s="65" t="s">
        <v>81</v>
      </c>
      <c r="E4" s="66" t="s">
        <v>28</v>
      </c>
      <c r="F4" s="64" t="s">
        <v>79</v>
      </c>
      <c r="G4" s="65" t="s">
        <v>80</v>
      </c>
      <c r="H4" s="65" t="s">
        <v>81</v>
      </c>
      <c r="I4" s="66" t="s">
        <v>28</v>
      </c>
      <c r="J4" s="64" t="s">
        <v>79</v>
      </c>
      <c r="K4" s="65" t="s">
        <v>80</v>
      </c>
      <c r="L4" s="65" t="s">
        <v>81</v>
      </c>
      <c r="M4" s="66" t="s">
        <v>28</v>
      </c>
      <c r="N4" s="64" t="s">
        <v>79</v>
      </c>
      <c r="O4" s="65" t="s">
        <v>80</v>
      </c>
      <c r="P4" s="65" t="s">
        <v>81</v>
      </c>
      <c r="Q4" s="66" t="s">
        <v>28</v>
      </c>
      <c r="R4" s="64" t="s">
        <v>79</v>
      </c>
      <c r="S4" s="65" t="s">
        <v>80</v>
      </c>
      <c r="T4" s="65" t="s">
        <v>81</v>
      </c>
      <c r="U4" s="66" t="s">
        <v>28</v>
      </c>
      <c r="V4" s="64" t="s">
        <v>79</v>
      </c>
      <c r="W4" s="65" t="s">
        <v>80</v>
      </c>
      <c r="X4" s="65" t="s">
        <v>81</v>
      </c>
      <c r="Y4" s="66" t="s">
        <v>28</v>
      </c>
      <c r="Z4" s="64" t="s">
        <v>79</v>
      </c>
      <c r="AA4" s="65" t="s">
        <v>80</v>
      </c>
      <c r="AB4" s="65" t="s">
        <v>81</v>
      </c>
      <c r="AC4" s="66" t="s">
        <v>28</v>
      </c>
      <c r="AD4" s="64" t="s">
        <v>79</v>
      </c>
      <c r="AE4" s="65" t="s">
        <v>80</v>
      </c>
      <c r="AF4" s="65" t="s">
        <v>81</v>
      </c>
      <c r="AG4" s="66" t="s">
        <v>28</v>
      </c>
      <c r="AH4" s="64" t="s">
        <v>79</v>
      </c>
      <c r="AI4" s="65" t="s">
        <v>80</v>
      </c>
      <c r="AJ4" s="65" t="s">
        <v>81</v>
      </c>
      <c r="AK4" s="66" t="s">
        <v>28</v>
      </c>
      <c r="AL4" s="64" t="s">
        <v>79</v>
      </c>
      <c r="AM4" s="65" t="s">
        <v>80</v>
      </c>
      <c r="AN4" s="65" t="s">
        <v>81</v>
      </c>
      <c r="AO4" s="66" t="s">
        <v>28</v>
      </c>
      <c r="AP4" s="64" t="s">
        <v>79</v>
      </c>
      <c r="AQ4" s="65" t="s">
        <v>80</v>
      </c>
      <c r="AR4" s="65" t="s">
        <v>81</v>
      </c>
      <c r="AS4" s="66" t="s">
        <v>28</v>
      </c>
    </row>
    <row r="5" spans="1:45" s="1" customFormat="1" ht="14.25" customHeight="1">
      <c r="A5" s="67" t="s">
        <v>1</v>
      </c>
      <c r="B5" s="68">
        <v>671</v>
      </c>
      <c r="C5" s="69">
        <v>94</v>
      </c>
      <c r="D5" s="69">
        <v>43</v>
      </c>
      <c r="E5" s="70">
        <v>808</v>
      </c>
      <c r="F5" s="71">
        <v>33</v>
      </c>
      <c r="G5" s="69">
        <v>3</v>
      </c>
      <c r="H5" s="69">
        <v>1</v>
      </c>
      <c r="I5" s="70">
        <v>37</v>
      </c>
      <c r="J5" s="71">
        <v>1411</v>
      </c>
      <c r="K5" s="69">
        <v>162</v>
      </c>
      <c r="L5" s="69">
        <v>12</v>
      </c>
      <c r="M5" s="70">
        <v>1585</v>
      </c>
      <c r="N5" s="71">
        <v>61</v>
      </c>
      <c r="O5" s="69">
        <v>0</v>
      </c>
      <c r="P5" s="69">
        <v>0</v>
      </c>
      <c r="Q5" s="70">
        <v>61</v>
      </c>
      <c r="R5" s="71">
        <v>113</v>
      </c>
      <c r="S5" s="69">
        <v>7</v>
      </c>
      <c r="T5" s="69">
        <v>0</v>
      </c>
      <c r="U5" s="70">
        <v>120</v>
      </c>
      <c r="V5" s="71">
        <v>570</v>
      </c>
      <c r="W5" s="69">
        <v>67</v>
      </c>
      <c r="X5" s="69">
        <v>26</v>
      </c>
      <c r="Y5" s="70">
        <v>663</v>
      </c>
      <c r="Z5" s="71">
        <v>152</v>
      </c>
      <c r="AA5" s="69">
        <v>8</v>
      </c>
      <c r="AB5" s="69">
        <v>80</v>
      </c>
      <c r="AC5" s="70">
        <v>240</v>
      </c>
      <c r="AD5" s="71">
        <v>137</v>
      </c>
      <c r="AE5" s="69">
        <v>36</v>
      </c>
      <c r="AF5" s="69">
        <v>78</v>
      </c>
      <c r="AG5" s="70">
        <v>251</v>
      </c>
      <c r="AH5" s="71">
        <v>445</v>
      </c>
      <c r="AI5" s="69">
        <v>65</v>
      </c>
      <c r="AJ5" s="69">
        <v>463</v>
      </c>
      <c r="AK5" s="70">
        <v>973</v>
      </c>
      <c r="AL5" s="71">
        <v>494</v>
      </c>
      <c r="AM5" s="69">
        <v>55</v>
      </c>
      <c r="AN5" s="69">
        <v>20</v>
      </c>
      <c r="AO5" s="70">
        <v>569</v>
      </c>
      <c r="AP5" s="71">
        <v>168</v>
      </c>
      <c r="AQ5" s="69">
        <v>33</v>
      </c>
      <c r="AR5" s="69">
        <v>5</v>
      </c>
      <c r="AS5" s="70">
        <v>206</v>
      </c>
    </row>
    <row r="6" spans="1:45" s="1" customFormat="1" ht="14.25" customHeight="1">
      <c r="A6" s="67" t="s">
        <v>2</v>
      </c>
      <c r="B6" s="72">
        <v>13</v>
      </c>
      <c r="C6" s="73">
        <v>4</v>
      </c>
      <c r="D6" s="73">
        <v>2</v>
      </c>
      <c r="E6" s="74">
        <v>19</v>
      </c>
      <c r="F6" s="75"/>
      <c r="G6" s="73"/>
      <c r="H6" s="73"/>
      <c r="I6" s="74"/>
      <c r="J6" s="75">
        <v>42</v>
      </c>
      <c r="K6" s="73">
        <v>4</v>
      </c>
      <c r="L6" s="73">
        <v>0</v>
      </c>
      <c r="M6" s="74">
        <v>46</v>
      </c>
      <c r="N6" s="75">
        <v>2</v>
      </c>
      <c r="O6" s="73">
        <v>0</v>
      </c>
      <c r="P6" s="73">
        <v>0</v>
      </c>
      <c r="Q6" s="74">
        <v>2</v>
      </c>
      <c r="R6" s="75">
        <v>2</v>
      </c>
      <c r="S6" s="73">
        <v>1</v>
      </c>
      <c r="T6" s="73">
        <v>0</v>
      </c>
      <c r="U6" s="74">
        <v>3</v>
      </c>
      <c r="V6" s="75">
        <v>9</v>
      </c>
      <c r="W6" s="73">
        <v>1</v>
      </c>
      <c r="X6" s="73">
        <v>1</v>
      </c>
      <c r="Y6" s="74">
        <v>11</v>
      </c>
      <c r="Z6" s="75">
        <v>8</v>
      </c>
      <c r="AA6" s="73">
        <v>0</v>
      </c>
      <c r="AB6" s="73">
        <v>1</v>
      </c>
      <c r="AC6" s="74">
        <v>9</v>
      </c>
      <c r="AD6" s="75">
        <v>4</v>
      </c>
      <c r="AE6" s="73">
        <v>2</v>
      </c>
      <c r="AF6" s="73">
        <v>3</v>
      </c>
      <c r="AG6" s="74">
        <v>9</v>
      </c>
      <c r="AH6" s="75">
        <v>27</v>
      </c>
      <c r="AI6" s="73">
        <v>2</v>
      </c>
      <c r="AJ6" s="73">
        <v>2</v>
      </c>
      <c r="AK6" s="74">
        <v>31</v>
      </c>
      <c r="AL6" s="75">
        <v>0</v>
      </c>
      <c r="AM6" s="73">
        <v>2</v>
      </c>
      <c r="AN6" s="73">
        <v>0</v>
      </c>
      <c r="AO6" s="74">
        <v>2</v>
      </c>
      <c r="AP6" s="75">
        <v>0</v>
      </c>
      <c r="AQ6" s="73">
        <v>1</v>
      </c>
      <c r="AR6" s="73">
        <v>0</v>
      </c>
      <c r="AS6" s="74">
        <v>1</v>
      </c>
    </row>
    <row r="7" spans="1:45" s="1" customFormat="1" ht="14.25" customHeight="1">
      <c r="A7" s="67" t="s">
        <v>3</v>
      </c>
      <c r="B7" s="72">
        <v>1</v>
      </c>
      <c r="C7" s="73">
        <v>0</v>
      </c>
      <c r="D7" s="73">
        <v>0</v>
      </c>
      <c r="E7" s="74">
        <v>1</v>
      </c>
      <c r="F7" s="75"/>
      <c r="G7" s="73"/>
      <c r="H7" s="73"/>
      <c r="I7" s="74"/>
      <c r="J7" s="75">
        <v>1</v>
      </c>
      <c r="K7" s="73">
        <v>0</v>
      </c>
      <c r="L7" s="73">
        <v>0</v>
      </c>
      <c r="M7" s="74">
        <v>1</v>
      </c>
      <c r="N7" s="75"/>
      <c r="O7" s="73"/>
      <c r="P7" s="73"/>
      <c r="Q7" s="74"/>
      <c r="R7" s="75"/>
      <c r="S7" s="73"/>
      <c r="T7" s="73"/>
      <c r="U7" s="74"/>
      <c r="V7" s="75"/>
      <c r="W7" s="73"/>
      <c r="X7" s="73"/>
      <c r="Y7" s="74"/>
      <c r="Z7" s="75">
        <v>0</v>
      </c>
      <c r="AA7" s="73">
        <v>0</v>
      </c>
      <c r="AB7" s="73">
        <v>1</v>
      </c>
      <c r="AC7" s="74">
        <v>1</v>
      </c>
      <c r="AD7" s="75"/>
      <c r="AE7" s="73"/>
      <c r="AF7" s="73"/>
      <c r="AG7" s="74"/>
      <c r="AH7" s="75"/>
      <c r="AI7" s="73"/>
      <c r="AJ7" s="73"/>
      <c r="AK7" s="74"/>
      <c r="AL7" s="75">
        <v>3</v>
      </c>
      <c r="AM7" s="73">
        <v>0</v>
      </c>
      <c r="AN7" s="73">
        <v>0</v>
      </c>
      <c r="AO7" s="74">
        <v>3</v>
      </c>
      <c r="AP7" s="75">
        <v>1</v>
      </c>
      <c r="AQ7" s="73">
        <v>0</v>
      </c>
      <c r="AR7" s="73">
        <v>0</v>
      </c>
      <c r="AS7" s="74">
        <v>1</v>
      </c>
    </row>
    <row r="8" spans="1:45" s="1" customFormat="1" ht="14.25" customHeight="1">
      <c r="A8" s="67" t="s">
        <v>4</v>
      </c>
      <c r="B8" s="72">
        <v>21</v>
      </c>
      <c r="C8" s="73">
        <v>1</v>
      </c>
      <c r="D8" s="73">
        <v>2</v>
      </c>
      <c r="E8" s="74">
        <v>24</v>
      </c>
      <c r="F8" s="75">
        <v>1</v>
      </c>
      <c r="G8" s="73">
        <v>0</v>
      </c>
      <c r="H8" s="73">
        <v>0</v>
      </c>
      <c r="I8" s="74">
        <v>1</v>
      </c>
      <c r="J8" s="75">
        <v>24</v>
      </c>
      <c r="K8" s="73">
        <v>1</v>
      </c>
      <c r="L8" s="73">
        <v>0</v>
      </c>
      <c r="M8" s="74">
        <v>25</v>
      </c>
      <c r="N8" s="75">
        <v>3</v>
      </c>
      <c r="O8" s="73">
        <v>0</v>
      </c>
      <c r="P8" s="73">
        <v>0</v>
      </c>
      <c r="Q8" s="74">
        <v>3</v>
      </c>
      <c r="R8" s="75">
        <v>2</v>
      </c>
      <c r="S8" s="73">
        <v>0</v>
      </c>
      <c r="T8" s="73">
        <v>0</v>
      </c>
      <c r="U8" s="74">
        <v>2</v>
      </c>
      <c r="V8" s="75">
        <v>23</v>
      </c>
      <c r="W8" s="73">
        <v>11</v>
      </c>
      <c r="X8" s="73">
        <v>0</v>
      </c>
      <c r="Y8" s="74">
        <v>34</v>
      </c>
      <c r="Z8" s="75">
        <v>3</v>
      </c>
      <c r="AA8" s="73">
        <v>0</v>
      </c>
      <c r="AB8" s="73">
        <v>3</v>
      </c>
      <c r="AC8" s="74">
        <v>6</v>
      </c>
      <c r="AD8" s="75">
        <v>1</v>
      </c>
      <c r="AE8" s="73">
        <v>0</v>
      </c>
      <c r="AF8" s="73">
        <v>3</v>
      </c>
      <c r="AG8" s="74">
        <v>4</v>
      </c>
      <c r="AH8" s="75">
        <v>36</v>
      </c>
      <c r="AI8" s="73">
        <v>4</v>
      </c>
      <c r="AJ8" s="73">
        <v>44</v>
      </c>
      <c r="AK8" s="74">
        <v>84</v>
      </c>
      <c r="AL8" s="75">
        <v>4</v>
      </c>
      <c r="AM8" s="73">
        <v>0</v>
      </c>
      <c r="AN8" s="73">
        <v>0</v>
      </c>
      <c r="AO8" s="74">
        <v>4</v>
      </c>
      <c r="AP8" s="75">
        <v>7</v>
      </c>
      <c r="AQ8" s="73">
        <v>0</v>
      </c>
      <c r="AR8" s="73">
        <v>0</v>
      </c>
      <c r="AS8" s="74">
        <v>7</v>
      </c>
    </row>
    <row r="9" spans="1:45" s="1" customFormat="1" ht="14.25" customHeight="1">
      <c r="A9" s="67" t="s">
        <v>5</v>
      </c>
      <c r="B9" s="72">
        <v>8</v>
      </c>
      <c r="C9" s="73">
        <v>0</v>
      </c>
      <c r="D9" s="73">
        <v>0</v>
      </c>
      <c r="E9" s="74">
        <v>8</v>
      </c>
      <c r="F9" s="75"/>
      <c r="G9" s="73"/>
      <c r="H9" s="73"/>
      <c r="I9" s="74"/>
      <c r="J9" s="75">
        <v>67</v>
      </c>
      <c r="K9" s="73">
        <v>3</v>
      </c>
      <c r="L9" s="73">
        <v>0</v>
      </c>
      <c r="M9" s="74">
        <v>70</v>
      </c>
      <c r="N9" s="75">
        <v>1</v>
      </c>
      <c r="O9" s="73">
        <v>1</v>
      </c>
      <c r="P9" s="73">
        <v>0</v>
      </c>
      <c r="Q9" s="74">
        <v>2</v>
      </c>
      <c r="R9" s="75"/>
      <c r="S9" s="73"/>
      <c r="T9" s="73"/>
      <c r="U9" s="74"/>
      <c r="V9" s="75">
        <v>5</v>
      </c>
      <c r="W9" s="73">
        <v>2</v>
      </c>
      <c r="X9" s="73">
        <v>1</v>
      </c>
      <c r="Y9" s="74">
        <v>8</v>
      </c>
      <c r="Z9" s="75">
        <v>4</v>
      </c>
      <c r="AA9" s="73">
        <v>1</v>
      </c>
      <c r="AB9" s="73">
        <v>4</v>
      </c>
      <c r="AC9" s="74">
        <v>9</v>
      </c>
      <c r="AD9" s="75">
        <v>10</v>
      </c>
      <c r="AE9" s="73">
        <v>0</v>
      </c>
      <c r="AF9" s="73">
        <v>5</v>
      </c>
      <c r="AG9" s="74">
        <v>15</v>
      </c>
      <c r="AH9" s="75">
        <v>17</v>
      </c>
      <c r="AI9" s="73">
        <v>3</v>
      </c>
      <c r="AJ9" s="73">
        <v>8</v>
      </c>
      <c r="AK9" s="74">
        <v>28</v>
      </c>
      <c r="AL9" s="75">
        <v>18</v>
      </c>
      <c r="AM9" s="73">
        <v>1</v>
      </c>
      <c r="AN9" s="73">
        <v>0</v>
      </c>
      <c r="AO9" s="74">
        <v>19</v>
      </c>
      <c r="AP9" s="75">
        <v>5</v>
      </c>
      <c r="AQ9" s="73">
        <v>0</v>
      </c>
      <c r="AR9" s="73">
        <v>0</v>
      </c>
      <c r="AS9" s="74">
        <v>5</v>
      </c>
    </row>
    <row r="10" spans="1:45" s="1" customFormat="1" ht="14.25" customHeight="1">
      <c r="A10" s="67" t="s">
        <v>6</v>
      </c>
      <c r="B10" s="72">
        <v>0</v>
      </c>
      <c r="C10" s="73">
        <v>1</v>
      </c>
      <c r="D10" s="73">
        <v>0</v>
      </c>
      <c r="E10" s="74">
        <v>1</v>
      </c>
      <c r="F10" s="75"/>
      <c r="G10" s="73"/>
      <c r="H10" s="73"/>
      <c r="I10" s="74"/>
      <c r="J10" s="75"/>
      <c r="K10" s="73"/>
      <c r="L10" s="73"/>
      <c r="M10" s="74"/>
      <c r="N10" s="75"/>
      <c r="O10" s="73"/>
      <c r="P10" s="73"/>
      <c r="Q10" s="74"/>
      <c r="R10" s="75"/>
      <c r="S10" s="73"/>
      <c r="T10" s="73"/>
      <c r="U10" s="74"/>
      <c r="V10" s="75"/>
      <c r="W10" s="73"/>
      <c r="X10" s="73"/>
      <c r="Y10" s="74"/>
      <c r="Z10" s="75"/>
      <c r="AA10" s="73"/>
      <c r="AB10" s="73"/>
      <c r="AC10" s="74"/>
      <c r="AD10" s="75"/>
      <c r="AE10" s="73"/>
      <c r="AF10" s="73"/>
      <c r="AG10" s="74"/>
      <c r="AH10" s="75"/>
      <c r="AI10" s="73"/>
      <c r="AJ10" s="73"/>
      <c r="AK10" s="74"/>
      <c r="AL10" s="75"/>
      <c r="AM10" s="73"/>
      <c r="AN10" s="73"/>
      <c r="AO10" s="74"/>
      <c r="AP10" s="75"/>
      <c r="AQ10" s="73"/>
      <c r="AR10" s="73"/>
      <c r="AS10" s="74"/>
    </row>
    <row r="11" spans="1:45" s="1" customFormat="1" ht="14.25" customHeight="1">
      <c r="A11" s="67" t="s">
        <v>7</v>
      </c>
      <c r="B11" s="72">
        <v>5</v>
      </c>
      <c r="C11" s="73">
        <v>3</v>
      </c>
      <c r="D11" s="73">
        <v>0</v>
      </c>
      <c r="E11" s="74">
        <v>8</v>
      </c>
      <c r="F11" s="75">
        <v>1</v>
      </c>
      <c r="G11" s="73">
        <v>0</v>
      </c>
      <c r="H11" s="73">
        <v>0</v>
      </c>
      <c r="I11" s="74">
        <v>1</v>
      </c>
      <c r="J11" s="75">
        <v>7</v>
      </c>
      <c r="K11" s="73">
        <v>0</v>
      </c>
      <c r="L11" s="73">
        <v>0</v>
      </c>
      <c r="M11" s="74">
        <v>7</v>
      </c>
      <c r="N11" s="75">
        <v>1</v>
      </c>
      <c r="O11" s="73">
        <v>0</v>
      </c>
      <c r="P11" s="73">
        <v>0</v>
      </c>
      <c r="Q11" s="74">
        <v>1</v>
      </c>
      <c r="R11" s="75"/>
      <c r="S11" s="73"/>
      <c r="T11" s="73"/>
      <c r="U11" s="74"/>
      <c r="V11" s="75">
        <v>4</v>
      </c>
      <c r="W11" s="73">
        <v>0</v>
      </c>
      <c r="X11" s="73">
        <v>0</v>
      </c>
      <c r="Y11" s="74">
        <v>4</v>
      </c>
      <c r="Z11" s="75">
        <v>0</v>
      </c>
      <c r="AA11" s="73">
        <v>0</v>
      </c>
      <c r="AB11" s="73">
        <v>2</v>
      </c>
      <c r="AC11" s="74">
        <v>2</v>
      </c>
      <c r="AD11" s="75">
        <v>2</v>
      </c>
      <c r="AE11" s="73">
        <v>0</v>
      </c>
      <c r="AF11" s="73">
        <v>0</v>
      </c>
      <c r="AG11" s="74">
        <v>2</v>
      </c>
      <c r="AH11" s="75">
        <v>4</v>
      </c>
      <c r="AI11" s="73">
        <v>3</v>
      </c>
      <c r="AJ11" s="73">
        <v>0</v>
      </c>
      <c r="AK11" s="74">
        <v>7</v>
      </c>
      <c r="AL11" s="75">
        <v>6</v>
      </c>
      <c r="AM11" s="73">
        <v>0</v>
      </c>
      <c r="AN11" s="73">
        <v>1</v>
      </c>
      <c r="AO11" s="74">
        <v>7</v>
      </c>
      <c r="AP11" s="75">
        <v>1</v>
      </c>
      <c r="AQ11" s="73">
        <v>0</v>
      </c>
      <c r="AR11" s="73">
        <v>0</v>
      </c>
      <c r="AS11" s="74">
        <v>1</v>
      </c>
    </row>
    <row r="12" spans="1:45" s="1" customFormat="1" ht="14.25" customHeight="1">
      <c r="A12" s="67" t="s">
        <v>8</v>
      </c>
      <c r="B12" s="72">
        <v>1</v>
      </c>
      <c r="C12" s="73">
        <v>2</v>
      </c>
      <c r="D12" s="73">
        <v>0</v>
      </c>
      <c r="E12" s="74">
        <v>3</v>
      </c>
      <c r="F12" s="75"/>
      <c r="G12" s="73"/>
      <c r="H12" s="73"/>
      <c r="I12" s="74"/>
      <c r="J12" s="75">
        <v>27</v>
      </c>
      <c r="K12" s="73">
        <v>8</v>
      </c>
      <c r="L12" s="73">
        <v>0</v>
      </c>
      <c r="M12" s="74">
        <v>35</v>
      </c>
      <c r="N12" s="75">
        <v>5</v>
      </c>
      <c r="O12" s="73">
        <v>0</v>
      </c>
      <c r="P12" s="73">
        <v>0</v>
      </c>
      <c r="Q12" s="74">
        <v>5</v>
      </c>
      <c r="R12" s="75">
        <v>3</v>
      </c>
      <c r="S12" s="73">
        <v>0</v>
      </c>
      <c r="T12" s="73">
        <v>0</v>
      </c>
      <c r="U12" s="74">
        <v>3</v>
      </c>
      <c r="V12" s="75">
        <v>28</v>
      </c>
      <c r="W12" s="73">
        <v>0</v>
      </c>
      <c r="X12" s="73">
        <v>0</v>
      </c>
      <c r="Y12" s="74">
        <v>28</v>
      </c>
      <c r="Z12" s="75">
        <v>23</v>
      </c>
      <c r="AA12" s="73">
        <v>0</v>
      </c>
      <c r="AB12" s="73">
        <v>11</v>
      </c>
      <c r="AC12" s="74">
        <v>34</v>
      </c>
      <c r="AD12" s="75">
        <v>10</v>
      </c>
      <c r="AE12" s="73">
        <v>3</v>
      </c>
      <c r="AF12" s="73">
        <v>15</v>
      </c>
      <c r="AG12" s="74">
        <v>28</v>
      </c>
      <c r="AH12" s="75">
        <v>27</v>
      </c>
      <c r="AI12" s="73">
        <v>2</v>
      </c>
      <c r="AJ12" s="73">
        <v>12</v>
      </c>
      <c r="AK12" s="74">
        <v>41</v>
      </c>
      <c r="AL12" s="75">
        <v>46</v>
      </c>
      <c r="AM12" s="73">
        <v>0</v>
      </c>
      <c r="AN12" s="73">
        <v>1</v>
      </c>
      <c r="AO12" s="74">
        <v>47</v>
      </c>
      <c r="AP12" s="75">
        <v>7</v>
      </c>
      <c r="AQ12" s="73">
        <v>0</v>
      </c>
      <c r="AR12" s="73">
        <v>0</v>
      </c>
      <c r="AS12" s="74">
        <v>7</v>
      </c>
    </row>
    <row r="13" spans="1:45" s="1" customFormat="1" ht="14.25" customHeight="1">
      <c r="A13" s="67" t="s">
        <v>9</v>
      </c>
      <c r="B13" s="72">
        <v>7</v>
      </c>
      <c r="C13" s="73">
        <v>0</v>
      </c>
      <c r="D13" s="73">
        <v>0</v>
      </c>
      <c r="E13" s="74">
        <v>7</v>
      </c>
      <c r="F13" s="75"/>
      <c r="G13" s="73"/>
      <c r="H13" s="73"/>
      <c r="I13" s="74"/>
      <c r="J13" s="75">
        <v>5</v>
      </c>
      <c r="K13" s="73">
        <v>2</v>
      </c>
      <c r="L13" s="73">
        <v>0</v>
      </c>
      <c r="M13" s="74">
        <v>7</v>
      </c>
      <c r="N13" s="75"/>
      <c r="O13" s="73"/>
      <c r="P13" s="73"/>
      <c r="Q13" s="74"/>
      <c r="R13" s="75"/>
      <c r="S13" s="73"/>
      <c r="T13" s="73"/>
      <c r="U13" s="74"/>
      <c r="V13" s="75">
        <v>0</v>
      </c>
      <c r="W13" s="73">
        <v>1</v>
      </c>
      <c r="X13" s="73">
        <v>0</v>
      </c>
      <c r="Y13" s="74">
        <v>1</v>
      </c>
      <c r="Z13" s="75">
        <v>1</v>
      </c>
      <c r="AA13" s="73">
        <v>0</v>
      </c>
      <c r="AB13" s="73">
        <v>3</v>
      </c>
      <c r="AC13" s="74">
        <v>4</v>
      </c>
      <c r="AD13" s="75">
        <v>1</v>
      </c>
      <c r="AE13" s="73">
        <v>0</v>
      </c>
      <c r="AF13" s="73">
        <v>1</v>
      </c>
      <c r="AG13" s="74">
        <v>2</v>
      </c>
      <c r="AH13" s="75">
        <v>0</v>
      </c>
      <c r="AI13" s="73">
        <v>0</v>
      </c>
      <c r="AJ13" s="73">
        <v>2</v>
      </c>
      <c r="AK13" s="74">
        <v>2</v>
      </c>
      <c r="AL13" s="75">
        <v>3</v>
      </c>
      <c r="AM13" s="73">
        <v>0</v>
      </c>
      <c r="AN13" s="73">
        <v>1</v>
      </c>
      <c r="AO13" s="74">
        <v>4</v>
      </c>
      <c r="AP13" s="75"/>
      <c r="AQ13" s="73"/>
      <c r="AR13" s="73"/>
      <c r="AS13" s="74"/>
    </row>
    <row r="14" spans="1:45" s="1" customFormat="1" ht="14.25" customHeight="1">
      <c r="A14" s="67" t="s">
        <v>10</v>
      </c>
      <c r="B14" s="72">
        <v>1045</v>
      </c>
      <c r="C14" s="73">
        <v>212</v>
      </c>
      <c r="D14" s="73">
        <v>71</v>
      </c>
      <c r="E14" s="74">
        <v>1328</v>
      </c>
      <c r="F14" s="75"/>
      <c r="G14" s="73"/>
      <c r="H14" s="73"/>
      <c r="I14" s="74"/>
      <c r="J14" s="75">
        <v>2243</v>
      </c>
      <c r="K14" s="73">
        <v>177</v>
      </c>
      <c r="L14" s="73">
        <v>15</v>
      </c>
      <c r="M14" s="74">
        <v>2435</v>
      </c>
      <c r="N14" s="75">
        <v>52</v>
      </c>
      <c r="O14" s="73">
        <v>6</v>
      </c>
      <c r="P14" s="73">
        <v>1</v>
      </c>
      <c r="Q14" s="74">
        <v>59</v>
      </c>
      <c r="R14" s="75">
        <v>230</v>
      </c>
      <c r="S14" s="73">
        <v>11</v>
      </c>
      <c r="T14" s="73">
        <v>0</v>
      </c>
      <c r="U14" s="74">
        <v>241</v>
      </c>
      <c r="V14" s="75">
        <v>1339</v>
      </c>
      <c r="W14" s="73">
        <v>165</v>
      </c>
      <c r="X14" s="73">
        <v>19</v>
      </c>
      <c r="Y14" s="74">
        <v>1523</v>
      </c>
      <c r="Z14" s="75">
        <v>433</v>
      </c>
      <c r="AA14" s="73">
        <v>17</v>
      </c>
      <c r="AB14" s="73">
        <v>141</v>
      </c>
      <c r="AC14" s="74">
        <v>591</v>
      </c>
      <c r="AD14" s="75">
        <v>364</v>
      </c>
      <c r="AE14" s="73">
        <v>46</v>
      </c>
      <c r="AF14" s="73">
        <v>234</v>
      </c>
      <c r="AG14" s="74">
        <v>644</v>
      </c>
      <c r="AH14" s="75">
        <v>1509</v>
      </c>
      <c r="AI14" s="73">
        <v>289</v>
      </c>
      <c r="AJ14" s="73">
        <v>233</v>
      </c>
      <c r="AK14" s="74">
        <v>2031</v>
      </c>
      <c r="AL14" s="75">
        <v>715</v>
      </c>
      <c r="AM14" s="73">
        <v>205</v>
      </c>
      <c r="AN14" s="73">
        <v>15</v>
      </c>
      <c r="AO14" s="74">
        <v>935</v>
      </c>
      <c r="AP14" s="75">
        <v>177</v>
      </c>
      <c r="AQ14" s="73">
        <v>136</v>
      </c>
      <c r="AR14" s="73">
        <v>13</v>
      </c>
      <c r="AS14" s="74">
        <v>326</v>
      </c>
    </row>
    <row r="15" spans="1:45" s="1" customFormat="1" ht="14.25" customHeight="1">
      <c r="A15" s="67" t="s">
        <v>11</v>
      </c>
      <c r="B15" s="72">
        <v>107</v>
      </c>
      <c r="C15" s="73">
        <v>43</v>
      </c>
      <c r="D15" s="73">
        <v>17</v>
      </c>
      <c r="E15" s="74">
        <v>167</v>
      </c>
      <c r="F15" s="75">
        <v>5</v>
      </c>
      <c r="G15" s="73">
        <v>0</v>
      </c>
      <c r="H15" s="73">
        <v>0</v>
      </c>
      <c r="I15" s="74">
        <v>5</v>
      </c>
      <c r="J15" s="75">
        <v>257</v>
      </c>
      <c r="K15" s="73">
        <v>43</v>
      </c>
      <c r="L15" s="73">
        <v>1</v>
      </c>
      <c r="M15" s="74">
        <v>301</v>
      </c>
      <c r="N15" s="75">
        <v>17</v>
      </c>
      <c r="O15" s="73">
        <v>1</v>
      </c>
      <c r="P15" s="73">
        <v>0</v>
      </c>
      <c r="Q15" s="74">
        <v>18</v>
      </c>
      <c r="R15" s="75">
        <v>32</v>
      </c>
      <c r="S15" s="73">
        <v>1</v>
      </c>
      <c r="T15" s="73">
        <v>0</v>
      </c>
      <c r="U15" s="74">
        <v>33</v>
      </c>
      <c r="V15" s="75">
        <v>199</v>
      </c>
      <c r="W15" s="73">
        <v>35</v>
      </c>
      <c r="X15" s="73">
        <v>3</v>
      </c>
      <c r="Y15" s="74">
        <v>237</v>
      </c>
      <c r="Z15" s="75">
        <v>25</v>
      </c>
      <c r="AA15" s="73">
        <v>7</v>
      </c>
      <c r="AB15" s="73">
        <v>24</v>
      </c>
      <c r="AC15" s="74">
        <v>56</v>
      </c>
      <c r="AD15" s="75">
        <v>19</v>
      </c>
      <c r="AE15" s="73">
        <v>10</v>
      </c>
      <c r="AF15" s="73">
        <v>16</v>
      </c>
      <c r="AG15" s="74">
        <v>45</v>
      </c>
      <c r="AH15" s="75">
        <v>165</v>
      </c>
      <c r="AI15" s="73">
        <v>38</v>
      </c>
      <c r="AJ15" s="73">
        <v>52</v>
      </c>
      <c r="AK15" s="74">
        <v>255</v>
      </c>
      <c r="AL15" s="75">
        <v>74</v>
      </c>
      <c r="AM15" s="73">
        <v>50</v>
      </c>
      <c r="AN15" s="73">
        <v>7</v>
      </c>
      <c r="AO15" s="74">
        <v>131</v>
      </c>
      <c r="AP15" s="75">
        <v>50</v>
      </c>
      <c r="AQ15" s="73">
        <v>6</v>
      </c>
      <c r="AR15" s="73">
        <v>0</v>
      </c>
      <c r="AS15" s="74">
        <v>56</v>
      </c>
    </row>
    <row r="16" spans="1:45" s="1" customFormat="1" ht="14.25" customHeight="1">
      <c r="A16" s="67" t="s">
        <v>12</v>
      </c>
      <c r="B16" s="72">
        <v>7</v>
      </c>
      <c r="C16" s="73">
        <v>10</v>
      </c>
      <c r="D16" s="73">
        <v>3</v>
      </c>
      <c r="E16" s="74">
        <v>20</v>
      </c>
      <c r="F16" s="75"/>
      <c r="G16" s="73"/>
      <c r="H16" s="73"/>
      <c r="I16" s="74"/>
      <c r="J16" s="75">
        <v>52</v>
      </c>
      <c r="K16" s="73">
        <v>20</v>
      </c>
      <c r="L16" s="73">
        <v>3</v>
      </c>
      <c r="M16" s="74">
        <v>75</v>
      </c>
      <c r="N16" s="75">
        <v>6</v>
      </c>
      <c r="O16" s="73">
        <v>0</v>
      </c>
      <c r="P16" s="73">
        <v>0</v>
      </c>
      <c r="Q16" s="74">
        <v>6</v>
      </c>
      <c r="R16" s="75">
        <v>8</v>
      </c>
      <c r="S16" s="73">
        <v>0</v>
      </c>
      <c r="T16" s="73">
        <v>0</v>
      </c>
      <c r="U16" s="74">
        <v>8</v>
      </c>
      <c r="V16" s="75">
        <v>38</v>
      </c>
      <c r="W16" s="73">
        <v>6</v>
      </c>
      <c r="X16" s="73">
        <v>2</v>
      </c>
      <c r="Y16" s="74">
        <v>46</v>
      </c>
      <c r="Z16" s="75">
        <v>17</v>
      </c>
      <c r="AA16" s="73">
        <v>1</v>
      </c>
      <c r="AB16" s="73">
        <v>4</v>
      </c>
      <c r="AC16" s="74">
        <v>22</v>
      </c>
      <c r="AD16" s="75">
        <v>17</v>
      </c>
      <c r="AE16" s="73">
        <v>0</v>
      </c>
      <c r="AF16" s="73">
        <v>11</v>
      </c>
      <c r="AG16" s="74">
        <v>28</v>
      </c>
      <c r="AH16" s="75">
        <v>28</v>
      </c>
      <c r="AI16" s="73">
        <v>15</v>
      </c>
      <c r="AJ16" s="73">
        <v>19</v>
      </c>
      <c r="AK16" s="74">
        <v>62</v>
      </c>
      <c r="AL16" s="75">
        <v>41</v>
      </c>
      <c r="AM16" s="73">
        <v>7</v>
      </c>
      <c r="AN16" s="73">
        <v>0</v>
      </c>
      <c r="AO16" s="74">
        <v>48</v>
      </c>
      <c r="AP16" s="75">
        <v>2</v>
      </c>
      <c r="AQ16" s="73">
        <v>8</v>
      </c>
      <c r="AR16" s="73">
        <v>0</v>
      </c>
      <c r="AS16" s="74">
        <v>10</v>
      </c>
    </row>
    <row r="17" spans="1:45" s="1" customFormat="1" ht="14.25" customHeight="1">
      <c r="A17" s="67" t="s">
        <v>13</v>
      </c>
      <c r="B17" s="72">
        <v>31</v>
      </c>
      <c r="C17" s="73">
        <v>19</v>
      </c>
      <c r="D17" s="73">
        <v>5</v>
      </c>
      <c r="E17" s="74">
        <v>55</v>
      </c>
      <c r="F17" s="75">
        <v>3</v>
      </c>
      <c r="G17" s="73">
        <v>0</v>
      </c>
      <c r="H17" s="73">
        <v>0</v>
      </c>
      <c r="I17" s="74">
        <v>3</v>
      </c>
      <c r="J17" s="75">
        <v>132</v>
      </c>
      <c r="K17" s="73">
        <v>16</v>
      </c>
      <c r="L17" s="73">
        <v>1</v>
      </c>
      <c r="M17" s="74">
        <v>149</v>
      </c>
      <c r="N17" s="75">
        <v>30</v>
      </c>
      <c r="O17" s="73">
        <v>3</v>
      </c>
      <c r="P17" s="73">
        <v>0</v>
      </c>
      <c r="Q17" s="74">
        <v>33</v>
      </c>
      <c r="R17" s="75">
        <v>23</v>
      </c>
      <c r="S17" s="73">
        <v>2</v>
      </c>
      <c r="T17" s="73">
        <v>0</v>
      </c>
      <c r="U17" s="74">
        <v>25</v>
      </c>
      <c r="V17" s="75">
        <v>73</v>
      </c>
      <c r="W17" s="73">
        <v>28</v>
      </c>
      <c r="X17" s="73">
        <v>0</v>
      </c>
      <c r="Y17" s="74">
        <v>101</v>
      </c>
      <c r="Z17" s="75">
        <v>29</v>
      </c>
      <c r="AA17" s="73">
        <v>1</v>
      </c>
      <c r="AB17" s="73">
        <v>11</v>
      </c>
      <c r="AC17" s="74">
        <v>41</v>
      </c>
      <c r="AD17" s="75">
        <v>21</v>
      </c>
      <c r="AE17" s="73">
        <v>17</v>
      </c>
      <c r="AF17" s="73">
        <v>20</v>
      </c>
      <c r="AG17" s="74">
        <v>58</v>
      </c>
      <c r="AH17" s="75">
        <v>91</v>
      </c>
      <c r="AI17" s="73">
        <v>12</v>
      </c>
      <c r="AJ17" s="73">
        <v>18</v>
      </c>
      <c r="AK17" s="74">
        <v>121</v>
      </c>
      <c r="AL17" s="75">
        <v>27</v>
      </c>
      <c r="AM17" s="73">
        <v>13</v>
      </c>
      <c r="AN17" s="73">
        <v>2</v>
      </c>
      <c r="AO17" s="74">
        <v>42</v>
      </c>
      <c r="AP17" s="75">
        <v>33</v>
      </c>
      <c r="AQ17" s="73">
        <v>12</v>
      </c>
      <c r="AR17" s="73">
        <v>0</v>
      </c>
      <c r="AS17" s="74">
        <v>45</v>
      </c>
    </row>
    <row r="18" spans="1:45" s="1" customFormat="1" ht="14.25" customHeight="1">
      <c r="A18" s="67" t="s">
        <v>14</v>
      </c>
      <c r="B18" s="72">
        <v>3</v>
      </c>
      <c r="C18" s="73">
        <v>0</v>
      </c>
      <c r="D18" s="73">
        <v>4</v>
      </c>
      <c r="E18" s="74">
        <v>7</v>
      </c>
      <c r="F18" s="75"/>
      <c r="G18" s="73"/>
      <c r="H18" s="73"/>
      <c r="I18" s="74"/>
      <c r="J18" s="75">
        <v>2</v>
      </c>
      <c r="K18" s="73">
        <v>0</v>
      </c>
      <c r="L18" s="73">
        <v>6</v>
      </c>
      <c r="M18" s="74">
        <v>8</v>
      </c>
      <c r="N18" s="75">
        <v>4</v>
      </c>
      <c r="O18" s="73">
        <v>0</v>
      </c>
      <c r="P18" s="73">
        <v>0</v>
      </c>
      <c r="Q18" s="74">
        <v>4</v>
      </c>
      <c r="R18" s="75"/>
      <c r="S18" s="73"/>
      <c r="T18" s="73"/>
      <c r="U18" s="74"/>
      <c r="V18" s="75">
        <v>0</v>
      </c>
      <c r="W18" s="73">
        <v>0</v>
      </c>
      <c r="X18" s="73">
        <v>1</v>
      </c>
      <c r="Y18" s="74">
        <v>1</v>
      </c>
      <c r="Z18" s="75"/>
      <c r="AA18" s="73"/>
      <c r="AB18" s="73"/>
      <c r="AC18" s="74"/>
      <c r="AD18" s="75">
        <v>0</v>
      </c>
      <c r="AE18" s="73">
        <v>0</v>
      </c>
      <c r="AF18" s="73">
        <v>1</v>
      </c>
      <c r="AG18" s="74">
        <v>1</v>
      </c>
      <c r="AH18" s="75"/>
      <c r="AI18" s="73"/>
      <c r="AJ18" s="73"/>
      <c r="AK18" s="74"/>
      <c r="AL18" s="75">
        <v>0</v>
      </c>
      <c r="AM18" s="73">
        <v>1</v>
      </c>
      <c r="AN18" s="73">
        <v>0</v>
      </c>
      <c r="AO18" s="74">
        <v>1</v>
      </c>
      <c r="AP18" s="75">
        <v>1</v>
      </c>
      <c r="AQ18" s="73">
        <v>0</v>
      </c>
      <c r="AR18" s="73">
        <v>2</v>
      </c>
      <c r="AS18" s="74">
        <v>3</v>
      </c>
    </row>
    <row r="19" spans="1:45" s="1" customFormat="1" ht="14.25" customHeight="1">
      <c r="A19" s="67" t="s">
        <v>15</v>
      </c>
      <c r="B19" s="72">
        <v>2</v>
      </c>
      <c r="C19" s="73">
        <v>2</v>
      </c>
      <c r="D19" s="73">
        <v>0</v>
      </c>
      <c r="E19" s="74">
        <v>4</v>
      </c>
      <c r="F19" s="75"/>
      <c r="G19" s="73"/>
      <c r="H19" s="73"/>
      <c r="I19" s="74"/>
      <c r="J19" s="75">
        <v>5</v>
      </c>
      <c r="K19" s="73">
        <v>1</v>
      </c>
      <c r="L19" s="73">
        <v>2</v>
      </c>
      <c r="M19" s="74">
        <v>8</v>
      </c>
      <c r="N19" s="75">
        <v>3</v>
      </c>
      <c r="O19" s="73">
        <v>0</v>
      </c>
      <c r="P19" s="73">
        <v>0</v>
      </c>
      <c r="Q19" s="74">
        <v>3</v>
      </c>
      <c r="R19" s="75"/>
      <c r="S19" s="73"/>
      <c r="T19" s="73"/>
      <c r="U19" s="74"/>
      <c r="V19" s="75">
        <v>0</v>
      </c>
      <c r="W19" s="73">
        <v>2</v>
      </c>
      <c r="X19" s="73">
        <v>2</v>
      </c>
      <c r="Y19" s="74">
        <v>4</v>
      </c>
      <c r="Z19" s="75">
        <v>2</v>
      </c>
      <c r="AA19" s="73">
        <v>0</v>
      </c>
      <c r="AB19" s="73">
        <v>2</v>
      </c>
      <c r="AC19" s="74">
        <v>4</v>
      </c>
      <c r="AD19" s="75">
        <v>2</v>
      </c>
      <c r="AE19" s="73">
        <v>0</v>
      </c>
      <c r="AF19" s="73">
        <v>1</v>
      </c>
      <c r="AG19" s="74">
        <v>3</v>
      </c>
      <c r="AH19" s="75">
        <v>2</v>
      </c>
      <c r="AI19" s="73">
        <v>4</v>
      </c>
      <c r="AJ19" s="73">
        <v>3</v>
      </c>
      <c r="AK19" s="74">
        <v>9</v>
      </c>
      <c r="AL19" s="75">
        <v>6</v>
      </c>
      <c r="AM19" s="73">
        <v>3</v>
      </c>
      <c r="AN19" s="73">
        <v>2</v>
      </c>
      <c r="AO19" s="74">
        <v>11</v>
      </c>
      <c r="AP19" s="75"/>
      <c r="AQ19" s="73"/>
      <c r="AR19" s="73"/>
      <c r="AS19" s="74"/>
    </row>
    <row r="20" spans="1:45" s="1" customFormat="1" ht="14.25" customHeight="1">
      <c r="A20" s="67" t="s">
        <v>16</v>
      </c>
      <c r="B20" s="72">
        <v>507</v>
      </c>
      <c r="C20" s="73">
        <v>100</v>
      </c>
      <c r="D20" s="73">
        <v>7</v>
      </c>
      <c r="E20" s="74">
        <v>614</v>
      </c>
      <c r="F20" s="75">
        <v>6</v>
      </c>
      <c r="G20" s="73">
        <v>0</v>
      </c>
      <c r="H20" s="73">
        <v>0</v>
      </c>
      <c r="I20" s="74">
        <v>6</v>
      </c>
      <c r="J20" s="75">
        <v>1098</v>
      </c>
      <c r="K20" s="73">
        <v>75</v>
      </c>
      <c r="L20" s="73">
        <v>28</v>
      </c>
      <c r="M20" s="74">
        <v>1201</v>
      </c>
      <c r="N20" s="75">
        <v>71</v>
      </c>
      <c r="O20" s="73">
        <v>2</v>
      </c>
      <c r="P20" s="73">
        <v>0</v>
      </c>
      <c r="Q20" s="74">
        <v>73</v>
      </c>
      <c r="R20" s="75">
        <v>156</v>
      </c>
      <c r="S20" s="73">
        <v>3</v>
      </c>
      <c r="T20" s="73">
        <v>1</v>
      </c>
      <c r="U20" s="74">
        <v>160</v>
      </c>
      <c r="V20" s="75">
        <v>527</v>
      </c>
      <c r="W20" s="73">
        <v>52</v>
      </c>
      <c r="X20" s="73">
        <v>9</v>
      </c>
      <c r="Y20" s="74">
        <v>588</v>
      </c>
      <c r="Z20" s="75">
        <v>91</v>
      </c>
      <c r="AA20" s="73">
        <v>21</v>
      </c>
      <c r="AB20" s="73">
        <v>32</v>
      </c>
      <c r="AC20" s="74">
        <v>144</v>
      </c>
      <c r="AD20" s="75">
        <v>82</v>
      </c>
      <c r="AE20" s="73">
        <v>28</v>
      </c>
      <c r="AF20" s="73">
        <v>87</v>
      </c>
      <c r="AG20" s="74">
        <v>197</v>
      </c>
      <c r="AH20" s="75">
        <v>403</v>
      </c>
      <c r="AI20" s="73">
        <v>77</v>
      </c>
      <c r="AJ20" s="73">
        <v>68</v>
      </c>
      <c r="AK20" s="74">
        <v>548</v>
      </c>
      <c r="AL20" s="75">
        <v>109</v>
      </c>
      <c r="AM20" s="73">
        <v>90</v>
      </c>
      <c r="AN20" s="73">
        <v>5</v>
      </c>
      <c r="AO20" s="74">
        <v>204</v>
      </c>
      <c r="AP20" s="75">
        <v>121</v>
      </c>
      <c r="AQ20" s="73">
        <v>14</v>
      </c>
      <c r="AR20" s="73">
        <v>0</v>
      </c>
      <c r="AS20" s="74">
        <v>135</v>
      </c>
    </row>
    <row r="21" spans="1:45" s="1" customFormat="1" ht="14.25" customHeight="1">
      <c r="A21" s="67" t="s">
        <v>17</v>
      </c>
      <c r="B21" s="72">
        <v>0</v>
      </c>
      <c r="C21" s="73">
        <v>1</v>
      </c>
      <c r="D21" s="73">
        <v>0</v>
      </c>
      <c r="E21" s="74">
        <v>1</v>
      </c>
      <c r="F21" s="75"/>
      <c r="G21" s="73"/>
      <c r="H21" s="73"/>
      <c r="I21" s="74"/>
      <c r="J21" s="75">
        <v>3</v>
      </c>
      <c r="K21" s="73">
        <v>1</v>
      </c>
      <c r="L21" s="73">
        <v>0</v>
      </c>
      <c r="M21" s="74">
        <v>4</v>
      </c>
      <c r="N21" s="75">
        <v>0</v>
      </c>
      <c r="O21" s="73">
        <v>2</v>
      </c>
      <c r="P21" s="73">
        <v>0</v>
      </c>
      <c r="Q21" s="74">
        <v>2</v>
      </c>
      <c r="R21" s="75"/>
      <c r="S21" s="73"/>
      <c r="T21" s="73"/>
      <c r="U21" s="74"/>
      <c r="V21" s="75">
        <v>0</v>
      </c>
      <c r="W21" s="73">
        <v>5</v>
      </c>
      <c r="X21" s="73">
        <v>2</v>
      </c>
      <c r="Y21" s="74">
        <v>7</v>
      </c>
      <c r="Z21" s="75">
        <v>1</v>
      </c>
      <c r="AA21" s="73">
        <v>0</v>
      </c>
      <c r="AB21" s="73">
        <v>2</v>
      </c>
      <c r="AC21" s="74">
        <v>3</v>
      </c>
      <c r="AD21" s="75"/>
      <c r="AE21" s="73"/>
      <c r="AF21" s="73"/>
      <c r="AG21" s="74"/>
      <c r="AH21" s="75">
        <v>1</v>
      </c>
      <c r="AI21" s="73">
        <v>1</v>
      </c>
      <c r="AJ21" s="73">
        <v>1</v>
      </c>
      <c r="AK21" s="74">
        <v>3</v>
      </c>
      <c r="AL21" s="75">
        <v>0</v>
      </c>
      <c r="AM21" s="73">
        <v>1</v>
      </c>
      <c r="AN21" s="73">
        <v>0</v>
      </c>
      <c r="AO21" s="74">
        <v>1</v>
      </c>
      <c r="AP21" s="75"/>
      <c r="AQ21" s="73"/>
      <c r="AR21" s="73"/>
      <c r="AS21" s="74"/>
    </row>
    <row r="22" spans="1:45" s="1" customFormat="1" ht="14.25" customHeight="1">
      <c r="A22" s="67" t="s">
        <v>18</v>
      </c>
      <c r="B22" s="72">
        <v>54</v>
      </c>
      <c r="C22" s="73">
        <v>33</v>
      </c>
      <c r="D22" s="73">
        <v>5</v>
      </c>
      <c r="E22" s="74">
        <v>92</v>
      </c>
      <c r="F22" s="75">
        <v>25</v>
      </c>
      <c r="G22" s="73">
        <v>0</v>
      </c>
      <c r="H22" s="73">
        <v>0</v>
      </c>
      <c r="I22" s="74">
        <v>25</v>
      </c>
      <c r="J22" s="75">
        <v>526</v>
      </c>
      <c r="K22" s="73">
        <v>74</v>
      </c>
      <c r="L22" s="73">
        <v>14</v>
      </c>
      <c r="M22" s="74">
        <v>614</v>
      </c>
      <c r="N22" s="75">
        <v>51</v>
      </c>
      <c r="O22" s="73">
        <v>3</v>
      </c>
      <c r="P22" s="73">
        <v>1</v>
      </c>
      <c r="Q22" s="74">
        <v>55</v>
      </c>
      <c r="R22" s="75">
        <v>7</v>
      </c>
      <c r="S22" s="73">
        <v>4</v>
      </c>
      <c r="T22" s="73">
        <v>0</v>
      </c>
      <c r="U22" s="74">
        <v>11</v>
      </c>
      <c r="V22" s="75">
        <v>127</v>
      </c>
      <c r="W22" s="73">
        <v>94</v>
      </c>
      <c r="X22" s="73">
        <v>21</v>
      </c>
      <c r="Y22" s="74">
        <v>242</v>
      </c>
      <c r="Z22" s="75">
        <v>165</v>
      </c>
      <c r="AA22" s="73">
        <v>4</v>
      </c>
      <c r="AB22" s="73">
        <v>18</v>
      </c>
      <c r="AC22" s="74">
        <v>187</v>
      </c>
      <c r="AD22" s="75">
        <v>38</v>
      </c>
      <c r="AE22" s="73">
        <v>7</v>
      </c>
      <c r="AF22" s="73">
        <v>7</v>
      </c>
      <c r="AG22" s="74">
        <v>52</v>
      </c>
      <c r="AH22" s="75">
        <v>98</v>
      </c>
      <c r="AI22" s="73">
        <v>20</v>
      </c>
      <c r="AJ22" s="73">
        <v>12</v>
      </c>
      <c r="AK22" s="74">
        <v>130</v>
      </c>
      <c r="AL22" s="75">
        <v>47</v>
      </c>
      <c r="AM22" s="73">
        <v>6</v>
      </c>
      <c r="AN22" s="73">
        <v>3</v>
      </c>
      <c r="AO22" s="74">
        <v>56</v>
      </c>
      <c r="AP22" s="75">
        <v>13</v>
      </c>
      <c r="AQ22" s="73">
        <v>6</v>
      </c>
      <c r="AR22" s="73">
        <v>0</v>
      </c>
      <c r="AS22" s="74">
        <v>19</v>
      </c>
    </row>
    <row r="23" spans="1:45" s="1" customFormat="1" ht="14.25" customHeight="1">
      <c r="A23" s="67" t="s">
        <v>19</v>
      </c>
      <c r="B23" s="72">
        <v>0</v>
      </c>
      <c r="C23" s="73">
        <v>2</v>
      </c>
      <c r="D23" s="73">
        <v>2</v>
      </c>
      <c r="E23" s="74">
        <v>4</v>
      </c>
      <c r="F23" s="75"/>
      <c r="G23" s="73"/>
      <c r="H23" s="73"/>
      <c r="I23" s="74"/>
      <c r="J23" s="75">
        <v>12</v>
      </c>
      <c r="K23" s="73">
        <v>5</v>
      </c>
      <c r="L23" s="73">
        <v>0</v>
      </c>
      <c r="M23" s="74">
        <v>17</v>
      </c>
      <c r="N23" s="75"/>
      <c r="O23" s="73"/>
      <c r="P23" s="73"/>
      <c r="Q23" s="74"/>
      <c r="R23" s="75"/>
      <c r="S23" s="73"/>
      <c r="T23" s="73"/>
      <c r="U23" s="74"/>
      <c r="V23" s="75">
        <v>2</v>
      </c>
      <c r="W23" s="73">
        <v>11</v>
      </c>
      <c r="X23" s="73">
        <v>1</v>
      </c>
      <c r="Y23" s="74">
        <v>14</v>
      </c>
      <c r="Z23" s="75">
        <v>1</v>
      </c>
      <c r="AA23" s="73">
        <v>0</v>
      </c>
      <c r="AB23" s="73">
        <v>7</v>
      </c>
      <c r="AC23" s="74">
        <v>8</v>
      </c>
      <c r="AD23" s="75">
        <v>2</v>
      </c>
      <c r="AE23" s="73">
        <v>0</v>
      </c>
      <c r="AF23" s="73">
        <v>3</v>
      </c>
      <c r="AG23" s="74">
        <v>5</v>
      </c>
      <c r="AH23" s="75">
        <v>0</v>
      </c>
      <c r="AI23" s="73">
        <v>2</v>
      </c>
      <c r="AJ23" s="73">
        <v>3</v>
      </c>
      <c r="AK23" s="74">
        <v>5</v>
      </c>
      <c r="AL23" s="75">
        <v>2</v>
      </c>
      <c r="AM23" s="73">
        <v>1</v>
      </c>
      <c r="AN23" s="73">
        <v>4</v>
      </c>
      <c r="AO23" s="74">
        <v>7</v>
      </c>
      <c r="AP23" s="75"/>
      <c r="AQ23" s="73"/>
      <c r="AR23" s="73"/>
      <c r="AS23" s="74"/>
    </row>
    <row r="24" spans="1:45" s="1" customFormat="1" ht="14.25" customHeight="1" thickBot="1">
      <c r="A24" s="67" t="s">
        <v>20</v>
      </c>
      <c r="B24" s="72">
        <v>0</v>
      </c>
      <c r="C24" s="73">
        <v>0</v>
      </c>
      <c r="D24" s="73">
        <v>16</v>
      </c>
      <c r="E24" s="74">
        <v>16</v>
      </c>
      <c r="F24" s="75">
        <v>0</v>
      </c>
      <c r="G24" s="73">
        <v>0</v>
      </c>
      <c r="H24" s="73">
        <v>1</v>
      </c>
      <c r="I24" s="74">
        <v>1</v>
      </c>
      <c r="J24" s="75">
        <v>1</v>
      </c>
      <c r="K24" s="73">
        <v>0</v>
      </c>
      <c r="L24" s="73">
        <v>4</v>
      </c>
      <c r="M24" s="74">
        <v>5</v>
      </c>
      <c r="N24" s="75">
        <v>3</v>
      </c>
      <c r="O24" s="73">
        <v>0</v>
      </c>
      <c r="P24" s="73">
        <v>0</v>
      </c>
      <c r="Q24" s="74">
        <v>3</v>
      </c>
      <c r="R24" s="75"/>
      <c r="S24" s="73"/>
      <c r="T24" s="73"/>
      <c r="U24" s="74"/>
      <c r="V24" s="75">
        <v>2</v>
      </c>
      <c r="W24" s="73">
        <v>1</v>
      </c>
      <c r="X24" s="73">
        <v>3</v>
      </c>
      <c r="Y24" s="74">
        <v>6</v>
      </c>
      <c r="Z24" s="75">
        <v>0</v>
      </c>
      <c r="AA24" s="73">
        <v>0</v>
      </c>
      <c r="AB24" s="73">
        <v>5</v>
      </c>
      <c r="AC24" s="74">
        <v>5</v>
      </c>
      <c r="AD24" s="75">
        <v>3</v>
      </c>
      <c r="AE24" s="73">
        <v>0</v>
      </c>
      <c r="AF24" s="73">
        <v>5</v>
      </c>
      <c r="AG24" s="74">
        <v>8</v>
      </c>
      <c r="AH24" s="75">
        <v>0</v>
      </c>
      <c r="AI24" s="73">
        <v>0</v>
      </c>
      <c r="AJ24" s="73">
        <v>2</v>
      </c>
      <c r="AK24" s="74">
        <v>2</v>
      </c>
      <c r="AL24" s="75">
        <v>0</v>
      </c>
      <c r="AM24" s="73">
        <v>0</v>
      </c>
      <c r="AN24" s="73">
        <v>5</v>
      </c>
      <c r="AO24" s="74">
        <v>5</v>
      </c>
      <c r="AP24" s="75"/>
      <c r="AQ24" s="73"/>
      <c r="AR24" s="73"/>
      <c r="AS24" s="74"/>
    </row>
    <row r="25" spans="1:45" s="1" customFormat="1" ht="14.25" customHeight="1" thickBot="1">
      <c r="A25" s="76" t="s">
        <v>0</v>
      </c>
      <c r="B25" s="77">
        <f aca="true" t="shared" si="0" ref="B25:AS25">SUM(B5:B24)</f>
        <v>2483</v>
      </c>
      <c r="C25" s="78">
        <f t="shared" si="0"/>
        <v>527</v>
      </c>
      <c r="D25" s="78">
        <f t="shared" si="0"/>
        <v>177</v>
      </c>
      <c r="E25" s="79">
        <f t="shared" si="0"/>
        <v>3187</v>
      </c>
      <c r="F25" s="77">
        <f t="shared" si="0"/>
        <v>74</v>
      </c>
      <c r="G25" s="78">
        <f t="shared" si="0"/>
        <v>3</v>
      </c>
      <c r="H25" s="78">
        <f t="shared" si="0"/>
        <v>2</v>
      </c>
      <c r="I25" s="79">
        <f t="shared" si="0"/>
        <v>79</v>
      </c>
      <c r="J25" s="77">
        <f t="shared" si="0"/>
        <v>5915</v>
      </c>
      <c r="K25" s="78">
        <f t="shared" si="0"/>
        <v>592</v>
      </c>
      <c r="L25" s="78">
        <f t="shared" si="0"/>
        <v>86</v>
      </c>
      <c r="M25" s="79">
        <f t="shared" si="0"/>
        <v>6593</v>
      </c>
      <c r="N25" s="77">
        <f t="shared" si="0"/>
        <v>310</v>
      </c>
      <c r="O25" s="78">
        <f t="shared" si="0"/>
        <v>18</v>
      </c>
      <c r="P25" s="78">
        <f t="shared" si="0"/>
        <v>2</v>
      </c>
      <c r="Q25" s="79">
        <f t="shared" si="0"/>
        <v>330</v>
      </c>
      <c r="R25" s="77">
        <f t="shared" si="0"/>
        <v>576</v>
      </c>
      <c r="S25" s="78">
        <f t="shared" si="0"/>
        <v>29</v>
      </c>
      <c r="T25" s="78">
        <f t="shared" si="0"/>
        <v>1</v>
      </c>
      <c r="U25" s="79">
        <f t="shared" si="0"/>
        <v>606</v>
      </c>
      <c r="V25" s="77">
        <f t="shared" si="0"/>
        <v>2946</v>
      </c>
      <c r="W25" s="78">
        <f t="shared" si="0"/>
        <v>481</v>
      </c>
      <c r="X25" s="78">
        <f t="shared" si="0"/>
        <v>91</v>
      </c>
      <c r="Y25" s="79">
        <f t="shared" si="0"/>
        <v>3518</v>
      </c>
      <c r="Z25" s="77">
        <f t="shared" si="0"/>
        <v>955</v>
      </c>
      <c r="AA25" s="78">
        <f t="shared" si="0"/>
        <v>60</v>
      </c>
      <c r="AB25" s="78">
        <f t="shared" si="0"/>
        <v>351</v>
      </c>
      <c r="AC25" s="79">
        <f t="shared" si="0"/>
        <v>1366</v>
      </c>
      <c r="AD25" s="77">
        <f t="shared" si="0"/>
        <v>713</v>
      </c>
      <c r="AE25" s="78">
        <f t="shared" si="0"/>
        <v>149</v>
      </c>
      <c r="AF25" s="78">
        <f t="shared" si="0"/>
        <v>490</v>
      </c>
      <c r="AG25" s="79">
        <f t="shared" si="0"/>
        <v>1352</v>
      </c>
      <c r="AH25" s="77">
        <f t="shared" si="0"/>
        <v>2853</v>
      </c>
      <c r="AI25" s="78">
        <f t="shared" si="0"/>
        <v>537</v>
      </c>
      <c r="AJ25" s="78">
        <f t="shared" si="0"/>
        <v>942</v>
      </c>
      <c r="AK25" s="79">
        <f t="shared" si="0"/>
        <v>4332</v>
      </c>
      <c r="AL25" s="77">
        <f t="shared" si="0"/>
        <v>1595</v>
      </c>
      <c r="AM25" s="78">
        <f t="shared" si="0"/>
        <v>435</v>
      </c>
      <c r="AN25" s="78">
        <f t="shared" si="0"/>
        <v>66</v>
      </c>
      <c r="AO25" s="79">
        <f t="shared" si="0"/>
        <v>2096</v>
      </c>
      <c r="AP25" s="77">
        <f t="shared" si="0"/>
        <v>586</v>
      </c>
      <c r="AQ25" s="78">
        <f t="shared" si="0"/>
        <v>216</v>
      </c>
      <c r="AR25" s="78">
        <f t="shared" si="0"/>
        <v>20</v>
      </c>
      <c r="AS25" s="79">
        <f t="shared" si="0"/>
        <v>822</v>
      </c>
    </row>
    <row r="26" ht="12.75">
      <c r="A26" s="4" t="s">
        <v>84</v>
      </c>
    </row>
    <row r="27" ht="12.75">
      <c r="A27" s="4" t="s">
        <v>304</v>
      </c>
    </row>
    <row r="30" spans="1:45" s="1" customFormat="1" ht="15.75" customHeight="1" thickBot="1">
      <c r="A30" s="63"/>
      <c r="B30" s="355" t="s">
        <v>83</v>
      </c>
      <c r="C30" s="355"/>
      <c r="D30" s="355"/>
      <c r="E30" s="355"/>
      <c r="F30" s="355"/>
      <c r="G30" s="355"/>
      <c r="H30" s="355"/>
      <c r="I30" s="355"/>
      <c r="J30" s="355"/>
      <c r="K30" s="355"/>
      <c r="L30" s="355"/>
      <c r="M30" s="355"/>
      <c r="N30" s="355"/>
      <c r="O30" s="355"/>
      <c r="P30" s="355"/>
      <c r="Q30" s="355"/>
      <c r="R30" s="355"/>
      <c r="S30" s="355"/>
      <c r="T30" s="355"/>
      <c r="U30" s="355"/>
      <c r="V30" s="355"/>
      <c r="W30" s="355"/>
      <c r="X30" s="355"/>
      <c r="Y30" s="355"/>
      <c r="Z30" s="355"/>
      <c r="AA30" s="355"/>
      <c r="AB30" s="355"/>
      <c r="AC30" s="355"/>
      <c r="AD30" s="355"/>
      <c r="AE30" s="355"/>
      <c r="AF30" s="355"/>
      <c r="AG30" s="355"/>
      <c r="AH30" s="355"/>
      <c r="AI30" s="355"/>
      <c r="AJ30" s="355"/>
      <c r="AK30" s="355"/>
      <c r="AL30" s="355"/>
      <c r="AM30" s="355"/>
      <c r="AN30" s="355"/>
      <c r="AO30" s="355"/>
      <c r="AP30" s="355"/>
      <c r="AQ30" s="355"/>
      <c r="AR30" s="355"/>
      <c r="AS30" s="355"/>
    </row>
    <row r="31" spans="1:45" ht="12.75">
      <c r="A31" s="356" t="s">
        <v>21</v>
      </c>
      <c r="B31" s="361" t="s">
        <v>36</v>
      </c>
      <c r="C31" s="362"/>
      <c r="D31" s="362"/>
      <c r="E31" s="363"/>
      <c r="F31" s="361" t="s">
        <v>37</v>
      </c>
      <c r="G31" s="362"/>
      <c r="H31" s="362"/>
      <c r="I31" s="363"/>
      <c r="J31" s="361" t="s">
        <v>38</v>
      </c>
      <c r="K31" s="362"/>
      <c r="L31" s="362"/>
      <c r="M31" s="363"/>
      <c r="N31" s="361" t="s">
        <v>39</v>
      </c>
      <c r="O31" s="362"/>
      <c r="P31" s="362"/>
      <c r="Q31" s="363"/>
      <c r="R31" s="361" t="s">
        <v>40</v>
      </c>
      <c r="S31" s="362"/>
      <c r="T31" s="362"/>
      <c r="U31" s="363"/>
      <c r="V31" s="361" t="s">
        <v>41</v>
      </c>
      <c r="W31" s="362"/>
      <c r="X31" s="362"/>
      <c r="Y31" s="363"/>
      <c r="Z31" s="361" t="s">
        <v>42</v>
      </c>
      <c r="AA31" s="362"/>
      <c r="AB31" s="362"/>
      <c r="AC31" s="363"/>
      <c r="AD31" s="361" t="s">
        <v>43</v>
      </c>
      <c r="AE31" s="362"/>
      <c r="AF31" s="362"/>
      <c r="AG31" s="363"/>
      <c r="AH31" s="361" t="s">
        <v>44</v>
      </c>
      <c r="AI31" s="362"/>
      <c r="AJ31" s="362"/>
      <c r="AK31" s="363"/>
      <c r="AL31" s="362" t="s">
        <v>45</v>
      </c>
      <c r="AM31" s="362"/>
      <c r="AN31" s="362"/>
      <c r="AO31" s="363"/>
      <c r="AP31" s="361" t="s">
        <v>28</v>
      </c>
      <c r="AQ31" s="362"/>
      <c r="AR31" s="362"/>
      <c r="AS31" s="363"/>
    </row>
    <row r="32" spans="1:45" ht="13.5" thickBot="1">
      <c r="A32" s="357"/>
      <c r="B32" s="64" t="s">
        <v>79</v>
      </c>
      <c r="C32" s="65" t="s">
        <v>80</v>
      </c>
      <c r="D32" s="65" t="s">
        <v>81</v>
      </c>
      <c r="E32" s="66" t="s">
        <v>28</v>
      </c>
      <c r="F32" s="64" t="s">
        <v>79</v>
      </c>
      <c r="G32" s="65" t="s">
        <v>80</v>
      </c>
      <c r="H32" s="65" t="s">
        <v>81</v>
      </c>
      <c r="I32" s="66" t="s">
        <v>28</v>
      </c>
      <c r="J32" s="64" t="s">
        <v>79</v>
      </c>
      <c r="K32" s="65" t="s">
        <v>80</v>
      </c>
      <c r="L32" s="65" t="s">
        <v>81</v>
      </c>
      <c r="M32" s="66" t="s">
        <v>28</v>
      </c>
      <c r="N32" s="64" t="s">
        <v>79</v>
      </c>
      <c r="O32" s="65" t="s">
        <v>80</v>
      </c>
      <c r="P32" s="65" t="s">
        <v>81</v>
      </c>
      <c r="Q32" s="66" t="s">
        <v>28</v>
      </c>
      <c r="R32" s="64" t="s">
        <v>79</v>
      </c>
      <c r="S32" s="65" t="s">
        <v>80</v>
      </c>
      <c r="T32" s="65" t="s">
        <v>81</v>
      </c>
      <c r="U32" s="66" t="s">
        <v>28</v>
      </c>
      <c r="V32" s="64" t="s">
        <v>79</v>
      </c>
      <c r="W32" s="65" t="s">
        <v>80</v>
      </c>
      <c r="X32" s="65" t="s">
        <v>81</v>
      </c>
      <c r="Y32" s="66" t="s">
        <v>28</v>
      </c>
      <c r="Z32" s="64" t="s">
        <v>79</v>
      </c>
      <c r="AA32" s="65" t="s">
        <v>80</v>
      </c>
      <c r="AB32" s="65" t="s">
        <v>81</v>
      </c>
      <c r="AC32" s="66" t="s">
        <v>28</v>
      </c>
      <c r="AD32" s="64" t="s">
        <v>79</v>
      </c>
      <c r="AE32" s="65" t="s">
        <v>80</v>
      </c>
      <c r="AF32" s="65" t="s">
        <v>81</v>
      </c>
      <c r="AG32" s="66" t="s">
        <v>28</v>
      </c>
      <c r="AH32" s="64" t="s">
        <v>79</v>
      </c>
      <c r="AI32" s="65" t="s">
        <v>80</v>
      </c>
      <c r="AJ32" s="65" t="s">
        <v>81</v>
      </c>
      <c r="AK32" s="66" t="s">
        <v>28</v>
      </c>
      <c r="AL32" s="81" t="s">
        <v>79</v>
      </c>
      <c r="AM32" s="65" t="s">
        <v>80</v>
      </c>
      <c r="AN32" s="65" t="s">
        <v>81</v>
      </c>
      <c r="AO32" s="66" t="s">
        <v>28</v>
      </c>
      <c r="AP32" s="64" t="s">
        <v>79</v>
      </c>
      <c r="AQ32" s="65" t="s">
        <v>80</v>
      </c>
      <c r="AR32" s="65" t="s">
        <v>81</v>
      </c>
      <c r="AS32" s="66" t="s">
        <v>28</v>
      </c>
    </row>
    <row r="33" spans="1:45" ht="12.75">
      <c r="A33" s="67" t="s">
        <v>1</v>
      </c>
      <c r="B33" s="71">
        <v>124</v>
      </c>
      <c r="C33" s="69">
        <v>41</v>
      </c>
      <c r="D33" s="69">
        <v>64</v>
      </c>
      <c r="E33" s="70">
        <v>229</v>
      </c>
      <c r="F33" s="71">
        <v>375</v>
      </c>
      <c r="G33" s="69">
        <v>80</v>
      </c>
      <c r="H33" s="69">
        <v>322</v>
      </c>
      <c r="I33" s="70">
        <v>777</v>
      </c>
      <c r="J33" s="71">
        <v>125</v>
      </c>
      <c r="K33" s="69">
        <v>16</v>
      </c>
      <c r="L33" s="69">
        <v>7</v>
      </c>
      <c r="M33" s="70">
        <v>148</v>
      </c>
      <c r="N33" s="71">
        <v>19</v>
      </c>
      <c r="O33" s="69">
        <v>19</v>
      </c>
      <c r="P33" s="69">
        <v>42</v>
      </c>
      <c r="Q33" s="70">
        <v>80</v>
      </c>
      <c r="R33" s="71">
        <v>863</v>
      </c>
      <c r="S33" s="69">
        <v>222</v>
      </c>
      <c r="T33" s="69">
        <v>152</v>
      </c>
      <c r="U33" s="70">
        <v>1237</v>
      </c>
      <c r="V33" s="71">
        <v>408</v>
      </c>
      <c r="W33" s="69">
        <v>51</v>
      </c>
      <c r="X33" s="69">
        <v>151</v>
      </c>
      <c r="Y33" s="70">
        <v>610</v>
      </c>
      <c r="Z33" s="71">
        <v>106</v>
      </c>
      <c r="AA33" s="69">
        <v>7</v>
      </c>
      <c r="AB33" s="69">
        <v>1</v>
      </c>
      <c r="AC33" s="70">
        <v>114</v>
      </c>
      <c r="AD33" s="71">
        <v>164</v>
      </c>
      <c r="AE33" s="69">
        <v>3</v>
      </c>
      <c r="AF33" s="69">
        <v>186</v>
      </c>
      <c r="AG33" s="70">
        <v>353</v>
      </c>
      <c r="AH33" s="71">
        <v>793</v>
      </c>
      <c r="AI33" s="69">
        <v>216</v>
      </c>
      <c r="AJ33" s="69">
        <v>85</v>
      </c>
      <c r="AK33" s="70">
        <v>1094</v>
      </c>
      <c r="AL33" s="68">
        <v>135</v>
      </c>
      <c r="AM33" s="69">
        <v>27</v>
      </c>
      <c r="AN33" s="69">
        <v>136</v>
      </c>
      <c r="AO33" s="70">
        <v>298</v>
      </c>
      <c r="AP33" s="71">
        <f aca="true" t="shared" si="1" ref="AP33:AS38">B5+F5+J5+N5+R5+V5+Z5+AD5+AH5+AL5+AP5+B33+F33+J33+N33+R33+V33+Z33+AD33+AH33+AL33</f>
        <v>7367</v>
      </c>
      <c r="AQ33" s="68">
        <f t="shared" si="1"/>
        <v>1212</v>
      </c>
      <c r="AR33" s="68">
        <f t="shared" si="1"/>
        <v>1874</v>
      </c>
      <c r="AS33" s="82">
        <f t="shared" si="1"/>
        <v>10453</v>
      </c>
    </row>
    <row r="34" spans="1:45" ht="12.75">
      <c r="A34" s="67" t="s">
        <v>2</v>
      </c>
      <c r="B34" s="75">
        <v>4</v>
      </c>
      <c r="C34" s="73">
        <v>0</v>
      </c>
      <c r="D34" s="73">
        <v>3</v>
      </c>
      <c r="E34" s="74">
        <v>7</v>
      </c>
      <c r="F34" s="75">
        <v>3</v>
      </c>
      <c r="G34" s="73">
        <v>0</v>
      </c>
      <c r="H34" s="73">
        <v>16</v>
      </c>
      <c r="I34" s="74">
        <v>19</v>
      </c>
      <c r="J34" s="75">
        <v>4</v>
      </c>
      <c r="K34" s="73">
        <v>2</v>
      </c>
      <c r="L34" s="73">
        <v>4</v>
      </c>
      <c r="M34" s="74">
        <v>10</v>
      </c>
      <c r="N34" s="75"/>
      <c r="O34" s="73"/>
      <c r="P34" s="73"/>
      <c r="Q34" s="74"/>
      <c r="R34" s="75">
        <v>5</v>
      </c>
      <c r="S34" s="73">
        <v>3</v>
      </c>
      <c r="T34" s="73">
        <v>0</v>
      </c>
      <c r="U34" s="74">
        <v>8</v>
      </c>
      <c r="V34" s="75">
        <v>6</v>
      </c>
      <c r="W34" s="73">
        <v>1</v>
      </c>
      <c r="X34" s="73">
        <v>3</v>
      </c>
      <c r="Y34" s="74">
        <v>10</v>
      </c>
      <c r="Z34" s="75">
        <v>1</v>
      </c>
      <c r="AA34" s="73">
        <v>1</v>
      </c>
      <c r="AB34" s="73">
        <v>0</v>
      </c>
      <c r="AC34" s="74">
        <v>2</v>
      </c>
      <c r="AD34" s="75">
        <v>4</v>
      </c>
      <c r="AE34" s="73">
        <v>0</v>
      </c>
      <c r="AF34" s="73">
        <v>0</v>
      </c>
      <c r="AG34" s="74">
        <v>4</v>
      </c>
      <c r="AH34" s="75">
        <v>17</v>
      </c>
      <c r="AI34" s="73">
        <v>3</v>
      </c>
      <c r="AJ34" s="73">
        <v>1</v>
      </c>
      <c r="AK34" s="74">
        <v>21</v>
      </c>
      <c r="AL34" s="72">
        <v>5</v>
      </c>
      <c r="AM34" s="73">
        <v>0</v>
      </c>
      <c r="AN34" s="73">
        <v>6</v>
      </c>
      <c r="AO34" s="74">
        <v>11</v>
      </c>
      <c r="AP34" s="71">
        <f t="shared" si="1"/>
        <v>156</v>
      </c>
      <c r="AQ34" s="68">
        <f t="shared" si="1"/>
        <v>27</v>
      </c>
      <c r="AR34" s="68">
        <f t="shared" si="1"/>
        <v>42</v>
      </c>
      <c r="AS34" s="82">
        <f t="shared" si="1"/>
        <v>225</v>
      </c>
    </row>
    <row r="35" spans="1:45" ht="12.75">
      <c r="A35" s="67" t="s">
        <v>3</v>
      </c>
      <c r="B35" s="75"/>
      <c r="C35" s="73"/>
      <c r="D35" s="73"/>
      <c r="E35" s="74"/>
      <c r="F35" s="75"/>
      <c r="G35" s="73"/>
      <c r="H35" s="73"/>
      <c r="I35" s="74"/>
      <c r="J35" s="75">
        <v>0</v>
      </c>
      <c r="K35" s="73">
        <v>0</v>
      </c>
      <c r="L35" s="73">
        <v>2</v>
      </c>
      <c r="M35" s="74">
        <v>2</v>
      </c>
      <c r="N35" s="75"/>
      <c r="O35" s="73"/>
      <c r="P35" s="73"/>
      <c r="Q35" s="74"/>
      <c r="R35" s="75"/>
      <c r="S35" s="73"/>
      <c r="T35" s="73"/>
      <c r="U35" s="74"/>
      <c r="V35" s="75"/>
      <c r="W35" s="73"/>
      <c r="X35" s="73"/>
      <c r="Y35" s="74"/>
      <c r="Z35" s="75"/>
      <c r="AA35" s="73"/>
      <c r="AB35" s="73"/>
      <c r="AC35" s="74"/>
      <c r="AD35" s="75"/>
      <c r="AE35" s="73"/>
      <c r="AF35" s="73"/>
      <c r="AG35" s="74"/>
      <c r="AH35" s="75"/>
      <c r="AI35" s="73"/>
      <c r="AJ35" s="73"/>
      <c r="AK35" s="74"/>
      <c r="AL35" s="72"/>
      <c r="AM35" s="73"/>
      <c r="AN35" s="73"/>
      <c r="AO35" s="74"/>
      <c r="AP35" s="71">
        <f t="shared" si="1"/>
        <v>6</v>
      </c>
      <c r="AQ35" s="68">
        <f t="shared" si="1"/>
        <v>0</v>
      </c>
      <c r="AR35" s="68">
        <f t="shared" si="1"/>
        <v>3</v>
      </c>
      <c r="AS35" s="82">
        <f t="shared" si="1"/>
        <v>9</v>
      </c>
    </row>
    <row r="36" spans="1:45" ht="12.75">
      <c r="A36" s="67" t="s">
        <v>4</v>
      </c>
      <c r="B36" s="75">
        <v>0</v>
      </c>
      <c r="C36" s="73">
        <v>0</v>
      </c>
      <c r="D36" s="73">
        <v>1</v>
      </c>
      <c r="E36" s="74">
        <v>1</v>
      </c>
      <c r="F36" s="75">
        <v>12</v>
      </c>
      <c r="G36" s="73">
        <v>8</v>
      </c>
      <c r="H36" s="73">
        <v>13</v>
      </c>
      <c r="I36" s="74">
        <v>33</v>
      </c>
      <c r="J36" s="75">
        <v>3</v>
      </c>
      <c r="K36" s="73">
        <v>0</v>
      </c>
      <c r="L36" s="73">
        <v>0</v>
      </c>
      <c r="M36" s="74">
        <v>3</v>
      </c>
      <c r="N36" s="75">
        <v>0</v>
      </c>
      <c r="O36" s="73">
        <v>0</v>
      </c>
      <c r="P36" s="73">
        <v>3</v>
      </c>
      <c r="Q36" s="74">
        <v>3</v>
      </c>
      <c r="R36" s="75">
        <v>10</v>
      </c>
      <c r="S36" s="73">
        <v>4</v>
      </c>
      <c r="T36" s="73">
        <v>2</v>
      </c>
      <c r="U36" s="74">
        <v>16</v>
      </c>
      <c r="V36" s="75">
        <v>45</v>
      </c>
      <c r="W36" s="73">
        <v>4</v>
      </c>
      <c r="X36" s="73">
        <v>9</v>
      </c>
      <c r="Y36" s="74">
        <v>58</v>
      </c>
      <c r="Z36" s="75">
        <v>0</v>
      </c>
      <c r="AA36" s="73">
        <v>1</v>
      </c>
      <c r="AB36" s="73">
        <v>1</v>
      </c>
      <c r="AC36" s="74">
        <v>2</v>
      </c>
      <c r="AD36" s="75">
        <v>6</v>
      </c>
      <c r="AE36" s="73">
        <v>0</v>
      </c>
      <c r="AF36" s="73">
        <v>7</v>
      </c>
      <c r="AG36" s="74">
        <v>13</v>
      </c>
      <c r="AH36" s="75">
        <v>67</v>
      </c>
      <c r="AI36" s="73">
        <v>7</v>
      </c>
      <c r="AJ36" s="73">
        <v>8</v>
      </c>
      <c r="AK36" s="74">
        <v>82</v>
      </c>
      <c r="AL36" s="72">
        <v>4</v>
      </c>
      <c r="AM36" s="73">
        <v>2</v>
      </c>
      <c r="AN36" s="73">
        <v>0</v>
      </c>
      <c r="AO36" s="74">
        <v>6</v>
      </c>
      <c r="AP36" s="71">
        <f t="shared" si="1"/>
        <v>272</v>
      </c>
      <c r="AQ36" s="68">
        <f t="shared" si="1"/>
        <v>43</v>
      </c>
      <c r="AR36" s="68">
        <f t="shared" si="1"/>
        <v>96</v>
      </c>
      <c r="AS36" s="82">
        <f t="shared" si="1"/>
        <v>411</v>
      </c>
    </row>
    <row r="37" spans="1:45" ht="12.75">
      <c r="A37" s="67" t="s">
        <v>5</v>
      </c>
      <c r="B37" s="75">
        <v>4</v>
      </c>
      <c r="C37" s="73">
        <v>4</v>
      </c>
      <c r="D37" s="73">
        <v>1</v>
      </c>
      <c r="E37" s="74">
        <v>9</v>
      </c>
      <c r="F37" s="75">
        <v>9</v>
      </c>
      <c r="G37" s="73">
        <v>0</v>
      </c>
      <c r="H37" s="73">
        <v>14</v>
      </c>
      <c r="I37" s="74">
        <v>23</v>
      </c>
      <c r="J37" s="75">
        <v>2</v>
      </c>
      <c r="K37" s="73">
        <v>0</v>
      </c>
      <c r="L37" s="73">
        <v>6</v>
      </c>
      <c r="M37" s="74">
        <v>8</v>
      </c>
      <c r="N37" s="75">
        <v>1</v>
      </c>
      <c r="O37" s="73">
        <v>2</v>
      </c>
      <c r="P37" s="73">
        <v>0</v>
      </c>
      <c r="Q37" s="74">
        <v>3</v>
      </c>
      <c r="R37" s="75">
        <v>12</v>
      </c>
      <c r="S37" s="73">
        <v>4</v>
      </c>
      <c r="T37" s="73">
        <v>5</v>
      </c>
      <c r="U37" s="74">
        <v>21</v>
      </c>
      <c r="V37" s="75">
        <v>21</v>
      </c>
      <c r="W37" s="73">
        <v>2</v>
      </c>
      <c r="X37" s="73">
        <v>2</v>
      </c>
      <c r="Y37" s="74">
        <v>25</v>
      </c>
      <c r="Z37" s="75">
        <v>5</v>
      </c>
      <c r="AA37" s="73">
        <v>0</v>
      </c>
      <c r="AB37" s="73">
        <v>0</v>
      </c>
      <c r="AC37" s="74">
        <v>5</v>
      </c>
      <c r="AD37" s="75">
        <v>0</v>
      </c>
      <c r="AE37" s="73">
        <v>0</v>
      </c>
      <c r="AF37" s="73">
        <v>1</v>
      </c>
      <c r="AG37" s="74">
        <v>1</v>
      </c>
      <c r="AH37" s="75">
        <v>51</v>
      </c>
      <c r="AI37" s="73">
        <v>5</v>
      </c>
      <c r="AJ37" s="73">
        <v>6</v>
      </c>
      <c r="AK37" s="74">
        <v>62</v>
      </c>
      <c r="AL37" s="72">
        <v>1</v>
      </c>
      <c r="AM37" s="73">
        <v>2</v>
      </c>
      <c r="AN37" s="73">
        <v>5</v>
      </c>
      <c r="AO37" s="74">
        <v>8</v>
      </c>
      <c r="AP37" s="71">
        <f t="shared" si="1"/>
        <v>241</v>
      </c>
      <c r="AQ37" s="68">
        <f t="shared" si="1"/>
        <v>30</v>
      </c>
      <c r="AR37" s="68">
        <f t="shared" si="1"/>
        <v>58</v>
      </c>
      <c r="AS37" s="82">
        <f t="shared" si="1"/>
        <v>329</v>
      </c>
    </row>
    <row r="38" spans="1:45" ht="12.75">
      <c r="A38" s="67" t="s">
        <v>6</v>
      </c>
      <c r="B38" s="75"/>
      <c r="C38" s="73"/>
      <c r="D38" s="73"/>
      <c r="E38" s="74"/>
      <c r="F38" s="75">
        <v>0</v>
      </c>
      <c r="G38" s="73">
        <v>0</v>
      </c>
      <c r="H38" s="73">
        <v>3</v>
      </c>
      <c r="I38" s="74">
        <v>3</v>
      </c>
      <c r="J38" s="75"/>
      <c r="K38" s="73"/>
      <c r="L38" s="73"/>
      <c r="M38" s="74"/>
      <c r="N38" s="75"/>
      <c r="O38" s="73"/>
      <c r="P38" s="73"/>
      <c r="Q38" s="74"/>
      <c r="R38" s="75"/>
      <c r="S38" s="73"/>
      <c r="T38" s="73"/>
      <c r="U38" s="74"/>
      <c r="V38" s="75"/>
      <c r="W38" s="73"/>
      <c r="X38" s="73"/>
      <c r="Y38" s="74"/>
      <c r="Z38" s="75"/>
      <c r="AA38" s="73"/>
      <c r="AB38" s="73"/>
      <c r="AC38" s="74"/>
      <c r="AD38" s="75">
        <v>0</v>
      </c>
      <c r="AE38" s="73">
        <v>0</v>
      </c>
      <c r="AF38" s="73">
        <v>1</v>
      </c>
      <c r="AG38" s="74">
        <v>1</v>
      </c>
      <c r="AH38" s="75"/>
      <c r="AI38" s="73"/>
      <c r="AJ38" s="73"/>
      <c r="AK38" s="74"/>
      <c r="AL38" s="72"/>
      <c r="AM38" s="73"/>
      <c r="AN38" s="73"/>
      <c r="AO38" s="74"/>
      <c r="AP38" s="71">
        <f t="shared" si="1"/>
        <v>0</v>
      </c>
      <c r="AQ38" s="68">
        <f t="shared" si="1"/>
        <v>1</v>
      </c>
      <c r="AR38" s="68">
        <f t="shared" si="1"/>
        <v>4</v>
      </c>
      <c r="AS38" s="82">
        <f t="shared" si="1"/>
        <v>5</v>
      </c>
    </row>
    <row r="39" spans="1:45" ht="12.75">
      <c r="A39" s="67" t="s">
        <v>7</v>
      </c>
      <c r="B39" s="75">
        <v>0</v>
      </c>
      <c r="C39" s="73">
        <v>0</v>
      </c>
      <c r="D39" s="73">
        <v>1</v>
      </c>
      <c r="E39" s="74">
        <v>1</v>
      </c>
      <c r="F39" s="75">
        <v>2</v>
      </c>
      <c r="G39" s="73">
        <v>0</v>
      </c>
      <c r="H39" s="73">
        <v>1</v>
      </c>
      <c r="I39" s="74">
        <v>3</v>
      </c>
      <c r="J39" s="75"/>
      <c r="K39" s="73"/>
      <c r="L39" s="73"/>
      <c r="M39" s="74"/>
      <c r="N39" s="75"/>
      <c r="O39" s="73"/>
      <c r="P39" s="73"/>
      <c r="Q39" s="74"/>
      <c r="R39" s="75">
        <v>1</v>
      </c>
      <c r="S39" s="73">
        <v>0</v>
      </c>
      <c r="T39" s="73">
        <v>1</v>
      </c>
      <c r="U39" s="74">
        <v>2</v>
      </c>
      <c r="V39" s="75">
        <v>1</v>
      </c>
      <c r="W39" s="73">
        <v>0</v>
      </c>
      <c r="X39" s="73">
        <v>1</v>
      </c>
      <c r="Y39" s="74">
        <v>2</v>
      </c>
      <c r="Z39" s="75"/>
      <c r="AA39" s="73"/>
      <c r="AB39" s="73"/>
      <c r="AC39" s="74"/>
      <c r="AD39" s="75">
        <v>1</v>
      </c>
      <c r="AE39" s="73">
        <v>0</v>
      </c>
      <c r="AF39" s="73">
        <v>0</v>
      </c>
      <c r="AG39" s="74">
        <v>1</v>
      </c>
      <c r="AH39" s="75">
        <v>7</v>
      </c>
      <c r="AI39" s="73">
        <v>1</v>
      </c>
      <c r="AJ39" s="73">
        <v>0</v>
      </c>
      <c r="AK39" s="74">
        <v>8</v>
      </c>
      <c r="AL39" s="72">
        <v>1</v>
      </c>
      <c r="AM39" s="73">
        <v>0</v>
      </c>
      <c r="AN39" s="73">
        <v>0</v>
      </c>
      <c r="AO39" s="74">
        <v>1</v>
      </c>
      <c r="AP39" s="71"/>
      <c r="AQ39" s="68"/>
      <c r="AR39" s="68"/>
      <c r="AS39" s="82"/>
    </row>
    <row r="40" spans="1:45" ht="12.75">
      <c r="A40" s="67" t="s">
        <v>8</v>
      </c>
      <c r="B40" s="75">
        <v>2</v>
      </c>
      <c r="C40" s="73">
        <v>0</v>
      </c>
      <c r="D40" s="73">
        <v>0</v>
      </c>
      <c r="E40" s="74">
        <v>2</v>
      </c>
      <c r="F40" s="75">
        <v>7</v>
      </c>
      <c r="G40" s="73">
        <v>1</v>
      </c>
      <c r="H40" s="73">
        <v>14</v>
      </c>
      <c r="I40" s="74">
        <v>22</v>
      </c>
      <c r="J40" s="75">
        <v>0</v>
      </c>
      <c r="K40" s="73">
        <v>2</v>
      </c>
      <c r="L40" s="73">
        <v>7</v>
      </c>
      <c r="M40" s="74">
        <v>9</v>
      </c>
      <c r="N40" s="75"/>
      <c r="O40" s="73"/>
      <c r="P40" s="73"/>
      <c r="Q40" s="74"/>
      <c r="R40" s="75">
        <v>4</v>
      </c>
      <c r="S40" s="73">
        <v>0</v>
      </c>
      <c r="T40" s="73">
        <v>0</v>
      </c>
      <c r="U40" s="74">
        <v>4</v>
      </c>
      <c r="V40" s="75">
        <v>17</v>
      </c>
      <c r="W40" s="73">
        <v>0</v>
      </c>
      <c r="X40" s="73">
        <v>4</v>
      </c>
      <c r="Y40" s="74">
        <v>21</v>
      </c>
      <c r="Z40" s="75">
        <v>0</v>
      </c>
      <c r="AA40" s="73">
        <v>0</v>
      </c>
      <c r="AB40" s="73">
        <v>5</v>
      </c>
      <c r="AC40" s="74">
        <v>5</v>
      </c>
      <c r="AD40" s="75">
        <v>2</v>
      </c>
      <c r="AE40" s="73">
        <v>0</v>
      </c>
      <c r="AF40" s="73">
        <v>6</v>
      </c>
      <c r="AG40" s="74">
        <v>8</v>
      </c>
      <c r="AH40" s="75">
        <v>16</v>
      </c>
      <c r="AI40" s="73">
        <v>1</v>
      </c>
      <c r="AJ40" s="73">
        <v>2</v>
      </c>
      <c r="AK40" s="74">
        <v>19</v>
      </c>
      <c r="AL40" s="72">
        <v>8</v>
      </c>
      <c r="AM40" s="73">
        <v>3</v>
      </c>
      <c r="AN40" s="73">
        <v>11</v>
      </c>
      <c r="AO40" s="74">
        <v>22</v>
      </c>
      <c r="AP40" s="71">
        <f aca="true" t="shared" si="2" ref="AP40:AS53">B12+F12+J12+N12+R12+V12+Z12+AD12+AH12+AL12+AP12+B40+F40+J40+N40+R40+V40+Z40+AD40+AH40+AL40</f>
        <v>233</v>
      </c>
      <c r="AQ40" s="68">
        <f t="shared" si="2"/>
        <v>22</v>
      </c>
      <c r="AR40" s="68">
        <f t="shared" si="2"/>
        <v>88</v>
      </c>
      <c r="AS40" s="82">
        <f t="shared" si="2"/>
        <v>343</v>
      </c>
    </row>
    <row r="41" spans="1:45" ht="12.75">
      <c r="A41" s="67" t="s">
        <v>9</v>
      </c>
      <c r="B41" s="75">
        <v>0</v>
      </c>
      <c r="C41" s="73">
        <v>1</v>
      </c>
      <c r="D41" s="73">
        <v>1</v>
      </c>
      <c r="E41" s="74">
        <v>2</v>
      </c>
      <c r="F41" s="75">
        <v>2</v>
      </c>
      <c r="G41" s="73">
        <v>0</v>
      </c>
      <c r="H41" s="73">
        <v>3</v>
      </c>
      <c r="I41" s="74">
        <v>5</v>
      </c>
      <c r="J41" s="75"/>
      <c r="K41" s="73"/>
      <c r="L41" s="73"/>
      <c r="M41" s="74"/>
      <c r="N41" s="75"/>
      <c r="O41" s="73"/>
      <c r="P41" s="73"/>
      <c r="Q41" s="74"/>
      <c r="R41" s="75"/>
      <c r="S41" s="73"/>
      <c r="T41" s="73"/>
      <c r="U41" s="74"/>
      <c r="V41" s="75">
        <v>3</v>
      </c>
      <c r="W41" s="73">
        <v>2</v>
      </c>
      <c r="X41" s="73">
        <v>0</v>
      </c>
      <c r="Y41" s="74">
        <v>5</v>
      </c>
      <c r="Z41" s="75">
        <v>1</v>
      </c>
      <c r="AA41" s="73">
        <v>0</v>
      </c>
      <c r="AB41" s="73">
        <v>0</v>
      </c>
      <c r="AC41" s="74">
        <v>1</v>
      </c>
      <c r="AD41" s="75">
        <v>1</v>
      </c>
      <c r="AE41" s="73">
        <v>0</v>
      </c>
      <c r="AF41" s="73">
        <v>0</v>
      </c>
      <c r="AG41" s="74">
        <v>1</v>
      </c>
      <c r="AH41" s="75"/>
      <c r="AI41" s="73"/>
      <c r="AJ41" s="73"/>
      <c r="AK41" s="74"/>
      <c r="AL41" s="72"/>
      <c r="AM41" s="73"/>
      <c r="AN41" s="73"/>
      <c r="AO41" s="74"/>
      <c r="AP41" s="71">
        <f t="shared" si="2"/>
        <v>24</v>
      </c>
      <c r="AQ41" s="68">
        <f t="shared" si="2"/>
        <v>6</v>
      </c>
      <c r="AR41" s="68">
        <f t="shared" si="2"/>
        <v>11</v>
      </c>
      <c r="AS41" s="82">
        <f t="shared" si="2"/>
        <v>41</v>
      </c>
    </row>
    <row r="42" spans="1:45" ht="12.75">
      <c r="A42" s="67" t="s">
        <v>10</v>
      </c>
      <c r="B42" s="75">
        <v>99</v>
      </c>
      <c r="C42" s="73">
        <v>110</v>
      </c>
      <c r="D42" s="73">
        <v>174</v>
      </c>
      <c r="E42" s="74">
        <v>383</v>
      </c>
      <c r="F42" s="75">
        <v>557</v>
      </c>
      <c r="G42" s="73">
        <v>96</v>
      </c>
      <c r="H42" s="73">
        <v>374</v>
      </c>
      <c r="I42" s="74">
        <v>1027</v>
      </c>
      <c r="J42" s="75">
        <v>111</v>
      </c>
      <c r="K42" s="73">
        <v>84</v>
      </c>
      <c r="L42" s="73">
        <v>8</v>
      </c>
      <c r="M42" s="74">
        <v>203</v>
      </c>
      <c r="N42" s="75">
        <v>0</v>
      </c>
      <c r="O42" s="73">
        <v>4</v>
      </c>
      <c r="P42" s="73">
        <v>0</v>
      </c>
      <c r="Q42" s="74">
        <v>4</v>
      </c>
      <c r="R42" s="75">
        <v>121</v>
      </c>
      <c r="S42" s="73">
        <v>660</v>
      </c>
      <c r="T42" s="73">
        <v>161</v>
      </c>
      <c r="U42" s="74">
        <v>942</v>
      </c>
      <c r="V42" s="75">
        <v>1058</v>
      </c>
      <c r="W42" s="73">
        <v>114</v>
      </c>
      <c r="X42" s="73">
        <v>507</v>
      </c>
      <c r="Y42" s="74">
        <v>1679</v>
      </c>
      <c r="Z42" s="75">
        <v>127</v>
      </c>
      <c r="AA42" s="73">
        <v>28</v>
      </c>
      <c r="AB42" s="73">
        <v>0</v>
      </c>
      <c r="AC42" s="74">
        <v>155</v>
      </c>
      <c r="AD42" s="75">
        <v>131</v>
      </c>
      <c r="AE42" s="73">
        <v>16</v>
      </c>
      <c r="AF42" s="73">
        <v>213</v>
      </c>
      <c r="AG42" s="74">
        <v>360</v>
      </c>
      <c r="AH42" s="75">
        <v>1260</v>
      </c>
      <c r="AI42" s="73">
        <v>231</v>
      </c>
      <c r="AJ42" s="73">
        <v>164</v>
      </c>
      <c r="AK42" s="74">
        <v>1655</v>
      </c>
      <c r="AL42" s="72">
        <v>238</v>
      </c>
      <c r="AM42" s="73">
        <v>30</v>
      </c>
      <c r="AN42" s="73">
        <v>186</v>
      </c>
      <c r="AO42" s="74">
        <v>454</v>
      </c>
      <c r="AP42" s="71">
        <f t="shared" si="2"/>
        <v>11809</v>
      </c>
      <c r="AQ42" s="68">
        <f t="shared" si="2"/>
        <v>2637</v>
      </c>
      <c r="AR42" s="68">
        <f t="shared" si="2"/>
        <v>2529</v>
      </c>
      <c r="AS42" s="82">
        <f t="shared" si="2"/>
        <v>16975</v>
      </c>
    </row>
    <row r="43" spans="1:45" ht="12.75">
      <c r="A43" s="67" t="s">
        <v>11</v>
      </c>
      <c r="B43" s="75">
        <v>37</v>
      </c>
      <c r="C43" s="73">
        <v>18</v>
      </c>
      <c r="D43" s="73">
        <v>27</v>
      </c>
      <c r="E43" s="74">
        <v>82</v>
      </c>
      <c r="F43" s="75">
        <v>39</v>
      </c>
      <c r="G43" s="73">
        <v>15</v>
      </c>
      <c r="H43" s="73">
        <v>72</v>
      </c>
      <c r="I43" s="74">
        <v>126</v>
      </c>
      <c r="J43" s="75">
        <v>16</v>
      </c>
      <c r="K43" s="73">
        <v>4</v>
      </c>
      <c r="L43" s="73">
        <v>14</v>
      </c>
      <c r="M43" s="74">
        <v>34</v>
      </c>
      <c r="N43" s="75"/>
      <c r="O43" s="73"/>
      <c r="P43" s="73"/>
      <c r="Q43" s="74"/>
      <c r="R43" s="75">
        <v>51</v>
      </c>
      <c r="S43" s="73">
        <v>73</v>
      </c>
      <c r="T43" s="73">
        <v>24</v>
      </c>
      <c r="U43" s="74">
        <v>148</v>
      </c>
      <c r="V43" s="75">
        <v>266</v>
      </c>
      <c r="W43" s="73">
        <v>25</v>
      </c>
      <c r="X43" s="73">
        <v>24</v>
      </c>
      <c r="Y43" s="74">
        <v>315</v>
      </c>
      <c r="Z43" s="75">
        <v>46</v>
      </c>
      <c r="AA43" s="73">
        <v>2</v>
      </c>
      <c r="AB43" s="73">
        <v>4</v>
      </c>
      <c r="AC43" s="74">
        <v>52</v>
      </c>
      <c r="AD43" s="75">
        <v>37</v>
      </c>
      <c r="AE43" s="73">
        <v>0</v>
      </c>
      <c r="AF43" s="73">
        <v>38</v>
      </c>
      <c r="AG43" s="74">
        <v>75</v>
      </c>
      <c r="AH43" s="75">
        <v>176</v>
      </c>
      <c r="AI43" s="73">
        <v>38</v>
      </c>
      <c r="AJ43" s="73">
        <v>9</v>
      </c>
      <c r="AK43" s="74">
        <v>223</v>
      </c>
      <c r="AL43" s="72">
        <v>29</v>
      </c>
      <c r="AM43" s="73">
        <v>9</v>
      </c>
      <c r="AN43" s="73">
        <v>15</v>
      </c>
      <c r="AO43" s="74">
        <v>53</v>
      </c>
      <c r="AP43" s="71">
        <f t="shared" si="2"/>
        <v>1647</v>
      </c>
      <c r="AQ43" s="68">
        <f t="shared" si="2"/>
        <v>418</v>
      </c>
      <c r="AR43" s="68">
        <f t="shared" si="2"/>
        <v>347</v>
      </c>
      <c r="AS43" s="82">
        <f t="shared" si="2"/>
        <v>2412</v>
      </c>
    </row>
    <row r="44" spans="1:45" ht="12.75">
      <c r="A44" s="67" t="s">
        <v>12</v>
      </c>
      <c r="B44" s="75">
        <v>17</v>
      </c>
      <c r="C44" s="73">
        <v>0</v>
      </c>
      <c r="D44" s="73">
        <v>3</v>
      </c>
      <c r="E44" s="74">
        <v>20</v>
      </c>
      <c r="F44" s="75">
        <v>1</v>
      </c>
      <c r="G44" s="73">
        <v>0</v>
      </c>
      <c r="H44" s="73">
        <v>11</v>
      </c>
      <c r="I44" s="74">
        <v>12</v>
      </c>
      <c r="J44" s="75">
        <v>8</v>
      </c>
      <c r="K44" s="73">
        <v>1</v>
      </c>
      <c r="L44" s="73">
        <v>1</v>
      </c>
      <c r="M44" s="74">
        <v>10</v>
      </c>
      <c r="N44" s="75"/>
      <c r="O44" s="73"/>
      <c r="P44" s="73"/>
      <c r="Q44" s="74"/>
      <c r="R44" s="75">
        <v>0</v>
      </c>
      <c r="S44" s="73">
        <v>21</v>
      </c>
      <c r="T44" s="73">
        <v>6</v>
      </c>
      <c r="U44" s="74">
        <v>27</v>
      </c>
      <c r="V44" s="75">
        <v>8</v>
      </c>
      <c r="W44" s="73">
        <v>5</v>
      </c>
      <c r="X44" s="73">
        <v>33</v>
      </c>
      <c r="Y44" s="74">
        <v>46</v>
      </c>
      <c r="Z44" s="75">
        <v>1</v>
      </c>
      <c r="AA44" s="73">
        <v>2</v>
      </c>
      <c r="AB44" s="73">
        <v>0</v>
      </c>
      <c r="AC44" s="74">
        <v>3</v>
      </c>
      <c r="AD44" s="75">
        <v>0</v>
      </c>
      <c r="AE44" s="73">
        <v>0</v>
      </c>
      <c r="AF44" s="73">
        <v>1</v>
      </c>
      <c r="AG44" s="74">
        <v>1</v>
      </c>
      <c r="AH44" s="75">
        <v>43</v>
      </c>
      <c r="AI44" s="73">
        <v>6</v>
      </c>
      <c r="AJ44" s="73">
        <v>2</v>
      </c>
      <c r="AK44" s="74">
        <v>51</v>
      </c>
      <c r="AL44" s="72">
        <v>3</v>
      </c>
      <c r="AM44" s="73">
        <v>0</v>
      </c>
      <c r="AN44" s="73">
        <v>8</v>
      </c>
      <c r="AO44" s="74">
        <v>11</v>
      </c>
      <c r="AP44" s="71">
        <f t="shared" si="2"/>
        <v>297</v>
      </c>
      <c r="AQ44" s="68">
        <f t="shared" si="2"/>
        <v>102</v>
      </c>
      <c r="AR44" s="68">
        <f t="shared" si="2"/>
        <v>107</v>
      </c>
      <c r="AS44" s="82">
        <f t="shared" si="2"/>
        <v>506</v>
      </c>
    </row>
    <row r="45" spans="1:45" ht="12.75">
      <c r="A45" s="67" t="s">
        <v>13</v>
      </c>
      <c r="B45" s="75">
        <v>6</v>
      </c>
      <c r="C45" s="73">
        <v>4</v>
      </c>
      <c r="D45" s="73">
        <v>11</v>
      </c>
      <c r="E45" s="74">
        <v>21</v>
      </c>
      <c r="F45" s="75">
        <v>19</v>
      </c>
      <c r="G45" s="73">
        <v>4</v>
      </c>
      <c r="H45" s="73">
        <v>33</v>
      </c>
      <c r="I45" s="74">
        <v>56</v>
      </c>
      <c r="J45" s="75">
        <v>18</v>
      </c>
      <c r="K45" s="73">
        <v>0</v>
      </c>
      <c r="L45" s="73">
        <v>0</v>
      </c>
      <c r="M45" s="74">
        <v>18</v>
      </c>
      <c r="N45" s="75"/>
      <c r="O45" s="73"/>
      <c r="P45" s="73"/>
      <c r="Q45" s="74"/>
      <c r="R45" s="75">
        <v>4</v>
      </c>
      <c r="S45" s="73">
        <v>8</v>
      </c>
      <c r="T45" s="73">
        <v>10</v>
      </c>
      <c r="U45" s="74">
        <v>22</v>
      </c>
      <c r="V45" s="75">
        <v>147</v>
      </c>
      <c r="W45" s="73">
        <v>10</v>
      </c>
      <c r="X45" s="73">
        <v>37</v>
      </c>
      <c r="Y45" s="74">
        <v>194</v>
      </c>
      <c r="Z45" s="75">
        <v>6</v>
      </c>
      <c r="AA45" s="73">
        <v>0</v>
      </c>
      <c r="AB45" s="73">
        <v>0</v>
      </c>
      <c r="AC45" s="74">
        <v>6</v>
      </c>
      <c r="AD45" s="75">
        <v>37</v>
      </c>
      <c r="AE45" s="73">
        <v>0</v>
      </c>
      <c r="AF45" s="73">
        <v>25</v>
      </c>
      <c r="AG45" s="74">
        <v>62</v>
      </c>
      <c r="AH45" s="75">
        <v>95</v>
      </c>
      <c r="AI45" s="73">
        <v>4</v>
      </c>
      <c r="AJ45" s="73">
        <v>2</v>
      </c>
      <c r="AK45" s="74">
        <v>101</v>
      </c>
      <c r="AL45" s="72">
        <v>10</v>
      </c>
      <c r="AM45" s="73">
        <v>4</v>
      </c>
      <c r="AN45" s="73">
        <v>12</v>
      </c>
      <c r="AO45" s="74">
        <v>26</v>
      </c>
      <c r="AP45" s="71">
        <f t="shared" si="2"/>
        <v>835</v>
      </c>
      <c r="AQ45" s="68">
        <f t="shared" si="2"/>
        <v>157</v>
      </c>
      <c r="AR45" s="68">
        <f t="shared" si="2"/>
        <v>187</v>
      </c>
      <c r="AS45" s="82">
        <f t="shared" si="2"/>
        <v>1179</v>
      </c>
    </row>
    <row r="46" spans="1:45" ht="12.75">
      <c r="A46" s="67" t="s">
        <v>14</v>
      </c>
      <c r="B46" s="75"/>
      <c r="C46" s="73"/>
      <c r="D46" s="73"/>
      <c r="E46" s="74"/>
      <c r="F46" s="75">
        <v>0</v>
      </c>
      <c r="G46" s="73">
        <v>0</v>
      </c>
      <c r="H46" s="73">
        <v>5</v>
      </c>
      <c r="I46" s="74">
        <v>5</v>
      </c>
      <c r="J46" s="75"/>
      <c r="K46" s="73"/>
      <c r="L46" s="73"/>
      <c r="M46" s="74"/>
      <c r="N46" s="75"/>
      <c r="O46" s="73"/>
      <c r="P46" s="73"/>
      <c r="Q46" s="74"/>
      <c r="R46" s="75">
        <v>0</v>
      </c>
      <c r="S46" s="73">
        <v>1</v>
      </c>
      <c r="T46" s="73">
        <v>2</v>
      </c>
      <c r="U46" s="74">
        <v>3</v>
      </c>
      <c r="V46" s="75">
        <v>0</v>
      </c>
      <c r="W46" s="73">
        <v>1</v>
      </c>
      <c r="X46" s="73">
        <v>0</v>
      </c>
      <c r="Y46" s="74">
        <v>1</v>
      </c>
      <c r="Z46" s="75"/>
      <c r="AA46" s="73"/>
      <c r="AB46" s="73"/>
      <c r="AC46" s="74"/>
      <c r="AD46" s="75">
        <v>0</v>
      </c>
      <c r="AE46" s="73">
        <v>0</v>
      </c>
      <c r="AF46" s="73">
        <v>1</v>
      </c>
      <c r="AG46" s="74">
        <v>1</v>
      </c>
      <c r="AH46" s="75">
        <v>1</v>
      </c>
      <c r="AI46" s="73">
        <v>0</v>
      </c>
      <c r="AJ46" s="73">
        <v>0</v>
      </c>
      <c r="AK46" s="74">
        <v>1</v>
      </c>
      <c r="AL46" s="72">
        <v>1</v>
      </c>
      <c r="AM46" s="73">
        <v>0</v>
      </c>
      <c r="AN46" s="73">
        <v>0</v>
      </c>
      <c r="AO46" s="74">
        <v>1</v>
      </c>
      <c r="AP46" s="71">
        <f t="shared" si="2"/>
        <v>12</v>
      </c>
      <c r="AQ46" s="68">
        <f t="shared" si="2"/>
        <v>3</v>
      </c>
      <c r="AR46" s="68">
        <f t="shared" si="2"/>
        <v>22</v>
      </c>
      <c r="AS46" s="82">
        <f t="shared" si="2"/>
        <v>37</v>
      </c>
    </row>
    <row r="47" spans="1:45" ht="12.75">
      <c r="A47" s="67" t="s">
        <v>15</v>
      </c>
      <c r="B47" s="75">
        <v>0</v>
      </c>
      <c r="C47" s="73">
        <v>0</v>
      </c>
      <c r="D47" s="73">
        <v>1</v>
      </c>
      <c r="E47" s="74">
        <v>1</v>
      </c>
      <c r="F47" s="75">
        <v>5</v>
      </c>
      <c r="G47" s="73">
        <v>1</v>
      </c>
      <c r="H47" s="73">
        <v>4</v>
      </c>
      <c r="I47" s="74">
        <v>10</v>
      </c>
      <c r="J47" s="75"/>
      <c r="K47" s="73"/>
      <c r="L47" s="73"/>
      <c r="M47" s="74"/>
      <c r="N47" s="75"/>
      <c r="O47" s="73"/>
      <c r="P47" s="73"/>
      <c r="Q47" s="74"/>
      <c r="R47" s="75">
        <v>11</v>
      </c>
      <c r="S47" s="73">
        <v>10</v>
      </c>
      <c r="T47" s="73">
        <v>2</v>
      </c>
      <c r="U47" s="74">
        <v>23</v>
      </c>
      <c r="V47" s="75">
        <v>0</v>
      </c>
      <c r="W47" s="73">
        <v>3</v>
      </c>
      <c r="X47" s="73">
        <v>1</v>
      </c>
      <c r="Y47" s="74">
        <v>4</v>
      </c>
      <c r="Z47" s="75"/>
      <c r="AA47" s="73"/>
      <c r="AB47" s="73"/>
      <c r="AC47" s="74"/>
      <c r="AD47" s="75">
        <v>0</v>
      </c>
      <c r="AE47" s="73">
        <v>0</v>
      </c>
      <c r="AF47" s="73">
        <v>2</v>
      </c>
      <c r="AG47" s="74">
        <v>2</v>
      </c>
      <c r="AH47" s="75">
        <v>5</v>
      </c>
      <c r="AI47" s="73">
        <v>2</v>
      </c>
      <c r="AJ47" s="73">
        <v>0</v>
      </c>
      <c r="AK47" s="74">
        <v>7</v>
      </c>
      <c r="AL47" s="72">
        <v>3</v>
      </c>
      <c r="AM47" s="73">
        <v>1</v>
      </c>
      <c r="AN47" s="73">
        <v>3</v>
      </c>
      <c r="AO47" s="74">
        <v>7</v>
      </c>
      <c r="AP47" s="71">
        <f t="shared" si="2"/>
        <v>46</v>
      </c>
      <c r="AQ47" s="68">
        <f t="shared" si="2"/>
        <v>29</v>
      </c>
      <c r="AR47" s="68">
        <f t="shared" si="2"/>
        <v>25</v>
      </c>
      <c r="AS47" s="82">
        <f t="shared" si="2"/>
        <v>100</v>
      </c>
    </row>
    <row r="48" spans="1:45" ht="12.75">
      <c r="A48" s="67" t="s">
        <v>16</v>
      </c>
      <c r="B48" s="75">
        <v>31</v>
      </c>
      <c r="C48" s="73">
        <v>28</v>
      </c>
      <c r="D48" s="73">
        <v>64</v>
      </c>
      <c r="E48" s="74">
        <v>123</v>
      </c>
      <c r="F48" s="75">
        <v>216</v>
      </c>
      <c r="G48" s="73">
        <v>15</v>
      </c>
      <c r="H48" s="73">
        <v>56</v>
      </c>
      <c r="I48" s="74">
        <v>287</v>
      </c>
      <c r="J48" s="75">
        <v>115</v>
      </c>
      <c r="K48" s="73">
        <v>22</v>
      </c>
      <c r="L48" s="73">
        <v>17</v>
      </c>
      <c r="M48" s="74">
        <v>154</v>
      </c>
      <c r="N48" s="75">
        <v>0</v>
      </c>
      <c r="O48" s="73">
        <v>0</v>
      </c>
      <c r="P48" s="73">
        <v>1</v>
      </c>
      <c r="Q48" s="74">
        <v>1</v>
      </c>
      <c r="R48" s="75">
        <v>68</v>
      </c>
      <c r="S48" s="73">
        <v>171</v>
      </c>
      <c r="T48" s="73">
        <v>40</v>
      </c>
      <c r="U48" s="74">
        <v>279</v>
      </c>
      <c r="V48" s="75">
        <v>272</v>
      </c>
      <c r="W48" s="73">
        <v>56</v>
      </c>
      <c r="X48" s="73">
        <v>80</v>
      </c>
      <c r="Y48" s="74">
        <v>408</v>
      </c>
      <c r="Z48" s="75">
        <v>58</v>
      </c>
      <c r="AA48" s="73">
        <v>24</v>
      </c>
      <c r="AB48" s="73">
        <v>0</v>
      </c>
      <c r="AC48" s="74">
        <v>82</v>
      </c>
      <c r="AD48" s="75">
        <v>262</v>
      </c>
      <c r="AE48" s="73">
        <v>8</v>
      </c>
      <c r="AF48" s="73">
        <v>126</v>
      </c>
      <c r="AG48" s="74">
        <v>396</v>
      </c>
      <c r="AH48" s="75">
        <v>521</v>
      </c>
      <c r="AI48" s="73">
        <v>174</v>
      </c>
      <c r="AJ48" s="73">
        <v>27</v>
      </c>
      <c r="AK48" s="74">
        <v>722</v>
      </c>
      <c r="AL48" s="72">
        <v>82</v>
      </c>
      <c r="AM48" s="73">
        <v>8</v>
      </c>
      <c r="AN48" s="73">
        <v>54</v>
      </c>
      <c r="AO48" s="74">
        <v>144</v>
      </c>
      <c r="AP48" s="71">
        <f t="shared" si="2"/>
        <v>4796</v>
      </c>
      <c r="AQ48" s="68">
        <f t="shared" si="2"/>
        <v>968</v>
      </c>
      <c r="AR48" s="68">
        <f t="shared" si="2"/>
        <v>702</v>
      </c>
      <c r="AS48" s="82">
        <f t="shared" si="2"/>
        <v>6466</v>
      </c>
    </row>
    <row r="49" spans="1:45" ht="12.75">
      <c r="A49" s="67" t="s">
        <v>17</v>
      </c>
      <c r="B49" s="75"/>
      <c r="C49" s="73"/>
      <c r="D49" s="73"/>
      <c r="E49" s="74"/>
      <c r="F49" s="75">
        <v>4</v>
      </c>
      <c r="G49" s="73">
        <v>0</v>
      </c>
      <c r="H49" s="73">
        <v>2</v>
      </c>
      <c r="I49" s="74">
        <v>6</v>
      </c>
      <c r="J49" s="75"/>
      <c r="K49" s="73"/>
      <c r="L49" s="73"/>
      <c r="M49" s="74"/>
      <c r="N49" s="75"/>
      <c r="O49" s="73"/>
      <c r="P49" s="73"/>
      <c r="Q49" s="74"/>
      <c r="R49" s="75">
        <v>1</v>
      </c>
      <c r="S49" s="73">
        <v>1</v>
      </c>
      <c r="T49" s="73">
        <v>1</v>
      </c>
      <c r="U49" s="74">
        <v>3</v>
      </c>
      <c r="V49" s="75">
        <v>3</v>
      </c>
      <c r="W49" s="73">
        <v>0</v>
      </c>
      <c r="X49" s="73">
        <v>0</v>
      </c>
      <c r="Y49" s="74">
        <v>3</v>
      </c>
      <c r="Z49" s="75"/>
      <c r="AA49" s="73"/>
      <c r="AB49" s="73"/>
      <c r="AC49" s="74"/>
      <c r="AD49" s="75">
        <v>0</v>
      </c>
      <c r="AE49" s="73">
        <v>0</v>
      </c>
      <c r="AF49" s="73">
        <v>1</v>
      </c>
      <c r="AG49" s="74">
        <v>1</v>
      </c>
      <c r="AH49" s="75">
        <v>1</v>
      </c>
      <c r="AI49" s="73">
        <v>0</v>
      </c>
      <c r="AJ49" s="73">
        <v>0</v>
      </c>
      <c r="AK49" s="74">
        <v>1</v>
      </c>
      <c r="AL49" s="72">
        <v>0</v>
      </c>
      <c r="AM49" s="73">
        <v>0</v>
      </c>
      <c r="AN49" s="73">
        <v>1</v>
      </c>
      <c r="AO49" s="74">
        <v>1</v>
      </c>
      <c r="AP49" s="71">
        <f t="shared" si="2"/>
        <v>14</v>
      </c>
      <c r="AQ49" s="68">
        <f t="shared" si="2"/>
        <v>12</v>
      </c>
      <c r="AR49" s="68">
        <f t="shared" si="2"/>
        <v>10</v>
      </c>
      <c r="AS49" s="82">
        <f t="shared" si="2"/>
        <v>36</v>
      </c>
    </row>
    <row r="50" spans="1:45" ht="12.75">
      <c r="A50" s="67" t="s">
        <v>18</v>
      </c>
      <c r="B50" s="75">
        <v>37</v>
      </c>
      <c r="C50" s="73">
        <v>8</v>
      </c>
      <c r="D50" s="73">
        <v>17</v>
      </c>
      <c r="E50" s="74">
        <v>62</v>
      </c>
      <c r="F50" s="75">
        <v>27</v>
      </c>
      <c r="G50" s="73">
        <v>6</v>
      </c>
      <c r="H50" s="73">
        <v>42</v>
      </c>
      <c r="I50" s="74">
        <v>75</v>
      </c>
      <c r="J50" s="75">
        <v>14</v>
      </c>
      <c r="K50" s="73">
        <v>4</v>
      </c>
      <c r="L50" s="73">
        <v>3</v>
      </c>
      <c r="M50" s="74">
        <v>21</v>
      </c>
      <c r="N50" s="75"/>
      <c r="O50" s="73"/>
      <c r="P50" s="73"/>
      <c r="Q50" s="74"/>
      <c r="R50" s="75">
        <v>19</v>
      </c>
      <c r="S50" s="73">
        <v>22</v>
      </c>
      <c r="T50" s="73">
        <v>19</v>
      </c>
      <c r="U50" s="74">
        <v>60</v>
      </c>
      <c r="V50" s="75">
        <v>87</v>
      </c>
      <c r="W50" s="73">
        <v>22</v>
      </c>
      <c r="X50" s="73">
        <v>21</v>
      </c>
      <c r="Y50" s="74">
        <v>130</v>
      </c>
      <c r="Z50" s="75">
        <v>50</v>
      </c>
      <c r="AA50" s="73">
        <v>2</v>
      </c>
      <c r="AB50" s="73">
        <v>0</v>
      </c>
      <c r="AC50" s="74">
        <v>52</v>
      </c>
      <c r="AD50" s="75">
        <v>26</v>
      </c>
      <c r="AE50" s="73">
        <v>1</v>
      </c>
      <c r="AF50" s="73">
        <v>32</v>
      </c>
      <c r="AG50" s="74">
        <v>59</v>
      </c>
      <c r="AH50" s="75">
        <v>399</v>
      </c>
      <c r="AI50" s="73">
        <v>29</v>
      </c>
      <c r="AJ50" s="73">
        <v>3</v>
      </c>
      <c r="AK50" s="74">
        <v>431</v>
      </c>
      <c r="AL50" s="72">
        <v>5</v>
      </c>
      <c r="AM50" s="73">
        <v>2</v>
      </c>
      <c r="AN50" s="73">
        <v>7</v>
      </c>
      <c r="AO50" s="74">
        <v>14</v>
      </c>
      <c r="AP50" s="71">
        <f t="shared" si="2"/>
        <v>1815</v>
      </c>
      <c r="AQ50" s="68">
        <f t="shared" si="2"/>
        <v>347</v>
      </c>
      <c r="AR50" s="68">
        <f t="shared" si="2"/>
        <v>225</v>
      </c>
      <c r="AS50" s="82">
        <f t="shared" si="2"/>
        <v>2387</v>
      </c>
    </row>
    <row r="51" spans="1:45" ht="12.75">
      <c r="A51" s="67" t="s">
        <v>19</v>
      </c>
      <c r="B51" s="75">
        <v>3</v>
      </c>
      <c r="C51" s="73">
        <v>0</v>
      </c>
      <c r="D51" s="73">
        <v>1</v>
      </c>
      <c r="E51" s="74">
        <v>4</v>
      </c>
      <c r="F51" s="75">
        <v>5</v>
      </c>
      <c r="G51" s="73">
        <v>0</v>
      </c>
      <c r="H51" s="73">
        <v>10</v>
      </c>
      <c r="I51" s="74">
        <v>15</v>
      </c>
      <c r="J51" s="75">
        <v>1</v>
      </c>
      <c r="K51" s="73">
        <v>0</v>
      </c>
      <c r="L51" s="73">
        <v>1</v>
      </c>
      <c r="M51" s="74">
        <v>2</v>
      </c>
      <c r="N51" s="75"/>
      <c r="O51" s="73"/>
      <c r="P51" s="73"/>
      <c r="Q51" s="74"/>
      <c r="R51" s="75">
        <v>15</v>
      </c>
      <c r="S51" s="73">
        <v>0</v>
      </c>
      <c r="T51" s="73">
        <v>4</v>
      </c>
      <c r="U51" s="74">
        <v>19</v>
      </c>
      <c r="V51" s="75">
        <v>4</v>
      </c>
      <c r="W51" s="73">
        <v>3</v>
      </c>
      <c r="X51" s="73">
        <v>2</v>
      </c>
      <c r="Y51" s="74">
        <v>9</v>
      </c>
      <c r="Z51" s="75"/>
      <c r="AA51" s="73"/>
      <c r="AB51" s="73"/>
      <c r="AC51" s="74"/>
      <c r="AD51" s="75">
        <v>0</v>
      </c>
      <c r="AE51" s="73">
        <v>0</v>
      </c>
      <c r="AF51" s="73">
        <v>4</v>
      </c>
      <c r="AG51" s="74">
        <v>4</v>
      </c>
      <c r="AH51" s="75">
        <v>4</v>
      </c>
      <c r="AI51" s="73">
        <v>2</v>
      </c>
      <c r="AJ51" s="73">
        <v>3</v>
      </c>
      <c r="AK51" s="74">
        <v>9</v>
      </c>
      <c r="AL51" s="72">
        <v>0</v>
      </c>
      <c r="AM51" s="73">
        <v>1</v>
      </c>
      <c r="AN51" s="73">
        <v>2</v>
      </c>
      <c r="AO51" s="74">
        <v>3</v>
      </c>
      <c r="AP51" s="71">
        <f t="shared" si="2"/>
        <v>51</v>
      </c>
      <c r="AQ51" s="68">
        <f t="shared" si="2"/>
        <v>27</v>
      </c>
      <c r="AR51" s="68">
        <f t="shared" si="2"/>
        <v>47</v>
      </c>
      <c r="AS51" s="82">
        <f t="shared" si="2"/>
        <v>125</v>
      </c>
    </row>
    <row r="52" spans="1:45" ht="13.5" thickBot="1">
      <c r="A52" s="67" t="s">
        <v>20</v>
      </c>
      <c r="B52" s="75">
        <v>1</v>
      </c>
      <c r="C52" s="73">
        <v>0</v>
      </c>
      <c r="D52" s="73">
        <v>0</v>
      </c>
      <c r="E52" s="74">
        <v>1</v>
      </c>
      <c r="F52" s="75">
        <v>0</v>
      </c>
      <c r="G52" s="73">
        <v>0</v>
      </c>
      <c r="H52" s="73">
        <v>6</v>
      </c>
      <c r="I52" s="74">
        <v>6</v>
      </c>
      <c r="J52" s="75">
        <v>0</v>
      </c>
      <c r="K52" s="73">
        <v>0</v>
      </c>
      <c r="L52" s="73">
        <v>1</v>
      </c>
      <c r="M52" s="74">
        <v>1</v>
      </c>
      <c r="N52" s="75"/>
      <c r="O52" s="73"/>
      <c r="P52" s="73"/>
      <c r="Q52" s="74"/>
      <c r="R52" s="75">
        <v>1</v>
      </c>
      <c r="S52" s="73">
        <v>0</v>
      </c>
      <c r="T52" s="73">
        <v>7</v>
      </c>
      <c r="U52" s="74">
        <v>8</v>
      </c>
      <c r="V52" s="75">
        <v>0</v>
      </c>
      <c r="W52" s="73">
        <v>0</v>
      </c>
      <c r="X52" s="73">
        <v>7</v>
      </c>
      <c r="Y52" s="74">
        <v>7</v>
      </c>
      <c r="Z52" s="75">
        <v>0</v>
      </c>
      <c r="AA52" s="73">
        <v>0</v>
      </c>
      <c r="AB52" s="73">
        <v>2</v>
      </c>
      <c r="AC52" s="74">
        <v>2</v>
      </c>
      <c r="AD52" s="75">
        <v>0</v>
      </c>
      <c r="AE52" s="73">
        <v>0</v>
      </c>
      <c r="AF52" s="73">
        <v>2</v>
      </c>
      <c r="AG52" s="74">
        <v>2</v>
      </c>
      <c r="AH52" s="75">
        <v>0</v>
      </c>
      <c r="AI52" s="73">
        <v>0</v>
      </c>
      <c r="AJ52" s="73">
        <v>19</v>
      </c>
      <c r="AK52" s="74">
        <v>19</v>
      </c>
      <c r="AL52" s="72"/>
      <c r="AM52" s="73"/>
      <c r="AN52" s="73"/>
      <c r="AO52" s="74"/>
      <c r="AP52" s="71">
        <f t="shared" si="2"/>
        <v>11</v>
      </c>
      <c r="AQ52" s="68">
        <f t="shared" si="2"/>
        <v>1</v>
      </c>
      <c r="AR52" s="68">
        <f t="shared" si="2"/>
        <v>85</v>
      </c>
      <c r="AS52" s="82">
        <f t="shared" si="2"/>
        <v>97</v>
      </c>
    </row>
    <row r="53" spans="1:45" ht="13.5" thickBot="1">
      <c r="A53" s="76" t="s">
        <v>0</v>
      </c>
      <c r="B53" s="77">
        <f aca="true" t="shared" si="3" ref="B53:AO53">SUM(B33:B52)</f>
        <v>365</v>
      </c>
      <c r="C53" s="78">
        <f t="shared" si="3"/>
        <v>214</v>
      </c>
      <c r="D53" s="78">
        <f t="shared" si="3"/>
        <v>369</v>
      </c>
      <c r="E53" s="79">
        <f t="shared" si="3"/>
        <v>948</v>
      </c>
      <c r="F53" s="77">
        <f t="shared" si="3"/>
        <v>1283</v>
      </c>
      <c r="G53" s="78">
        <f t="shared" si="3"/>
        <v>226</v>
      </c>
      <c r="H53" s="78">
        <f t="shared" si="3"/>
        <v>1001</v>
      </c>
      <c r="I53" s="79">
        <f t="shared" si="3"/>
        <v>2510</v>
      </c>
      <c r="J53" s="77">
        <f t="shared" si="3"/>
        <v>417</v>
      </c>
      <c r="K53" s="78">
        <f t="shared" si="3"/>
        <v>135</v>
      </c>
      <c r="L53" s="78">
        <f t="shared" si="3"/>
        <v>71</v>
      </c>
      <c r="M53" s="79">
        <f t="shared" si="3"/>
        <v>623</v>
      </c>
      <c r="N53" s="77">
        <f t="shared" si="3"/>
        <v>20</v>
      </c>
      <c r="O53" s="78">
        <f t="shared" si="3"/>
        <v>25</v>
      </c>
      <c r="P53" s="78">
        <f t="shared" si="3"/>
        <v>46</v>
      </c>
      <c r="Q53" s="79">
        <f t="shared" si="3"/>
        <v>91</v>
      </c>
      <c r="R53" s="77">
        <f t="shared" si="3"/>
        <v>1186</v>
      </c>
      <c r="S53" s="78">
        <f t="shared" si="3"/>
        <v>1200</v>
      </c>
      <c r="T53" s="78">
        <f t="shared" si="3"/>
        <v>436</v>
      </c>
      <c r="U53" s="79">
        <f t="shared" si="3"/>
        <v>2822</v>
      </c>
      <c r="V53" s="77">
        <f t="shared" si="3"/>
        <v>2346</v>
      </c>
      <c r="W53" s="78">
        <f t="shared" si="3"/>
        <v>299</v>
      </c>
      <c r="X53" s="78">
        <f t="shared" si="3"/>
        <v>882</v>
      </c>
      <c r="Y53" s="79">
        <f t="shared" si="3"/>
        <v>3527</v>
      </c>
      <c r="Z53" s="77">
        <f t="shared" si="3"/>
        <v>401</v>
      </c>
      <c r="AA53" s="78">
        <f t="shared" si="3"/>
        <v>67</v>
      </c>
      <c r="AB53" s="78">
        <f t="shared" si="3"/>
        <v>13</v>
      </c>
      <c r="AC53" s="79">
        <f t="shared" si="3"/>
        <v>481</v>
      </c>
      <c r="AD53" s="77">
        <f t="shared" si="3"/>
        <v>671</v>
      </c>
      <c r="AE53" s="78">
        <f t="shared" si="3"/>
        <v>28</v>
      </c>
      <c r="AF53" s="78">
        <f t="shared" si="3"/>
        <v>646</v>
      </c>
      <c r="AG53" s="79">
        <f t="shared" si="3"/>
        <v>1345</v>
      </c>
      <c r="AH53" s="77">
        <f t="shared" si="3"/>
        <v>3456</v>
      </c>
      <c r="AI53" s="78">
        <f t="shared" si="3"/>
        <v>719</v>
      </c>
      <c r="AJ53" s="78">
        <f t="shared" si="3"/>
        <v>331</v>
      </c>
      <c r="AK53" s="79">
        <f t="shared" si="3"/>
        <v>4506</v>
      </c>
      <c r="AL53" s="83">
        <f t="shared" si="3"/>
        <v>525</v>
      </c>
      <c r="AM53" s="78">
        <f t="shared" si="3"/>
        <v>89</v>
      </c>
      <c r="AN53" s="78">
        <f t="shared" si="3"/>
        <v>446</v>
      </c>
      <c r="AO53" s="79">
        <f t="shared" si="3"/>
        <v>1060</v>
      </c>
      <c r="AP53" s="77">
        <f t="shared" si="2"/>
        <v>29676</v>
      </c>
      <c r="AQ53" s="78">
        <f t="shared" si="2"/>
        <v>6049</v>
      </c>
      <c r="AR53" s="78">
        <f t="shared" si="2"/>
        <v>6469</v>
      </c>
      <c r="AS53" s="79">
        <f t="shared" si="2"/>
        <v>42194</v>
      </c>
    </row>
    <row r="54" ht="12.75">
      <c r="A54" s="4" t="s">
        <v>84</v>
      </c>
    </row>
    <row r="55" ht="12.75">
      <c r="A55" s="4" t="s">
        <v>304</v>
      </c>
    </row>
  </sheetData>
  <sheetProtection/>
  <mergeCells count="26">
    <mergeCell ref="V31:Y31"/>
    <mergeCell ref="Z31:AC31"/>
    <mergeCell ref="AD31:AG31"/>
    <mergeCell ref="AH31:AK31"/>
    <mergeCell ref="AL31:AO31"/>
    <mergeCell ref="AP31:AS31"/>
    <mergeCell ref="AH3:AK3"/>
    <mergeCell ref="AL3:AO3"/>
    <mergeCell ref="AP3:AS3"/>
    <mergeCell ref="B30:AS30"/>
    <mergeCell ref="A31:A32"/>
    <mergeCell ref="B31:E31"/>
    <mergeCell ref="F31:I31"/>
    <mergeCell ref="J31:M31"/>
    <mergeCell ref="N31:Q31"/>
    <mergeCell ref="R31:U31"/>
    <mergeCell ref="B2:AS2"/>
    <mergeCell ref="A3:A4"/>
    <mergeCell ref="B3:E3"/>
    <mergeCell ref="F3:I3"/>
    <mergeCell ref="J3:M3"/>
    <mergeCell ref="N3:Q3"/>
    <mergeCell ref="R3:U3"/>
    <mergeCell ref="V3:Y3"/>
    <mergeCell ref="Z3:AC3"/>
    <mergeCell ref="AD3:AG3"/>
  </mergeCells>
  <printOptions/>
  <pageMargins left="0.1968503937007874" right="0" top="0.3937007874015748" bottom="0.1968503937007874" header="0.5118110236220472" footer="0.5118110236220472"/>
  <pageSetup fitToHeight="0" horizontalDpi="600" verticalDpi="600" orientation="landscape" paperSize="8" scale="80"/>
  <headerFooter alignWithMargins="0">
    <oddFooter>&amp;RFonte: Tab. 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="115" zoomScaleNormal="115" zoomScalePageLayoutView="0" workbookViewId="0" topLeftCell="A1">
      <selection activeCell="A10" sqref="A10:B17"/>
    </sheetView>
  </sheetViews>
  <sheetFormatPr defaultColWidth="8.8515625" defaultRowHeight="12.75"/>
  <cols>
    <col min="1" max="1" width="17.421875" style="0" customWidth="1"/>
    <col min="2" max="2" width="16.140625" style="0" customWidth="1"/>
    <col min="3" max="3" width="18.140625" style="0" customWidth="1"/>
    <col min="4" max="11" width="10.421875" style="0" customWidth="1"/>
    <col min="12" max="12" width="12.421875" style="0" customWidth="1"/>
    <col min="13" max="13" width="11.00390625" style="0" customWidth="1"/>
    <col min="14" max="14" width="4.57421875" style="0" customWidth="1"/>
  </cols>
  <sheetData>
    <row r="1" spans="1:13" s="1" customFormat="1" ht="12.75" customHeight="1">
      <c r="A1" s="317" t="s">
        <v>317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s="1" customFormat="1" ht="18" customHeight="1">
      <c r="A2" s="390" t="s">
        <v>260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</row>
    <row r="3" s="1" customFormat="1" ht="14.25" customHeight="1"/>
    <row r="4" spans="1:13" s="1" customFormat="1" ht="37.5" customHeight="1">
      <c r="A4" s="129"/>
      <c r="B4" s="129"/>
      <c r="C4" s="129"/>
      <c r="D4" s="354" t="s">
        <v>22</v>
      </c>
      <c r="E4" s="354"/>
      <c r="F4" s="354" t="s">
        <v>23</v>
      </c>
      <c r="G4" s="354"/>
      <c r="H4" s="354" t="s">
        <v>24</v>
      </c>
      <c r="I4" s="354"/>
      <c r="J4" s="354" t="s">
        <v>25</v>
      </c>
      <c r="K4" s="354"/>
      <c r="L4" s="391" t="s">
        <v>261</v>
      </c>
      <c r="M4" s="351" t="s">
        <v>262</v>
      </c>
    </row>
    <row r="5" spans="1:13" s="1" customFormat="1" ht="22.5">
      <c r="A5" s="226"/>
      <c r="B5" s="227"/>
      <c r="C5" s="224" t="s">
        <v>263</v>
      </c>
      <c r="D5" s="228" t="s">
        <v>85</v>
      </c>
      <c r="E5" s="228" t="s">
        <v>264</v>
      </c>
      <c r="F5" s="228" t="s">
        <v>85</v>
      </c>
      <c r="G5" s="228" t="s">
        <v>264</v>
      </c>
      <c r="H5" s="228" t="s">
        <v>85</v>
      </c>
      <c r="I5" s="228" t="s">
        <v>264</v>
      </c>
      <c r="J5" s="228" t="s">
        <v>85</v>
      </c>
      <c r="K5" s="228" t="s">
        <v>264</v>
      </c>
      <c r="L5" s="392"/>
      <c r="M5" s="352"/>
    </row>
    <row r="6" spans="1:13" s="1" customFormat="1" ht="32.25" customHeight="1">
      <c r="A6" s="384" t="s">
        <v>265</v>
      </c>
      <c r="B6" s="385"/>
      <c r="C6" s="229" t="s">
        <v>266</v>
      </c>
      <c r="D6" s="230">
        <v>124953</v>
      </c>
      <c r="E6" s="132">
        <v>4409</v>
      </c>
      <c r="F6" s="132">
        <v>51673</v>
      </c>
      <c r="G6" s="132">
        <v>2721</v>
      </c>
      <c r="H6" s="132">
        <v>46061</v>
      </c>
      <c r="I6" s="132">
        <v>3455</v>
      </c>
      <c r="J6" s="132">
        <v>24801</v>
      </c>
      <c r="K6" s="132">
        <v>1307</v>
      </c>
      <c r="L6" s="231">
        <v>247488</v>
      </c>
      <c r="M6" s="231">
        <v>11892</v>
      </c>
    </row>
    <row r="7" spans="1:13" s="1" customFormat="1" ht="32.25" customHeight="1">
      <c r="A7" s="386"/>
      <c r="B7" s="387"/>
      <c r="C7" s="229" t="s">
        <v>267</v>
      </c>
      <c r="D7" s="230">
        <v>3046</v>
      </c>
      <c r="E7" s="132">
        <v>51</v>
      </c>
      <c r="F7" s="132">
        <v>432</v>
      </c>
      <c r="G7" s="132">
        <v>1</v>
      </c>
      <c r="H7" s="132">
        <v>2071</v>
      </c>
      <c r="I7" s="132">
        <v>135</v>
      </c>
      <c r="J7" s="132">
        <v>350</v>
      </c>
      <c r="K7" s="132">
        <v>31</v>
      </c>
      <c r="L7" s="231">
        <v>5899</v>
      </c>
      <c r="M7" s="231">
        <v>218</v>
      </c>
    </row>
    <row r="8" spans="1:13" s="1" customFormat="1" ht="32.25" customHeight="1">
      <c r="A8" s="386"/>
      <c r="B8" s="387"/>
      <c r="C8" s="229" t="s">
        <v>268</v>
      </c>
      <c r="D8" s="230">
        <v>5594</v>
      </c>
      <c r="E8" s="132">
        <v>541</v>
      </c>
      <c r="F8" s="132">
        <v>2067</v>
      </c>
      <c r="G8" s="132">
        <v>209</v>
      </c>
      <c r="H8" s="132">
        <v>1823</v>
      </c>
      <c r="I8" s="132">
        <v>278</v>
      </c>
      <c r="J8" s="132">
        <v>1304</v>
      </c>
      <c r="K8" s="132">
        <v>133</v>
      </c>
      <c r="L8" s="231">
        <v>10788</v>
      </c>
      <c r="M8" s="231">
        <v>1161</v>
      </c>
    </row>
    <row r="9" spans="1:13" s="1" customFormat="1" ht="18" customHeight="1">
      <c r="A9" s="388"/>
      <c r="B9" s="389"/>
      <c r="C9" s="233" t="s">
        <v>28</v>
      </c>
      <c r="D9" s="234">
        <v>133593</v>
      </c>
      <c r="E9" s="231">
        <v>5001</v>
      </c>
      <c r="F9" s="231">
        <v>54172</v>
      </c>
      <c r="G9" s="231">
        <v>2931</v>
      </c>
      <c r="H9" s="231">
        <v>49955</v>
      </c>
      <c r="I9" s="231">
        <v>3868</v>
      </c>
      <c r="J9" s="231">
        <v>26455</v>
      </c>
      <c r="K9" s="231">
        <v>1471</v>
      </c>
      <c r="L9" s="231">
        <v>264175</v>
      </c>
      <c r="M9" s="231">
        <v>13271</v>
      </c>
    </row>
    <row r="10" spans="1:13" s="1" customFormat="1" ht="22.5" customHeight="1">
      <c r="A10" s="384" t="s">
        <v>269</v>
      </c>
      <c r="B10" s="385"/>
      <c r="C10" s="229" t="s">
        <v>270</v>
      </c>
      <c r="D10" s="235">
        <v>2495</v>
      </c>
      <c r="E10" s="236">
        <v>117</v>
      </c>
      <c r="F10" s="237">
        <v>391</v>
      </c>
      <c r="G10" s="236">
        <v>27</v>
      </c>
      <c r="H10" s="237">
        <v>380</v>
      </c>
      <c r="I10" s="236">
        <v>16</v>
      </c>
      <c r="J10" s="237">
        <v>78</v>
      </c>
      <c r="K10" s="236">
        <v>6</v>
      </c>
      <c r="L10" s="238">
        <v>3344</v>
      </c>
      <c r="M10" s="238">
        <v>166</v>
      </c>
    </row>
    <row r="11" spans="1:13" s="1" customFormat="1" ht="22.5" customHeight="1">
      <c r="A11" s="386"/>
      <c r="B11" s="387"/>
      <c r="C11" s="229" t="s">
        <v>271</v>
      </c>
      <c r="D11" s="235">
        <v>6159</v>
      </c>
      <c r="E11" s="236">
        <v>306</v>
      </c>
      <c r="F11" s="237">
        <v>2234</v>
      </c>
      <c r="G11" s="236">
        <v>154</v>
      </c>
      <c r="H11" s="237">
        <v>2020</v>
      </c>
      <c r="I11" s="236">
        <v>76</v>
      </c>
      <c r="J11" s="237">
        <v>902</v>
      </c>
      <c r="K11" s="236">
        <v>104</v>
      </c>
      <c r="L11" s="238">
        <v>11315</v>
      </c>
      <c r="M11" s="238">
        <v>640</v>
      </c>
    </row>
    <row r="12" spans="1:13" s="1" customFormat="1" ht="22.5" customHeight="1">
      <c r="A12" s="386"/>
      <c r="B12" s="387"/>
      <c r="C12" s="229" t="s">
        <v>272</v>
      </c>
      <c r="D12" s="235">
        <v>1595</v>
      </c>
      <c r="E12" s="236">
        <v>131</v>
      </c>
      <c r="F12" s="237">
        <v>479</v>
      </c>
      <c r="G12" s="236">
        <v>57</v>
      </c>
      <c r="H12" s="237">
        <v>242</v>
      </c>
      <c r="I12" s="236">
        <v>31</v>
      </c>
      <c r="J12" s="237">
        <v>157</v>
      </c>
      <c r="K12" s="236">
        <v>43</v>
      </c>
      <c r="L12" s="238">
        <v>2473</v>
      </c>
      <c r="M12" s="238">
        <v>262</v>
      </c>
    </row>
    <row r="13" spans="1:13" s="1" customFormat="1" ht="22.5" customHeight="1">
      <c r="A13" s="386"/>
      <c r="B13" s="387"/>
      <c r="C13" s="229" t="s">
        <v>273</v>
      </c>
      <c r="D13" s="235">
        <v>442</v>
      </c>
      <c r="E13" s="236">
        <v>42</v>
      </c>
      <c r="F13" s="237">
        <v>126</v>
      </c>
      <c r="G13" s="236">
        <v>15</v>
      </c>
      <c r="H13" s="237">
        <v>127</v>
      </c>
      <c r="I13" s="236">
        <v>7</v>
      </c>
      <c r="J13" s="237">
        <v>88</v>
      </c>
      <c r="K13" s="236">
        <v>2</v>
      </c>
      <c r="L13" s="238">
        <v>783</v>
      </c>
      <c r="M13" s="238">
        <v>66</v>
      </c>
    </row>
    <row r="14" spans="1:13" s="1" customFormat="1" ht="22.5" customHeight="1">
      <c r="A14" s="386"/>
      <c r="B14" s="387"/>
      <c r="C14" s="229" t="s">
        <v>274</v>
      </c>
      <c r="D14" s="235">
        <v>12</v>
      </c>
      <c r="E14" s="236">
        <v>2</v>
      </c>
      <c r="F14" s="237">
        <v>34</v>
      </c>
      <c r="G14" s="236">
        <v>1</v>
      </c>
      <c r="H14" s="237">
        <v>9</v>
      </c>
      <c r="I14" s="236">
        <v>1</v>
      </c>
      <c r="J14" s="237">
        <v>5</v>
      </c>
      <c r="K14" s="236">
        <v>1</v>
      </c>
      <c r="L14" s="238">
        <v>60</v>
      </c>
      <c r="M14" s="238">
        <v>5</v>
      </c>
    </row>
    <row r="15" spans="1:13" s="1" customFormat="1" ht="24.75">
      <c r="A15" s="386"/>
      <c r="B15" s="387"/>
      <c r="C15" s="229" t="s">
        <v>275</v>
      </c>
      <c r="D15" s="235">
        <v>4</v>
      </c>
      <c r="E15" s="236">
        <v>0</v>
      </c>
      <c r="F15" s="237"/>
      <c r="G15" s="236"/>
      <c r="H15" s="237"/>
      <c r="I15" s="236"/>
      <c r="J15" s="237"/>
      <c r="K15" s="236"/>
      <c r="L15" s="238">
        <v>4</v>
      </c>
      <c r="M15" s="238">
        <v>0</v>
      </c>
    </row>
    <row r="16" spans="1:13" s="1" customFormat="1" ht="24.75">
      <c r="A16" s="386"/>
      <c r="B16" s="387"/>
      <c r="C16" s="229" t="s">
        <v>276</v>
      </c>
      <c r="D16" s="235">
        <v>309</v>
      </c>
      <c r="E16" s="236">
        <v>38</v>
      </c>
      <c r="F16" s="237">
        <v>61</v>
      </c>
      <c r="G16" s="236">
        <v>15</v>
      </c>
      <c r="H16" s="237">
        <v>68</v>
      </c>
      <c r="I16" s="236">
        <v>8</v>
      </c>
      <c r="J16" s="237">
        <v>21</v>
      </c>
      <c r="K16" s="236">
        <v>6</v>
      </c>
      <c r="L16" s="238">
        <v>459</v>
      </c>
      <c r="M16" s="238">
        <v>67</v>
      </c>
    </row>
    <row r="17" spans="1:13" s="1" customFormat="1" ht="18" customHeight="1">
      <c r="A17" s="386"/>
      <c r="B17" s="387"/>
      <c r="C17" s="229" t="s">
        <v>277</v>
      </c>
      <c r="D17" s="235">
        <v>115</v>
      </c>
      <c r="E17" s="236">
        <v>33</v>
      </c>
      <c r="F17" s="237">
        <v>14</v>
      </c>
      <c r="G17" s="236">
        <v>2</v>
      </c>
      <c r="H17" s="237">
        <v>12</v>
      </c>
      <c r="I17" s="236">
        <v>6</v>
      </c>
      <c r="J17" s="237">
        <v>5</v>
      </c>
      <c r="K17" s="236">
        <v>9</v>
      </c>
      <c r="L17" s="238">
        <v>146</v>
      </c>
      <c r="M17" s="238">
        <v>50</v>
      </c>
    </row>
    <row r="18" spans="1:13" s="1" customFormat="1" ht="18" customHeight="1">
      <c r="A18" s="277"/>
      <c r="B18" s="232"/>
      <c r="C18" s="239" t="s">
        <v>28</v>
      </c>
      <c r="D18" s="240">
        <v>11131</v>
      </c>
      <c r="E18" s="238">
        <v>669</v>
      </c>
      <c r="F18" s="238">
        <v>3339</v>
      </c>
      <c r="G18" s="238">
        <v>271</v>
      </c>
      <c r="H18" s="238">
        <v>2858</v>
      </c>
      <c r="I18" s="238">
        <v>145</v>
      </c>
      <c r="J18" s="238">
        <v>1256</v>
      </c>
      <c r="K18" s="238">
        <v>171</v>
      </c>
      <c r="L18" s="238">
        <v>18584</v>
      </c>
      <c r="M18" s="238">
        <v>1256</v>
      </c>
    </row>
    <row r="19" spans="1:13" s="1" customFormat="1" ht="24" customHeight="1">
      <c r="A19" s="384" t="s">
        <v>278</v>
      </c>
      <c r="B19" s="384" t="s">
        <v>279</v>
      </c>
      <c r="C19" s="229" t="s">
        <v>280</v>
      </c>
      <c r="D19" s="235">
        <v>668</v>
      </c>
      <c r="E19" s="236">
        <v>70</v>
      </c>
      <c r="F19" s="237">
        <v>260</v>
      </c>
      <c r="G19" s="236">
        <v>24</v>
      </c>
      <c r="H19" s="237">
        <v>212</v>
      </c>
      <c r="I19" s="236">
        <v>18</v>
      </c>
      <c r="J19" s="237">
        <v>73</v>
      </c>
      <c r="K19" s="236">
        <v>0</v>
      </c>
      <c r="L19" s="238">
        <v>1213</v>
      </c>
      <c r="M19" s="238">
        <v>112</v>
      </c>
    </row>
    <row r="20" spans="1:13" s="1" customFormat="1" ht="26.25" customHeight="1">
      <c r="A20" s="386"/>
      <c r="B20" s="386"/>
      <c r="C20" s="229" t="s">
        <v>281</v>
      </c>
      <c r="D20" s="235">
        <v>25</v>
      </c>
      <c r="E20" s="236">
        <v>4</v>
      </c>
      <c r="F20" s="237">
        <v>8</v>
      </c>
      <c r="G20" s="236">
        <v>8</v>
      </c>
      <c r="H20" s="237">
        <v>28</v>
      </c>
      <c r="I20" s="236">
        <v>0</v>
      </c>
      <c r="J20" s="237">
        <v>4</v>
      </c>
      <c r="K20" s="236">
        <v>2</v>
      </c>
      <c r="L20" s="238">
        <v>65</v>
      </c>
      <c r="M20" s="238">
        <v>14</v>
      </c>
    </row>
    <row r="21" spans="1:13" s="1" customFormat="1" ht="29.25" customHeight="1">
      <c r="A21" s="386"/>
      <c r="B21" s="386"/>
      <c r="C21" s="229" t="s">
        <v>282</v>
      </c>
      <c r="D21" s="235">
        <v>5</v>
      </c>
      <c r="E21" s="236">
        <v>0</v>
      </c>
      <c r="F21" s="237"/>
      <c r="G21" s="236"/>
      <c r="H21" s="237">
        <v>12</v>
      </c>
      <c r="I21" s="236">
        <v>0</v>
      </c>
      <c r="J21" s="237">
        <v>7</v>
      </c>
      <c r="K21" s="236">
        <v>0</v>
      </c>
      <c r="L21" s="238">
        <v>24</v>
      </c>
      <c r="M21" s="238">
        <v>0</v>
      </c>
    </row>
    <row r="22" spans="1:13" s="1" customFormat="1" ht="32.25" customHeight="1">
      <c r="A22" s="386"/>
      <c r="B22" s="386"/>
      <c r="C22" s="229" t="s">
        <v>283</v>
      </c>
      <c r="D22" s="235">
        <v>273</v>
      </c>
      <c r="E22" s="236">
        <v>29</v>
      </c>
      <c r="F22" s="237">
        <v>80</v>
      </c>
      <c r="G22" s="236">
        <v>16</v>
      </c>
      <c r="H22" s="237">
        <v>93</v>
      </c>
      <c r="I22" s="236">
        <v>8</v>
      </c>
      <c r="J22" s="237">
        <v>30</v>
      </c>
      <c r="K22" s="236">
        <v>7</v>
      </c>
      <c r="L22" s="238">
        <v>476</v>
      </c>
      <c r="M22" s="238">
        <v>60</v>
      </c>
    </row>
    <row r="23" spans="1:13" s="1" customFormat="1" ht="18" customHeight="1">
      <c r="A23" s="386"/>
      <c r="B23" s="386"/>
      <c r="C23" s="229" t="s">
        <v>284</v>
      </c>
      <c r="D23" s="235"/>
      <c r="E23" s="236"/>
      <c r="F23" s="237">
        <v>2</v>
      </c>
      <c r="G23" s="236">
        <v>0</v>
      </c>
      <c r="H23" s="237"/>
      <c r="I23" s="236"/>
      <c r="J23" s="237">
        <v>3</v>
      </c>
      <c r="K23" s="236">
        <v>0</v>
      </c>
      <c r="L23" s="238">
        <v>5</v>
      </c>
      <c r="M23" s="238">
        <v>0</v>
      </c>
    </row>
    <row r="24" spans="1:13" s="1" customFormat="1" ht="11.25">
      <c r="A24" s="386"/>
      <c r="B24" s="388"/>
      <c r="C24" s="233" t="s">
        <v>28</v>
      </c>
      <c r="D24" s="240">
        <f>SUM(D19:D23)</f>
        <v>971</v>
      </c>
      <c r="E24" s="240">
        <f aca="true" t="shared" si="0" ref="E24:M24">SUM(E19:E23)</f>
        <v>103</v>
      </c>
      <c r="F24" s="240">
        <f t="shared" si="0"/>
        <v>350</v>
      </c>
      <c r="G24" s="240">
        <f t="shared" si="0"/>
        <v>48</v>
      </c>
      <c r="H24" s="240">
        <f t="shared" si="0"/>
        <v>345</v>
      </c>
      <c r="I24" s="240">
        <f t="shared" si="0"/>
        <v>26</v>
      </c>
      <c r="J24" s="240">
        <f t="shared" si="0"/>
        <v>117</v>
      </c>
      <c r="K24" s="240">
        <f t="shared" si="0"/>
        <v>9</v>
      </c>
      <c r="L24" s="240">
        <f t="shared" si="0"/>
        <v>1783</v>
      </c>
      <c r="M24" s="240">
        <f t="shared" si="0"/>
        <v>186</v>
      </c>
    </row>
    <row r="25" spans="1:13" s="1" customFormat="1" ht="27" customHeight="1">
      <c r="A25" s="386"/>
      <c r="B25" s="384" t="s">
        <v>285</v>
      </c>
      <c r="C25" s="229" t="s">
        <v>286</v>
      </c>
      <c r="D25" s="241">
        <v>242</v>
      </c>
      <c r="E25" s="242">
        <v>24</v>
      </c>
      <c r="F25" s="243">
        <v>91</v>
      </c>
      <c r="G25" s="242">
        <v>10</v>
      </c>
      <c r="H25" s="243">
        <v>77</v>
      </c>
      <c r="I25" s="242">
        <v>7</v>
      </c>
      <c r="J25" s="243">
        <v>53</v>
      </c>
      <c r="K25" s="242">
        <v>1</v>
      </c>
      <c r="L25" s="244">
        <v>463</v>
      </c>
      <c r="M25" s="244">
        <v>42</v>
      </c>
    </row>
    <row r="26" spans="1:13" s="1" customFormat="1" ht="32.25" customHeight="1">
      <c r="A26" s="386"/>
      <c r="B26" s="386"/>
      <c r="C26" s="229" t="s">
        <v>287</v>
      </c>
      <c r="D26" s="241">
        <v>8592</v>
      </c>
      <c r="E26" s="242">
        <v>361</v>
      </c>
      <c r="F26" s="243">
        <v>2997</v>
      </c>
      <c r="G26" s="242">
        <v>221</v>
      </c>
      <c r="H26" s="243">
        <v>2706</v>
      </c>
      <c r="I26" s="242">
        <v>176</v>
      </c>
      <c r="J26" s="243">
        <v>1453</v>
      </c>
      <c r="K26" s="242">
        <v>124</v>
      </c>
      <c r="L26" s="244">
        <v>15748</v>
      </c>
      <c r="M26" s="244">
        <v>882</v>
      </c>
    </row>
    <row r="27" spans="1:13" s="1" customFormat="1" ht="32.25" customHeight="1">
      <c r="A27" s="386"/>
      <c r="B27" s="386"/>
      <c r="C27" s="229" t="s">
        <v>288</v>
      </c>
      <c r="D27" s="241">
        <v>619</v>
      </c>
      <c r="E27" s="242">
        <v>38</v>
      </c>
      <c r="F27" s="243">
        <v>246</v>
      </c>
      <c r="G27" s="242">
        <v>18</v>
      </c>
      <c r="H27" s="243">
        <v>141</v>
      </c>
      <c r="I27" s="242">
        <v>12</v>
      </c>
      <c r="J27" s="243">
        <v>78</v>
      </c>
      <c r="K27" s="242">
        <v>6</v>
      </c>
      <c r="L27" s="244">
        <v>1084</v>
      </c>
      <c r="M27" s="244">
        <v>74</v>
      </c>
    </row>
    <row r="28" spans="1:13" s="1" customFormat="1" ht="18" customHeight="1">
      <c r="A28" s="386"/>
      <c r="B28" s="386"/>
      <c r="C28" s="229" t="s">
        <v>289</v>
      </c>
      <c r="D28" s="241">
        <v>7466</v>
      </c>
      <c r="E28" s="242">
        <v>386</v>
      </c>
      <c r="F28" s="243">
        <v>3156</v>
      </c>
      <c r="G28" s="242">
        <v>219</v>
      </c>
      <c r="H28" s="243">
        <v>3055</v>
      </c>
      <c r="I28" s="242">
        <v>144</v>
      </c>
      <c r="J28" s="243">
        <v>1447</v>
      </c>
      <c r="K28" s="242">
        <v>121</v>
      </c>
      <c r="L28" s="244">
        <v>15124</v>
      </c>
      <c r="M28" s="244">
        <v>870</v>
      </c>
    </row>
    <row r="29" spans="1:13" s="1" customFormat="1" ht="11.25">
      <c r="A29" s="386"/>
      <c r="B29" s="388"/>
      <c r="C29" s="233" t="s">
        <v>28</v>
      </c>
      <c r="D29" s="245">
        <f>SUM(D25:D28)</f>
        <v>16919</v>
      </c>
      <c r="E29" s="245">
        <f aca="true" t="shared" si="1" ref="E29:M29">SUM(E25:E28)</f>
        <v>809</v>
      </c>
      <c r="F29" s="245">
        <f t="shared" si="1"/>
        <v>6490</v>
      </c>
      <c r="G29" s="245">
        <f t="shared" si="1"/>
        <v>468</v>
      </c>
      <c r="H29" s="245">
        <f t="shared" si="1"/>
        <v>5979</v>
      </c>
      <c r="I29" s="245">
        <f t="shared" si="1"/>
        <v>339</v>
      </c>
      <c r="J29" s="245">
        <f t="shared" si="1"/>
        <v>3031</v>
      </c>
      <c r="K29" s="245">
        <f t="shared" si="1"/>
        <v>252</v>
      </c>
      <c r="L29" s="245">
        <f t="shared" si="1"/>
        <v>32419</v>
      </c>
      <c r="M29" s="245">
        <f t="shared" si="1"/>
        <v>1868</v>
      </c>
    </row>
    <row r="30" spans="1:13" s="1" customFormat="1" ht="32.25" customHeight="1">
      <c r="A30" s="386"/>
      <c r="B30" s="384" t="s">
        <v>290</v>
      </c>
      <c r="C30" s="229" t="s">
        <v>291</v>
      </c>
      <c r="D30" s="241">
        <v>2059</v>
      </c>
      <c r="E30" s="242">
        <v>94</v>
      </c>
      <c r="F30" s="243">
        <v>268</v>
      </c>
      <c r="G30" s="242">
        <v>37</v>
      </c>
      <c r="H30" s="243">
        <v>179</v>
      </c>
      <c r="I30" s="242">
        <v>47</v>
      </c>
      <c r="J30" s="243">
        <v>114</v>
      </c>
      <c r="K30" s="242">
        <v>35</v>
      </c>
      <c r="L30" s="244">
        <v>2620</v>
      </c>
      <c r="M30" s="244">
        <v>213</v>
      </c>
    </row>
    <row r="31" spans="1:13" s="1" customFormat="1" ht="18" customHeight="1">
      <c r="A31" s="386"/>
      <c r="B31" s="386"/>
      <c r="C31" s="229" t="s">
        <v>292</v>
      </c>
      <c r="D31" s="241">
        <v>3268</v>
      </c>
      <c r="E31" s="242">
        <v>67</v>
      </c>
      <c r="F31" s="243">
        <v>1744</v>
      </c>
      <c r="G31" s="242">
        <v>65</v>
      </c>
      <c r="H31" s="243">
        <v>1211</v>
      </c>
      <c r="I31" s="242">
        <v>22</v>
      </c>
      <c r="J31" s="243">
        <v>621</v>
      </c>
      <c r="K31" s="242">
        <v>14</v>
      </c>
      <c r="L31" s="244">
        <v>6844</v>
      </c>
      <c r="M31" s="244">
        <v>168</v>
      </c>
    </row>
    <row r="32" spans="1:13" s="1" customFormat="1" ht="18" customHeight="1">
      <c r="A32" s="386"/>
      <c r="B32" s="388"/>
      <c r="C32" s="233" t="s">
        <v>28</v>
      </c>
      <c r="D32" s="245">
        <f>SUM(D30:D31)</f>
        <v>5327</v>
      </c>
      <c r="E32" s="245">
        <f aca="true" t="shared" si="2" ref="E32:M32">SUM(E30:E31)</f>
        <v>161</v>
      </c>
      <c r="F32" s="245">
        <f t="shared" si="2"/>
        <v>2012</v>
      </c>
      <c r="G32" s="245">
        <f t="shared" si="2"/>
        <v>102</v>
      </c>
      <c r="H32" s="245">
        <f t="shared" si="2"/>
        <v>1390</v>
      </c>
      <c r="I32" s="245">
        <f t="shared" si="2"/>
        <v>69</v>
      </c>
      <c r="J32" s="245">
        <f t="shared" si="2"/>
        <v>735</v>
      </c>
      <c r="K32" s="245">
        <f t="shared" si="2"/>
        <v>49</v>
      </c>
      <c r="L32" s="245">
        <f t="shared" si="2"/>
        <v>9464</v>
      </c>
      <c r="M32" s="245">
        <f t="shared" si="2"/>
        <v>381</v>
      </c>
    </row>
    <row r="33" spans="1:13" s="1" customFormat="1" ht="18" customHeight="1">
      <c r="A33" s="388"/>
      <c r="B33" s="232"/>
      <c r="C33" s="233" t="s">
        <v>28</v>
      </c>
      <c r="D33" s="240">
        <v>23217</v>
      </c>
      <c r="E33" s="238">
        <v>1073</v>
      </c>
      <c r="F33" s="238">
        <v>8852</v>
      </c>
      <c r="G33" s="246">
        <v>618</v>
      </c>
      <c r="H33" s="238">
        <v>7714</v>
      </c>
      <c r="I33" s="246">
        <v>434</v>
      </c>
      <c r="J33" s="238">
        <v>3883</v>
      </c>
      <c r="K33" s="246">
        <v>310</v>
      </c>
      <c r="L33" s="238">
        <v>43666</v>
      </c>
      <c r="M33" s="238">
        <v>2435</v>
      </c>
    </row>
    <row r="34" spans="1:13" s="1" customFormat="1" ht="26.25" customHeight="1">
      <c r="A34" s="384" t="s">
        <v>293</v>
      </c>
      <c r="B34" s="385"/>
      <c r="C34" s="229" t="s">
        <v>294</v>
      </c>
      <c r="D34" s="235">
        <v>648</v>
      </c>
      <c r="E34" s="236">
        <v>0</v>
      </c>
      <c r="F34" s="237">
        <v>130</v>
      </c>
      <c r="G34" s="236">
        <v>0</v>
      </c>
      <c r="H34" s="237">
        <v>379</v>
      </c>
      <c r="I34" s="236">
        <v>0</v>
      </c>
      <c r="J34" s="237">
        <v>216</v>
      </c>
      <c r="K34" s="236">
        <v>0</v>
      </c>
      <c r="L34" s="238">
        <v>1373</v>
      </c>
      <c r="M34" s="238">
        <v>0</v>
      </c>
    </row>
    <row r="35" spans="1:13" s="1" customFormat="1" ht="26.25" customHeight="1">
      <c r="A35" s="386"/>
      <c r="B35" s="387"/>
      <c r="C35" s="229" t="s">
        <v>295</v>
      </c>
      <c r="D35" s="235">
        <v>10</v>
      </c>
      <c r="E35" s="236">
        <v>0</v>
      </c>
      <c r="F35" s="237">
        <v>1</v>
      </c>
      <c r="G35" s="236">
        <v>0</v>
      </c>
      <c r="H35" s="237">
        <v>19</v>
      </c>
      <c r="I35" s="236">
        <v>0</v>
      </c>
      <c r="J35" s="237">
        <v>8</v>
      </c>
      <c r="K35" s="236">
        <v>0</v>
      </c>
      <c r="L35" s="238">
        <v>38</v>
      </c>
      <c r="M35" s="238">
        <v>0</v>
      </c>
    </row>
    <row r="36" spans="1:13" s="1" customFormat="1" ht="26.25" customHeight="1">
      <c r="A36" s="386"/>
      <c r="B36" s="387"/>
      <c r="C36" s="229" t="s">
        <v>296</v>
      </c>
      <c r="D36" s="235">
        <v>132</v>
      </c>
      <c r="E36" s="236">
        <v>1</v>
      </c>
      <c r="F36" s="237">
        <v>28</v>
      </c>
      <c r="G36" s="236">
        <v>0</v>
      </c>
      <c r="H36" s="237">
        <v>16</v>
      </c>
      <c r="I36" s="236">
        <v>0</v>
      </c>
      <c r="J36" s="237">
        <v>10</v>
      </c>
      <c r="K36" s="236">
        <v>0</v>
      </c>
      <c r="L36" s="238">
        <v>186</v>
      </c>
      <c r="M36" s="238">
        <v>1</v>
      </c>
    </row>
    <row r="37" spans="1:13" s="1" customFormat="1" ht="26.25" customHeight="1">
      <c r="A37" s="386"/>
      <c r="B37" s="387"/>
      <c r="C37" s="229" t="s">
        <v>297</v>
      </c>
      <c r="D37" s="235">
        <v>117</v>
      </c>
      <c r="E37" s="236">
        <v>0</v>
      </c>
      <c r="F37" s="237">
        <v>37</v>
      </c>
      <c r="G37" s="236">
        <v>0</v>
      </c>
      <c r="H37" s="237">
        <v>27</v>
      </c>
      <c r="I37" s="236">
        <v>0</v>
      </c>
      <c r="J37" s="237">
        <v>69</v>
      </c>
      <c r="K37" s="236">
        <v>0</v>
      </c>
      <c r="L37" s="238">
        <v>250</v>
      </c>
      <c r="M37" s="238">
        <v>0</v>
      </c>
    </row>
    <row r="38" spans="1:13" s="1" customFormat="1" ht="18.75" customHeight="1">
      <c r="A38" s="386"/>
      <c r="B38" s="387"/>
      <c r="C38" s="229" t="s">
        <v>298</v>
      </c>
      <c r="D38" s="235">
        <v>15</v>
      </c>
      <c r="E38" s="236">
        <v>0</v>
      </c>
      <c r="F38" s="237">
        <v>50</v>
      </c>
      <c r="G38" s="236">
        <v>0</v>
      </c>
      <c r="H38" s="237">
        <v>14</v>
      </c>
      <c r="I38" s="236">
        <v>1</v>
      </c>
      <c r="J38" s="237">
        <v>6</v>
      </c>
      <c r="K38" s="236">
        <v>1</v>
      </c>
      <c r="L38" s="238">
        <v>85</v>
      </c>
      <c r="M38" s="238">
        <v>2</v>
      </c>
    </row>
    <row r="39" spans="1:13" s="1" customFormat="1" ht="18.75" customHeight="1">
      <c r="A39" s="386"/>
      <c r="B39" s="387"/>
      <c r="C39" s="229" t="s">
        <v>299</v>
      </c>
      <c r="D39" s="235"/>
      <c r="E39" s="236"/>
      <c r="F39" s="237">
        <v>1</v>
      </c>
      <c r="G39" s="236">
        <v>0</v>
      </c>
      <c r="H39" s="237">
        <v>1</v>
      </c>
      <c r="I39" s="236">
        <v>0</v>
      </c>
      <c r="J39" s="237">
        <v>1</v>
      </c>
      <c r="K39" s="236">
        <v>0</v>
      </c>
      <c r="L39" s="238">
        <v>3</v>
      </c>
      <c r="M39" s="238">
        <v>0</v>
      </c>
    </row>
    <row r="40" spans="1:13" s="1" customFormat="1" ht="18.75" customHeight="1">
      <c r="A40" s="386"/>
      <c r="B40" s="387"/>
      <c r="C40" s="229" t="s">
        <v>300</v>
      </c>
      <c r="D40" s="235">
        <v>388</v>
      </c>
      <c r="E40" s="236">
        <v>0</v>
      </c>
      <c r="F40" s="237">
        <v>67</v>
      </c>
      <c r="G40" s="236">
        <v>0</v>
      </c>
      <c r="H40" s="237">
        <v>381</v>
      </c>
      <c r="I40" s="236">
        <v>5</v>
      </c>
      <c r="J40" s="237">
        <v>48</v>
      </c>
      <c r="K40" s="236">
        <v>2</v>
      </c>
      <c r="L40" s="238">
        <v>884</v>
      </c>
      <c r="M40" s="238">
        <v>7</v>
      </c>
    </row>
    <row r="41" spans="1:13" s="1" customFormat="1" ht="36.75" customHeight="1">
      <c r="A41" s="386"/>
      <c r="B41" s="387"/>
      <c r="C41" s="229" t="s">
        <v>301</v>
      </c>
      <c r="D41" s="235">
        <v>205</v>
      </c>
      <c r="E41" s="236">
        <v>82</v>
      </c>
      <c r="F41" s="237">
        <v>18</v>
      </c>
      <c r="G41" s="236">
        <v>10</v>
      </c>
      <c r="H41" s="237">
        <v>57</v>
      </c>
      <c r="I41" s="236">
        <v>10</v>
      </c>
      <c r="J41" s="237">
        <v>54</v>
      </c>
      <c r="K41" s="236">
        <v>17</v>
      </c>
      <c r="L41" s="238">
        <v>334</v>
      </c>
      <c r="M41" s="238">
        <v>119</v>
      </c>
    </row>
    <row r="42" spans="1:13" s="1" customFormat="1" ht="18" customHeight="1">
      <c r="A42" s="388"/>
      <c r="B42" s="389"/>
      <c r="C42" s="239" t="s">
        <v>28</v>
      </c>
      <c r="D42" s="240">
        <v>1515</v>
      </c>
      <c r="E42" s="238">
        <v>83</v>
      </c>
      <c r="F42" s="238">
        <v>332</v>
      </c>
      <c r="G42" s="238">
        <v>10</v>
      </c>
      <c r="H42" s="238">
        <v>894</v>
      </c>
      <c r="I42" s="238">
        <v>16</v>
      </c>
      <c r="J42" s="238">
        <v>412</v>
      </c>
      <c r="K42" s="238">
        <v>20</v>
      </c>
      <c r="L42" s="238">
        <v>3153</v>
      </c>
      <c r="M42" s="238">
        <v>129</v>
      </c>
    </row>
    <row r="43" ht="12.75">
      <c r="A43" s="45" t="s">
        <v>302</v>
      </c>
    </row>
    <row r="44" spans="1:12" ht="12.75">
      <c r="A44" s="4" t="s">
        <v>304</v>
      </c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</row>
  </sheetData>
  <sheetProtection/>
  <mergeCells count="15">
    <mergeCell ref="A1:M1"/>
    <mergeCell ref="A2:M2"/>
    <mergeCell ref="D4:E4"/>
    <mergeCell ref="F4:G4"/>
    <mergeCell ref="H4:I4"/>
    <mergeCell ref="J4:K4"/>
    <mergeCell ref="L4:L5"/>
    <mergeCell ref="M4:M5"/>
    <mergeCell ref="A34:B42"/>
    <mergeCell ref="A6:B9"/>
    <mergeCell ref="A10:B17"/>
    <mergeCell ref="A19:A33"/>
    <mergeCell ref="B19:B24"/>
    <mergeCell ref="B25:B29"/>
    <mergeCell ref="B30:B32"/>
  </mergeCells>
  <printOptions/>
  <pageMargins left="0.5118110236220472" right="0.3937007874015748" top="0.7874015748031497" bottom="0" header="0.31496062992125984" footer="0.31496062992125984"/>
  <pageSetup fitToHeight="0" fitToWidth="1" horizontalDpi="600" verticalDpi="600" orientation="portrait" paperSize="8" scale="89"/>
  <headerFooter alignWithMargins="0">
    <oddFooter>&amp;RFonte: Tab.1A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PageLayoutView="0" workbookViewId="0" topLeftCell="C1">
      <selection activeCell="Q18" sqref="Q18"/>
    </sheetView>
  </sheetViews>
  <sheetFormatPr defaultColWidth="8.8515625" defaultRowHeight="12.75"/>
  <cols>
    <col min="1" max="1" width="17.421875" style="0" customWidth="1"/>
    <col min="2" max="2" width="16.140625" style="0" customWidth="1"/>
    <col min="3" max="3" width="18.140625" style="0" customWidth="1"/>
    <col min="4" max="7" width="10.421875" style="0" customWidth="1"/>
    <col min="8" max="8" width="12.421875" style="0" customWidth="1"/>
    <col min="9" max="9" width="4.57421875" style="0" customWidth="1"/>
  </cols>
  <sheetData>
    <row r="1" spans="1:8" s="1" customFormat="1" ht="12.75" customHeight="1">
      <c r="A1" s="317" t="s">
        <v>317</v>
      </c>
      <c r="B1" s="317"/>
      <c r="C1" s="317"/>
      <c r="D1" s="317"/>
      <c r="E1" s="317"/>
      <c r="F1" s="317"/>
      <c r="G1" s="317"/>
      <c r="H1" s="317"/>
    </row>
    <row r="2" spans="1:8" s="1" customFormat="1" ht="18" customHeight="1">
      <c r="A2" s="390" t="s">
        <v>260</v>
      </c>
      <c r="B2" s="390"/>
      <c r="C2" s="390"/>
      <c r="D2" s="390"/>
      <c r="E2" s="390"/>
      <c r="F2" s="390"/>
      <c r="G2" s="390"/>
      <c r="H2" s="390"/>
    </row>
    <row r="3" s="1" customFormat="1" ht="14.25" customHeight="1"/>
    <row r="4" spans="1:8" s="1" customFormat="1" ht="37.5" customHeight="1">
      <c r="A4" s="129"/>
      <c r="B4" s="129"/>
      <c r="C4" s="129"/>
      <c r="D4" s="117" t="s">
        <v>22</v>
      </c>
      <c r="E4" s="117" t="s">
        <v>23</v>
      </c>
      <c r="F4" s="117" t="s">
        <v>24</v>
      </c>
      <c r="G4" s="117" t="s">
        <v>25</v>
      </c>
      <c r="H4" s="391" t="s">
        <v>261</v>
      </c>
    </row>
    <row r="5" spans="1:8" s="1" customFormat="1" ht="22.5">
      <c r="A5" s="226"/>
      <c r="B5" s="227"/>
      <c r="C5" s="224" t="s">
        <v>263</v>
      </c>
      <c r="D5" s="228" t="s">
        <v>85</v>
      </c>
      <c r="E5" s="228" t="s">
        <v>85</v>
      </c>
      <c r="F5" s="228" t="s">
        <v>85</v>
      </c>
      <c r="G5" s="228" t="s">
        <v>85</v>
      </c>
      <c r="H5" s="392"/>
    </row>
    <row r="6" spans="1:8" s="1" customFormat="1" ht="32.25" customHeight="1">
      <c r="A6" s="384" t="s">
        <v>265</v>
      </c>
      <c r="B6" s="385"/>
      <c r="C6" s="229" t="s">
        <v>266</v>
      </c>
      <c r="D6" s="230">
        <v>124953</v>
      </c>
      <c r="E6" s="132">
        <v>51673</v>
      </c>
      <c r="F6" s="132">
        <v>46061</v>
      </c>
      <c r="G6" s="132">
        <v>24801</v>
      </c>
      <c r="H6" s="231">
        <v>247488</v>
      </c>
    </row>
    <row r="7" spans="1:8" s="1" customFormat="1" ht="32.25" customHeight="1">
      <c r="A7" s="386"/>
      <c r="B7" s="387"/>
      <c r="C7" s="229" t="s">
        <v>267</v>
      </c>
      <c r="D7" s="230">
        <v>3046</v>
      </c>
      <c r="E7" s="132">
        <v>432</v>
      </c>
      <c r="F7" s="132">
        <v>2071</v>
      </c>
      <c r="G7" s="132">
        <v>350</v>
      </c>
      <c r="H7" s="231">
        <v>5899</v>
      </c>
    </row>
    <row r="8" spans="1:8" s="1" customFormat="1" ht="32.25" customHeight="1">
      <c r="A8" s="386"/>
      <c r="B8" s="387"/>
      <c r="C8" s="229" t="s">
        <v>268</v>
      </c>
      <c r="D8" s="230">
        <v>5594</v>
      </c>
      <c r="E8" s="132">
        <v>2067</v>
      </c>
      <c r="F8" s="132">
        <v>1823</v>
      </c>
      <c r="G8" s="132">
        <v>1304</v>
      </c>
      <c r="H8" s="231">
        <v>10788</v>
      </c>
    </row>
    <row r="9" spans="1:8" s="1" customFormat="1" ht="32.25" customHeight="1">
      <c r="A9" s="386"/>
      <c r="B9" s="387"/>
      <c r="C9" s="312"/>
      <c r="D9" s="313">
        <f>133593/H10</f>
        <v>0.5056988738525598</v>
      </c>
      <c r="E9" s="314">
        <f>E10/$H$10</f>
        <v>0.20506103908394058</v>
      </c>
      <c r="F9" s="314">
        <f>F10/$H$10</f>
        <v>0.18909813570549824</v>
      </c>
      <c r="G9" s="314">
        <f>G10/$H$10</f>
        <v>0.10014195135800133</v>
      </c>
      <c r="H9" s="314">
        <f>H10/$H$10</f>
        <v>1</v>
      </c>
    </row>
    <row r="10" spans="1:8" s="1" customFormat="1" ht="18" customHeight="1">
      <c r="A10" s="388"/>
      <c r="B10" s="389"/>
      <c r="C10" s="233" t="s">
        <v>28</v>
      </c>
      <c r="D10" s="234">
        <v>133593</v>
      </c>
      <c r="E10" s="231">
        <v>54172</v>
      </c>
      <c r="F10" s="231">
        <v>49955</v>
      </c>
      <c r="G10" s="231">
        <v>26455</v>
      </c>
      <c r="H10" s="231">
        <v>264175</v>
      </c>
    </row>
    <row r="11" spans="1:8" s="1" customFormat="1" ht="22.5" customHeight="1">
      <c r="A11" s="384" t="s">
        <v>269</v>
      </c>
      <c r="B11" s="385"/>
      <c r="C11" s="229" t="s">
        <v>270</v>
      </c>
      <c r="D11" s="235">
        <v>2495</v>
      </c>
      <c r="E11" s="237">
        <v>391</v>
      </c>
      <c r="F11" s="237">
        <v>380</v>
      </c>
      <c r="G11" s="237">
        <v>78</v>
      </c>
      <c r="H11" s="238">
        <v>3344</v>
      </c>
    </row>
    <row r="12" spans="1:8" s="1" customFormat="1" ht="22.5" customHeight="1">
      <c r="A12" s="386"/>
      <c r="B12" s="387"/>
      <c r="C12" s="229" t="s">
        <v>271</v>
      </c>
      <c r="D12" s="235">
        <v>6159</v>
      </c>
      <c r="E12" s="237">
        <v>2234</v>
      </c>
      <c r="F12" s="237">
        <v>2020</v>
      </c>
      <c r="G12" s="237">
        <v>902</v>
      </c>
      <c r="H12" s="238">
        <v>11315</v>
      </c>
    </row>
    <row r="13" spans="1:8" s="1" customFormat="1" ht="22.5" customHeight="1">
      <c r="A13" s="386"/>
      <c r="B13" s="387"/>
      <c r="C13" s="229" t="s">
        <v>272</v>
      </c>
      <c r="D13" s="235">
        <v>1595</v>
      </c>
      <c r="E13" s="237">
        <v>479</v>
      </c>
      <c r="F13" s="237">
        <v>242</v>
      </c>
      <c r="G13" s="237">
        <v>157</v>
      </c>
      <c r="H13" s="238">
        <v>2473</v>
      </c>
    </row>
    <row r="14" spans="1:8" s="1" customFormat="1" ht="22.5" customHeight="1">
      <c r="A14" s="386"/>
      <c r="B14" s="387"/>
      <c r="C14" s="229" t="s">
        <v>273</v>
      </c>
      <c r="D14" s="235">
        <v>442</v>
      </c>
      <c r="E14" s="237">
        <v>126</v>
      </c>
      <c r="F14" s="237">
        <v>127</v>
      </c>
      <c r="G14" s="237">
        <v>88</v>
      </c>
      <c r="H14" s="238">
        <v>783</v>
      </c>
    </row>
    <row r="15" spans="1:8" s="1" customFormat="1" ht="22.5" customHeight="1">
      <c r="A15" s="386"/>
      <c r="B15" s="387"/>
      <c r="C15" s="229" t="s">
        <v>274</v>
      </c>
      <c r="D15" s="235">
        <v>12</v>
      </c>
      <c r="E15" s="237">
        <v>34</v>
      </c>
      <c r="F15" s="237">
        <v>9</v>
      </c>
      <c r="G15" s="237">
        <v>5</v>
      </c>
      <c r="H15" s="238">
        <v>60</v>
      </c>
    </row>
    <row r="16" spans="1:8" s="1" customFormat="1" ht="24.75">
      <c r="A16" s="386"/>
      <c r="B16" s="387"/>
      <c r="C16" s="229" t="s">
        <v>275</v>
      </c>
      <c r="D16" s="235">
        <v>4</v>
      </c>
      <c r="E16" s="237"/>
      <c r="F16" s="237"/>
      <c r="G16" s="237"/>
      <c r="H16" s="238">
        <v>4</v>
      </c>
    </row>
    <row r="17" spans="1:8" s="1" customFormat="1" ht="24.75">
      <c r="A17" s="386"/>
      <c r="B17" s="387"/>
      <c r="C17" s="229" t="s">
        <v>276</v>
      </c>
      <c r="D17" s="235">
        <v>309</v>
      </c>
      <c r="E17" s="237">
        <v>61</v>
      </c>
      <c r="F17" s="237">
        <v>68</v>
      </c>
      <c r="G17" s="237">
        <v>21</v>
      </c>
      <c r="H17" s="238">
        <v>459</v>
      </c>
    </row>
    <row r="18" spans="1:8" s="1" customFormat="1" ht="18" customHeight="1">
      <c r="A18" s="386"/>
      <c r="B18" s="387"/>
      <c r="C18" s="229" t="s">
        <v>277</v>
      </c>
      <c r="D18" s="235">
        <v>115</v>
      </c>
      <c r="E18" s="237">
        <v>14</v>
      </c>
      <c r="F18" s="237">
        <v>12</v>
      </c>
      <c r="G18" s="237">
        <v>5</v>
      </c>
      <c r="H18" s="238">
        <v>146</v>
      </c>
    </row>
    <row r="19" spans="1:8" s="1" customFormat="1" ht="18" customHeight="1">
      <c r="A19" s="311"/>
      <c r="B19" s="276"/>
      <c r="C19" s="312"/>
      <c r="D19" s="313">
        <f>D20/$H$20</f>
        <v>0.5989560912613</v>
      </c>
      <c r="E19" s="313">
        <f>E20/$H$20</f>
        <v>0.17967068445975032</v>
      </c>
      <c r="F19" s="313">
        <f>F20/$H$20</f>
        <v>0.15378820490744727</v>
      </c>
      <c r="G19" s="313">
        <f>G20/$H$20</f>
        <v>0.06758501937150237</v>
      </c>
      <c r="H19" s="313">
        <f>H20/$H$20</f>
        <v>1</v>
      </c>
    </row>
    <row r="20" spans="1:8" s="1" customFormat="1" ht="18" customHeight="1">
      <c r="A20" s="277"/>
      <c r="B20" s="232"/>
      <c r="C20" s="239" t="s">
        <v>28</v>
      </c>
      <c r="D20" s="240">
        <v>11131</v>
      </c>
      <c r="E20" s="238">
        <v>3339</v>
      </c>
      <c r="F20" s="238">
        <v>2858</v>
      </c>
      <c r="G20" s="238">
        <v>1256</v>
      </c>
      <c r="H20" s="238">
        <v>18584</v>
      </c>
    </row>
    <row r="21" spans="1:8" s="1" customFormat="1" ht="24" customHeight="1">
      <c r="A21" s="384" t="s">
        <v>278</v>
      </c>
      <c r="B21" s="384" t="s">
        <v>279</v>
      </c>
      <c r="C21" s="229" t="s">
        <v>280</v>
      </c>
      <c r="D21" s="235">
        <v>668</v>
      </c>
      <c r="E21" s="237">
        <v>260</v>
      </c>
      <c r="F21" s="237">
        <v>212</v>
      </c>
      <c r="G21" s="237">
        <v>73</v>
      </c>
      <c r="H21" s="238">
        <v>1213</v>
      </c>
    </row>
    <row r="22" spans="1:8" s="1" customFormat="1" ht="26.25" customHeight="1">
      <c r="A22" s="386"/>
      <c r="B22" s="386"/>
      <c r="C22" s="229" t="s">
        <v>281</v>
      </c>
      <c r="D22" s="235">
        <v>25</v>
      </c>
      <c r="E22" s="237">
        <v>8</v>
      </c>
      <c r="F22" s="237">
        <v>28</v>
      </c>
      <c r="G22" s="237">
        <v>4</v>
      </c>
      <c r="H22" s="238">
        <v>65</v>
      </c>
    </row>
    <row r="23" spans="1:8" s="1" customFormat="1" ht="29.25" customHeight="1">
      <c r="A23" s="386"/>
      <c r="B23" s="386"/>
      <c r="C23" s="229" t="s">
        <v>282</v>
      </c>
      <c r="D23" s="235">
        <v>5</v>
      </c>
      <c r="E23" s="237"/>
      <c r="F23" s="237">
        <v>12</v>
      </c>
      <c r="G23" s="237">
        <v>7</v>
      </c>
      <c r="H23" s="238">
        <v>24</v>
      </c>
    </row>
    <row r="24" spans="1:8" s="1" customFormat="1" ht="32.25" customHeight="1">
      <c r="A24" s="386"/>
      <c r="B24" s="386"/>
      <c r="C24" s="229" t="s">
        <v>283</v>
      </c>
      <c r="D24" s="235">
        <v>273</v>
      </c>
      <c r="E24" s="237">
        <v>80</v>
      </c>
      <c r="F24" s="237">
        <v>93</v>
      </c>
      <c r="G24" s="237">
        <v>30</v>
      </c>
      <c r="H24" s="238">
        <v>476</v>
      </c>
    </row>
    <row r="25" spans="1:8" s="1" customFormat="1" ht="18" customHeight="1">
      <c r="A25" s="386"/>
      <c r="B25" s="386"/>
      <c r="C25" s="229" t="s">
        <v>284</v>
      </c>
      <c r="D25" s="235"/>
      <c r="E25" s="237">
        <v>2</v>
      </c>
      <c r="F25" s="237"/>
      <c r="G25" s="237">
        <v>3</v>
      </c>
      <c r="H25" s="238">
        <v>5</v>
      </c>
    </row>
    <row r="26" spans="1:8" s="1" customFormat="1" ht="11.25">
      <c r="A26" s="386"/>
      <c r="B26" s="388"/>
      <c r="C26" s="233" t="s">
        <v>28</v>
      </c>
      <c r="D26" s="240">
        <f>SUM(D21:D25)</f>
        <v>971</v>
      </c>
      <c r="E26" s="240">
        <f>SUM(E21:E25)</f>
        <v>350</v>
      </c>
      <c r="F26" s="240">
        <f>SUM(F21:F25)</f>
        <v>345</v>
      </c>
      <c r="G26" s="240">
        <f>SUM(G21:G25)</f>
        <v>117</v>
      </c>
      <c r="H26" s="240">
        <f>SUM(H21:H25)</f>
        <v>1783</v>
      </c>
    </row>
    <row r="27" spans="1:8" s="1" customFormat="1" ht="27" customHeight="1">
      <c r="A27" s="386"/>
      <c r="B27" s="384" t="s">
        <v>285</v>
      </c>
      <c r="C27" s="229" t="s">
        <v>286</v>
      </c>
      <c r="D27" s="241">
        <v>242</v>
      </c>
      <c r="E27" s="243">
        <v>91</v>
      </c>
      <c r="F27" s="243">
        <v>77</v>
      </c>
      <c r="G27" s="243">
        <v>53</v>
      </c>
      <c r="H27" s="244">
        <v>463</v>
      </c>
    </row>
    <row r="28" spans="1:8" s="1" customFormat="1" ht="32.25" customHeight="1">
      <c r="A28" s="386"/>
      <c r="B28" s="386"/>
      <c r="C28" s="229" t="s">
        <v>287</v>
      </c>
      <c r="D28" s="241">
        <v>8592</v>
      </c>
      <c r="E28" s="243">
        <v>2997</v>
      </c>
      <c r="F28" s="243">
        <v>2706</v>
      </c>
      <c r="G28" s="243">
        <v>1453</v>
      </c>
      <c r="H28" s="244">
        <v>15748</v>
      </c>
    </row>
    <row r="29" spans="1:8" s="1" customFormat="1" ht="32.25" customHeight="1">
      <c r="A29" s="386"/>
      <c r="B29" s="386"/>
      <c r="C29" s="229" t="s">
        <v>288</v>
      </c>
      <c r="D29" s="241">
        <v>619</v>
      </c>
      <c r="E29" s="243">
        <v>246</v>
      </c>
      <c r="F29" s="243">
        <v>141</v>
      </c>
      <c r="G29" s="243">
        <v>78</v>
      </c>
      <c r="H29" s="244">
        <v>1084</v>
      </c>
    </row>
    <row r="30" spans="1:8" s="1" customFormat="1" ht="18" customHeight="1">
      <c r="A30" s="386"/>
      <c r="B30" s="386"/>
      <c r="C30" s="229" t="s">
        <v>289</v>
      </c>
      <c r="D30" s="241">
        <v>7466</v>
      </c>
      <c r="E30" s="243">
        <v>3156</v>
      </c>
      <c r="F30" s="243">
        <v>3055</v>
      </c>
      <c r="G30" s="243">
        <v>1447</v>
      </c>
      <c r="H30" s="244">
        <v>15124</v>
      </c>
    </row>
    <row r="31" spans="1:8" s="1" customFormat="1" ht="18" customHeight="1">
      <c r="A31" s="386"/>
      <c r="B31" s="386"/>
      <c r="C31" s="312"/>
      <c r="D31" s="316">
        <f>(D26+D32)/($H$26+$H$32)</f>
        <v>0.523068826384422</v>
      </c>
      <c r="E31" s="316">
        <f>(E26+E32)/($H$26+$H$32)</f>
        <v>0.1999883047774984</v>
      </c>
      <c r="F31" s="316">
        <f>(F26+F32)/($H$26+$H$32)</f>
        <v>0.18490146775042396</v>
      </c>
      <c r="G31" s="316">
        <f>(G26+G32)/($H$26+$H$32)</f>
        <v>0.0920414010876557</v>
      </c>
      <c r="H31" s="316">
        <f>(H26+H32)/($H$26+$H$32)</f>
        <v>1</v>
      </c>
    </row>
    <row r="32" spans="1:8" s="1" customFormat="1" ht="11.25">
      <c r="A32" s="386"/>
      <c r="B32" s="388"/>
      <c r="C32" s="233" t="s">
        <v>28</v>
      </c>
      <c r="D32" s="245">
        <f>SUM(D27:D30)</f>
        <v>16919</v>
      </c>
      <c r="E32" s="245">
        <f>SUM(E27:E30)</f>
        <v>6490</v>
      </c>
      <c r="F32" s="245">
        <f>SUM(F27:F30)</f>
        <v>5979</v>
      </c>
      <c r="G32" s="245">
        <f>SUM(G27:G30)</f>
        <v>3031</v>
      </c>
      <c r="H32" s="245">
        <f>SUM(H27:H30)</f>
        <v>32419</v>
      </c>
    </row>
    <row r="33" spans="1:8" s="1" customFormat="1" ht="32.25" customHeight="1">
      <c r="A33" s="386"/>
      <c r="B33" s="384" t="s">
        <v>290</v>
      </c>
      <c r="C33" s="229" t="s">
        <v>291</v>
      </c>
      <c r="D33" s="241">
        <v>2059</v>
      </c>
      <c r="E33" s="243">
        <v>268</v>
      </c>
      <c r="F33" s="243">
        <v>179</v>
      </c>
      <c r="G33" s="243">
        <v>114</v>
      </c>
      <c r="H33" s="244">
        <v>2620</v>
      </c>
    </row>
    <row r="34" spans="1:8" s="1" customFormat="1" ht="18" customHeight="1">
      <c r="A34" s="386"/>
      <c r="B34" s="386"/>
      <c r="C34" s="229" t="s">
        <v>292</v>
      </c>
      <c r="D34" s="241">
        <v>3268</v>
      </c>
      <c r="E34" s="243">
        <v>1744</v>
      </c>
      <c r="F34" s="243">
        <v>1211</v>
      </c>
      <c r="G34" s="243">
        <v>621</v>
      </c>
      <c r="H34" s="244">
        <v>6844</v>
      </c>
    </row>
    <row r="35" spans="1:8" s="1" customFormat="1" ht="18" customHeight="1">
      <c r="A35" s="386"/>
      <c r="B35" s="388"/>
      <c r="C35" s="233" t="s">
        <v>28</v>
      </c>
      <c r="D35" s="245">
        <f>SUM(D33:D34)</f>
        <v>5327</v>
      </c>
      <c r="E35" s="245">
        <f>SUM(E33:E34)</f>
        <v>2012</v>
      </c>
      <c r="F35" s="245">
        <f>SUM(F33:F34)</f>
        <v>1390</v>
      </c>
      <c r="G35" s="245">
        <f>SUM(G33:G34)</f>
        <v>735</v>
      </c>
      <c r="H35" s="245">
        <f>SUM(H33:H34)</f>
        <v>9464</v>
      </c>
    </row>
    <row r="36" spans="1:8" s="1" customFormat="1" ht="18" customHeight="1">
      <c r="A36" s="386"/>
      <c r="B36" s="232"/>
      <c r="C36" s="233"/>
      <c r="D36" s="315">
        <f>D35/$H$35</f>
        <v>0.5628698224852071</v>
      </c>
      <c r="E36" s="315">
        <f>E35/$H$35</f>
        <v>0.21259509721048184</v>
      </c>
      <c r="F36" s="315">
        <f>F35/$H$35</f>
        <v>0.14687235841081994</v>
      </c>
      <c r="G36" s="315">
        <f>G35/$H$35</f>
        <v>0.07766272189349112</v>
      </c>
      <c r="H36" s="315">
        <f>H35/$H$35</f>
        <v>1</v>
      </c>
    </row>
    <row r="37" spans="1:8" s="1" customFormat="1" ht="18" customHeight="1">
      <c r="A37" s="388"/>
      <c r="B37" s="232"/>
      <c r="C37" s="233" t="s">
        <v>28</v>
      </c>
      <c r="D37" s="240">
        <v>23217</v>
      </c>
      <c r="E37" s="238">
        <v>8852</v>
      </c>
      <c r="F37" s="238">
        <v>7714</v>
      </c>
      <c r="G37" s="238">
        <v>3883</v>
      </c>
      <c r="H37" s="238">
        <v>43666</v>
      </c>
    </row>
    <row r="38" spans="1:8" s="1" customFormat="1" ht="26.25" customHeight="1">
      <c r="A38" s="384" t="s">
        <v>293</v>
      </c>
      <c r="B38" s="385"/>
      <c r="C38" s="229" t="s">
        <v>294</v>
      </c>
      <c r="D38" s="235">
        <v>648</v>
      </c>
      <c r="E38" s="237">
        <v>130</v>
      </c>
      <c r="F38" s="237">
        <v>379</v>
      </c>
      <c r="G38" s="237">
        <v>216</v>
      </c>
      <c r="H38" s="238">
        <v>1373</v>
      </c>
    </row>
    <row r="39" spans="1:8" s="1" customFormat="1" ht="26.25" customHeight="1">
      <c r="A39" s="386"/>
      <c r="B39" s="387"/>
      <c r="C39" s="229" t="s">
        <v>295</v>
      </c>
      <c r="D39" s="235">
        <v>10</v>
      </c>
      <c r="E39" s="237">
        <v>1</v>
      </c>
      <c r="F39" s="237">
        <v>19</v>
      </c>
      <c r="G39" s="237">
        <v>8</v>
      </c>
      <c r="H39" s="238">
        <v>38</v>
      </c>
    </row>
    <row r="40" spans="1:8" s="1" customFormat="1" ht="26.25" customHeight="1">
      <c r="A40" s="386"/>
      <c r="B40" s="387"/>
      <c r="C40" s="229" t="s">
        <v>296</v>
      </c>
      <c r="D40" s="235">
        <v>132</v>
      </c>
      <c r="E40" s="237">
        <v>28</v>
      </c>
      <c r="F40" s="237">
        <v>16</v>
      </c>
      <c r="G40" s="237">
        <v>10</v>
      </c>
      <c r="H40" s="238">
        <v>186</v>
      </c>
    </row>
    <row r="41" spans="1:8" s="1" customFormat="1" ht="26.25" customHeight="1">
      <c r="A41" s="386"/>
      <c r="B41" s="387"/>
      <c r="C41" s="229" t="s">
        <v>297</v>
      </c>
      <c r="D41" s="235">
        <v>117</v>
      </c>
      <c r="E41" s="237">
        <v>37</v>
      </c>
      <c r="F41" s="237">
        <v>27</v>
      </c>
      <c r="G41" s="237">
        <v>69</v>
      </c>
      <c r="H41" s="238">
        <v>250</v>
      </c>
    </row>
    <row r="42" spans="1:8" s="1" customFormat="1" ht="18.75" customHeight="1">
      <c r="A42" s="386"/>
      <c r="B42" s="387"/>
      <c r="C42" s="229" t="s">
        <v>298</v>
      </c>
      <c r="D42" s="235">
        <v>15</v>
      </c>
      <c r="E42" s="237">
        <v>50</v>
      </c>
      <c r="F42" s="237">
        <v>14</v>
      </c>
      <c r="G42" s="237">
        <v>6</v>
      </c>
      <c r="H42" s="238">
        <v>85</v>
      </c>
    </row>
    <row r="43" spans="1:8" s="1" customFormat="1" ht="18.75" customHeight="1">
      <c r="A43" s="386"/>
      <c r="B43" s="387"/>
      <c r="C43" s="229" t="s">
        <v>299</v>
      </c>
      <c r="D43" s="235"/>
      <c r="E43" s="237">
        <v>1</v>
      </c>
      <c r="F43" s="237">
        <v>1</v>
      </c>
      <c r="G43" s="237">
        <v>1</v>
      </c>
      <c r="H43" s="238">
        <v>3</v>
      </c>
    </row>
    <row r="44" spans="1:8" s="1" customFormat="1" ht="18.75" customHeight="1">
      <c r="A44" s="386"/>
      <c r="B44" s="387"/>
      <c r="C44" s="229" t="s">
        <v>300</v>
      </c>
      <c r="D44" s="235">
        <v>388</v>
      </c>
      <c r="E44" s="237">
        <v>67</v>
      </c>
      <c r="F44" s="237">
        <v>381</v>
      </c>
      <c r="G44" s="237">
        <v>48</v>
      </c>
      <c r="H44" s="238">
        <v>884</v>
      </c>
    </row>
    <row r="45" spans="1:8" s="1" customFormat="1" ht="36.75" customHeight="1">
      <c r="A45" s="386"/>
      <c r="B45" s="387"/>
      <c r="C45" s="229" t="s">
        <v>301</v>
      </c>
      <c r="D45" s="235">
        <v>205</v>
      </c>
      <c r="E45" s="237">
        <v>18</v>
      </c>
      <c r="F45" s="237">
        <v>57</v>
      </c>
      <c r="G45" s="237">
        <v>54</v>
      </c>
      <c r="H45" s="238">
        <v>334</v>
      </c>
    </row>
    <row r="46" spans="1:8" s="1" customFormat="1" ht="18" customHeight="1">
      <c r="A46" s="388"/>
      <c r="B46" s="389"/>
      <c r="C46" s="239" t="s">
        <v>28</v>
      </c>
      <c r="D46" s="240">
        <v>1515</v>
      </c>
      <c r="E46" s="238">
        <v>332</v>
      </c>
      <c r="F46" s="238">
        <v>894</v>
      </c>
      <c r="G46" s="238">
        <v>412</v>
      </c>
      <c r="H46" s="238">
        <v>3153</v>
      </c>
    </row>
    <row r="47" ht="12.75">
      <c r="A47" s="45" t="s">
        <v>302</v>
      </c>
    </row>
    <row r="48" spans="1:8" ht="12.75">
      <c r="A48" s="4" t="s">
        <v>304</v>
      </c>
      <c r="B48" s="251"/>
      <c r="C48" s="251"/>
      <c r="D48" s="251"/>
      <c r="E48" s="251"/>
      <c r="F48" s="251"/>
      <c r="G48" s="251"/>
      <c r="H48" s="251"/>
    </row>
  </sheetData>
  <sheetProtection/>
  <mergeCells count="10">
    <mergeCell ref="A1:H1"/>
    <mergeCell ref="A2:H2"/>
    <mergeCell ref="H4:H5"/>
    <mergeCell ref="A38:B46"/>
    <mergeCell ref="A6:B10"/>
    <mergeCell ref="A11:B18"/>
    <mergeCell ref="A21:A37"/>
    <mergeCell ref="B21:B26"/>
    <mergeCell ref="B27:B32"/>
    <mergeCell ref="B33:B35"/>
  </mergeCells>
  <printOptions/>
  <pageMargins left="0.5118110236220472" right="0.3937007874015748" top="0.7874015748031497" bottom="0" header="0.31496062992125984" footer="0.31496062992125984"/>
  <pageSetup fitToHeight="0" fitToWidth="1" horizontalDpi="600" verticalDpi="600" orientation="portrait" paperSize="8" scale="89"/>
  <headerFooter alignWithMargins="0">
    <oddFooter>&amp;RFonte: Tab.1A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Q73"/>
  <sheetViews>
    <sheetView zoomScalePageLayoutView="0" workbookViewId="0" topLeftCell="A1">
      <selection activeCell="F12" sqref="F12"/>
    </sheetView>
  </sheetViews>
  <sheetFormatPr defaultColWidth="8.8515625" defaultRowHeight="12.75"/>
  <cols>
    <col min="1" max="1" width="0.5625" style="0" customWidth="1"/>
    <col min="2" max="2" width="0.42578125" style="0" customWidth="1"/>
    <col min="3" max="3" width="23.8515625" style="0" customWidth="1"/>
    <col min="4" max="4" width="6.421875" style="0" customWidth="1"/>
    <col min="5" max="5" width="18.421875" style="0" customWidth="1"/>
    <col min="6" max="17" width="11.140625" style="0" customWidth="1"/>
  </cols>
  <sheetData>
    <row r="1" spans="3:17" s="259" customFormat="1" ht="16.5" customHeight="1">
      <c r="C1" s="396" t="s">
        <v>318</v>
      </c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</row>
    <row r="2" s="259" customFormat="1" ht="18" customHeight="1" thickBot="1">
      <c r="C2" s="278" t="s">
        <v>105</v>
      </c>
    </row>
    <row r="3" spans="5:17" s="259" customFormat="1" ht="14.25" customHeight="1">
      <c r="E3" s="397" t="s">
        <v>106</v>
      </c>
      <c r="F3" s="399" t="s">
        <v>107</v>
      </c>
      <c r="G3" s="400"/>
      <c r="H3" s="401"/>
      <c r="I3" s="399" t="s">
        <v>108</v>
      </c>
      <c r="J3" s="400"/>
      <c r="K3" s="401"/>
      <c r="L3" s="399" t="s">
        <v>109</v>
      </c>
      <c r="M3" s="400"/>
      <c r="N3" s="401"/>
      <c r="O3" s="399" t="s">
        <v>0</v>
      </c>
      <c r="P3" s="400"/>
      <c r="Q3" s="401"/>
    </row>
    <row r="4" spans="2:17" s="259" customFormat="1" ht="33.75" customHeight="1" thickBot="1">
      <c r="B4" s="279" t="s">
        <v>89</v>
      </c>
      <c r="C4" s="349" t="s">
        <v>110</v>
      </c>
      <c r="D4" s="280" t="s">
        <v>111</v>
      </c>
      <c r="E4" s="398"/>
      <c r="F4" s="103" t="s">
        <v>26</v>
      </c>
      <c r="G4" s="104" t="s">
        <v>27</v>
      </c>
      <c r="H4" s="105" t="s">
        <v>28</v>
      </c>
      <c r="I4" s="103" t="s">
        <v>26</v>
      </c>
      <c r="J4" s="104" t="s">
        <v>27</v>
      </c>
      <c r="K4" s="105" t="s">
        <v>28</v>
      </c>
      <c r="L4" s="103" t="s">
        <v>26</v>
      </c>
      <c r="M4" s="104" t="s">
        <v>27</v>
      </c>
      <c r="N4" s="105" t="s">
        <v>28</v>
      </c>
      <c r="O4" s="103" t="s">
        <v>26</v>
      </c>
      <c r="P4" s="104" t="s">
        <v>27</v>
      </c>
      <c r="Q4" s="105" t="s">
        <v>28</v>
      </c>
    </row>
    <row r="5" spans="2:17" s="259" customFormat="1" ht="17.25" customHeight="1">
      <c r="B5" s="223">
        <v>2</v>
      </c>
      <c r="C5" s="395"/>
      <c r="D5" s="281" t="s">
        <v>112</v>
      </c>
      <c r="E5" s="281" t="s">
        <v>113</v>
      </c>
      <c r="F5" s="132">
        <v>483</v>
      </c>
      <c r="G5" s="132">
        <v>688</v>
      </c>
      <c r="H5" s="132">
        <v>1171</v>
      </c>
      <c r="I5" s="132">
        <v>1</v>
      </c>
      <c r="J5" s="132">
        <v>0</v>
      </c>
      <c r="K5" s="132">
        <v>1</v>
      </c>
      <c r="L5" s="132">
        <v>111</v>
      </c>
      <c r="M5" s="132">
        <v>79</v>
      </c>
      <c r="N5" s="132">
        <v>190</v>
      </c>
      <c r="O5" s="132">
        <v>595</v>
      </c>
      <c r="P5" s="132">
        <v>767</v>
      </c>
      <c r="Q5" s="132">
        <v>1362</v>
      </c>
    </row>
    <row r="6" spans="2:17" s="259" customFormat="1" ht="17.25" customHeight="1">
      <c r="B6" s="223">
        <v>3</v>
      </c>
      <c r="C6" s="395"/>
      <c r="D6" s="281" t="s">
        <v>114</v>
      </c>
      <c r="E6" s="281" t="s">
        <v>115</v>
      </c>
      <c r="F6" s="132">
        <v>5274</v>
      </c>
      <c r="G6" s="132">
        <v>6200</v>
      </c>
      <c r="H6" s="132">
        <v>11474</v>
      </c>
      <c r="I6" s="132">
        <v>1</v>
      </c>
      <c r="J6" s="132">
        <v>3</v>
      </c>
      <c r="K6" s="132">
        <v>4</v>
      </c>
      <c r="L6" s="132">
        <v>102</v>
      </c>
      <c r="M6" s="132">
        <v>50</v>
      </c>
      <c r="N6" s="132">
        <v>152</v>
      </c>
      <c r="O6" s="132">
        <v>5377</v>
      </c>
      <c r="P6" s="132">
        <v>6253</v>
      </c>
      <c r="Q6" s="132">
        <v>11630</v>
      </c>
    </row>
    <row r="7" spans="2:17" s="259" customFormat="1" ht="17.25" customHeight="1">
      <c r="B7" s="223">
        <v>4</v>
      </c>
      <c r="C7" s="395"/>
      <c r="D7" s="281" t="s">
        <v>116</v>
      </c>
      <c r="E7" s="281" t="s">
        <v>117</v>
      </c>
      <c r="F7" s="132">
        <v>36</v>
      </c>
      <c r="G7" s="132">
        <v>12</v>
      </c>
      <c r="H7" s="132">
        <v>48</v>
      </c>
      <c r="I7" s="132">
        <v>0</v>
      </c>
      <c r="J7" s="132">
        <v>0</v>
      </c>
      <c r="K7" s="132">
        <v>0</v>
      </c>
      <c r="L7" s="132">
        <v>14</v>
      </c>
      <c r="M7" s="132">
        <v>6</v>
      </c>
      <c r="N7" s="132">
        <v>20</v>
      </c>
      <c r="O7" s="132">
        <v>50</v>
      </c>
      <c r="P7" s="132">
        <v>18</v>
      </c>
      <c r="Q7" s="132">
        <v>68</v>
      </c>
    </row>
    <row r="8" spans="2:17" s="259" customFormat="1" ht="17.25" customHeight="1">
      <c r="B8" s="223">
        <v>5</v>
      </c>
      <c r="C8" s="395"/>
      <c r="D8" s="281" t="s">
        <v>118</v>
      </c>
      <c r="E8" s="281" t="s">
        <v>119</v>
      </c>
      <c r="F8" s="132">
        <v>82</v>
      </c>
      <c r="G8" s="132">
        <v>67</v>
      </c>
      <c r="H8" s="132">
        <v>149</v>
      </c>
      <c r="I8" s="132">
        <v>0</v>
      </c>
      <c r="J8" s="132">
        <v>0</v>
      </c>
      <c r="K8" s="132">
        <v>0</v>
      </c>
      <c r="L8" s="132">
        <v>21</v>
      </c>
      <c r="M8" s="132">
        <v>10</v>
      </c>
      <c r="N8" s="132">
        <v>31</v>
      </c>
      <c r="O8" s="132">
        <v>103</v>
      </c>
      <c r="P8" s="132">
        <v>77</v>
      </c>
      <c r="Q8" s="132">
        <v>180</v>
      </c>
    </row>
    <row r="9" spans="2:17" s="259" customFormat="1" ht="17.25" customHeight="1">
      <c r="B9" s="223">
        <v>18</v>
      </c>
      <c r="C9" s="395"/>
      <c r="D9" s="281" t="s">
        <v>120</v>
      </c>
      <c r="E9" s="281" t="s">
        <v>121</v>
      </c>
      <c r="F9" s="132">
        <v>178</v>
      </c>
      <c r="G9" s="132">
        <v>204</v>
      </c>
      <c r="H9" s="132">
        <v>382</v>
      </c>
      <c r="I9" s="132">
        <v>0</v>
      </c>
      <c r="J9" s="132">
        <v>0</v>
      </c>
      <c r="K9" s="132">
        <v>0</v>
      </c>
      <c r="L9" s="132">
        <v>24</v>
      </c>
      <c r="M9" s="132">
        <v>7</v>
      </c>
      <c r="N9" s="132">
        <v>31</v>
      </c>
      <c r="O9" s="132">
        <v>202</v>
      </c>
      <c r="P9" s="132">
        <v>211</v>
      </c>
      <c r="Q9" s="132">
        <v>413</v>
      </c>
    </row>
    <row r="10" spans="2:17" s="259" customFormat="1" ht="17.25" customHeight="1">
      <c r="B10" s="223">
        <v>20</v>
      </c>
      <c r="C10" s="395"/>
      <c r="D10" s="281" t="s">
        <v>122</v>
      </c>
      <c r="E10" s="281" t="s">
        <v>123</v>
      </c>
      <c r="F10" s="132">
        <v>29</v>
      </c>
      <c r="G10" s="132">
        <v>66</v>
      </c>
      <c r="H10" s="132">
        <v>95</v>
      </c>
      <c r="I10" s="132">
        <v>0</v>
      </c>
      <c r="J10" s="132">
        <v>0</v>
      </c>
      <c r="K10" s="132">
        <v>0</v>
      </c>
      <c r="L10" s="132">
        <v>19</v>
      </c>
      <c r="M10" s="132">
        <v>11</v>
      </c>
      <c r="N10" s="132">
        <v>30</v>
      </c>
      <c r="O10" s="132">
        <v>48</v>
      </c>
      <c r="P10" s="132">
        <v>77</v>
      </c>
      <c r="Q10" s="132">
        <v>125</v>
      </c>
    </row>
    <row r="11" spans="2:17" s="259" customFormat="1" ht="17.25" customHeight="1">
      <c r="B11" s="223">
        <v>23</v>
      </c>
      <c r="C11" s="395"/>
      <c r="D11" s="281" t="s">
        <v>124</v>
      </c>
      <c r="E11" s="281" t="s">
        <v>125</v>
      </c>
      <c r="F11" s="132">
        <v>1584</v>
      </c>
      <c r="G11" s="132">
        <v>1642</v>
      </c>
      <c r="H11" s="132">
        <v>3226</v>
      </c>
      <c r="I11" s="132">
        <v>4</v>
      </c>
      <c r="J11" s="132">
        <v>5</v>
      </c>
      <c r="K11" s="132">
        <v>9</v>
      </c>
      <c r="L11" s="132">
        <v>42</v>
      </c>
      <c r="M11" s="132">
        <v>22</v>
      </c>
      <c r="N11" s="132">
        <v>64</v>
      </c>
      <c r="O11" s="132">
        <v>1630</v>
      </c>
      <c r="P11" s="132">
        <v>1669</v>
      </c>
      <c r="Q11" s="132">
        <v>3299</v>
      </c>
    </row>
    <row r="12" spans="2:17" s="259" customFormat="1" ht="17.25" customHeight="1">
      <c r="B12" s="223">
        <v>26</v>
      </c>
      <c r="C12" s="395"/>
      <c r="D12" s="281" t="s">
        <v>126</v>
      </c>
      <c r="E12" s="281" t="s">
        <v>127</v>
      </c>
      <c r="F12" s="132">
        <v>576</v>
      </c>
      <c r="G12" s="132">
        <v>478</v>
      </c>
      <c r="H12" s="132">
        <v>1054</v>
      </c>
      <c r="I12" s="132">
        <v>1</v>
      </c>
      <c r="J12" s="132">
        <v>1</v>
      </c>
      <c r="K12" s="132">
        <v>2</v>
      </c>
      <c r="L12" s="132">
        <v>46</v>
      </c>
      <c r="M12" s="132">
        <v>21</v>
      </c>
      <c r="N12" s="132">
        <v>67</v>
      </c>
      <c r="O12" s="132">
        <v>623</v>
      </c>
      <c r="P12" s="132">
        <v>500</v>
      </c>
      <c r="Q12" s="132">
        <v>1123</v>
      </c>
    </row>
    <row r="13" spans="2:17" s="259" customFormat="1" ht="17.25" customHeight="1">
      <c r="B13" s="223">
        <v>29</v>
      </c>
      <c r="C13" s="395"/>
      <c r="D13" s="281" t="s">
        <v>128</v>
      </c>
      <c r="E13" s="281" t="s">
        <v>129</v>
      </c>
      <c r="F13" s="132">
        <v>628</v>
      </c>
      <c r="G13" s="132">
        <v>896</v>
      </c>
      <c r="H13" s="132">
        <v>1524</v>
      </c>
      <c r="I13" s="132">
        <v>0</v>
      </c>
      <c r="J13" s="132">
        <v>0</v>
      </c>
      <c r="K13" s="132">
        <v>0</v>
      </c>
      <c r="L13" s="132">
        <v>23</v>
      </c>
      <c r="M13" s="132">
        <v>15</v>
      </c>
      <c r="N13" s="132">
        <v>38</v>
      </c>
      <c r="O13" s="132">
        <v>651</v>
      </c>
      <c r="P13" s="132">
        <v>911</v>
      </c>
      <c r="Q13" s="132">
        <v>1562</v>
      </c>
    </row>
    <row r="14" spans="2:17" s="259" customFormat="1" ht="17.25" customHeight="1">
      <c r="B14" s="223">
        <v>31</v>
      </c>
      <c r="C14" s="395"/>
      <c r="D14" s="281" t="s">
        <v>130</v>
      </c>
      <c r="E14" s="281" t="s">
        <v>131</v>
      </c>
      <c r="F14" s="132">
        <v>482</v>
      </c>
      <c r="G14" s="132">
        <v>357</v>
      </c>
      <c r="H14" s="132">
        <v>839</v>
      </c>
      <c r="I14" s="132">
        <v>0</v>
      </c>
      <c r="J14" s="132">
        <v>0</v>
      </c>
      <c r="K14" s="132">
        <v>0</v>
      </c>
      <c r="L14" s="132">
        <v>68</v>
      </c>
      <c r="M14" s="132">
        <v>25</v>
      </c>
      <c r="N14" s="132">
        <v>93</v>
      </c>
      <c r="O14" s="132">
        <v>550</v>
      </c>
      <c r="P14" s="132">
        <v>382</v>
      </c>
      <c r="Q14" s="132">
        <v>932</v>
      </c>
    </row>
    <row r="15" spans="2:17" s="259" customFormat="1" ht="17.25" customHeight="1">
      <c r="B15" s="223">
        <v>32</v>
      </c>
      <c r="C15" s="395"/>
      <c r="D15" s="281" t="s">
        <v>132</v>
      </c>
      <c r="E15" s="281" t="s">
        <v>133</v>
      </c>
      <c r="F15" s="132">
        <v>266</v>
      </c>
      <c r="G15" s="132">
        <v>240</v>
      </c>
      <c r="H15" s="132">
        <v>506</v>
      </c>
      <c r="I15" s="132">
        <v>1</v>
      </c>
      <c r="J15" s="132">
        <v>1</v>
      </c>
      <c r="K15" s="132">
        <v>2</v>
      </c>
      <c r="L15" s="132">
        <v>23</v>
      </c>
      <c r="M15" s="132">
        <v>9</v>
      </c>
      <c r="N15" s="132">
        <v>32</v>
      </c>
      <c r="O15" s="132">
        <v>290</v>
      </c>
      <c r="P15" s="132">
        <v>250</v>
      </c>
      <c r="Q15" s="132">
        <v>540</v>
      </c>
    </row>
    <row r="16" spans="2:17" s="259" customFormat="1" ht="17.25" customHeight="1">
      <c r="B16" s="223">
        <v>34</v>
      </c>
      <c r="C16" s="395"/>
      <c r="D16" s="281" t="s">
        <v>134</v>
      </c>
      <c r="E16" s="281" t="s">
        <v>135</v>
      </c>
      <c r="F16" s="132">
        <v>115</v>
      </c>
      <c r="G16" s="132">
        <v>110</v>
      </c>
      <c r="H16" s="132">
        <v>225</v>
      </c>
      <c r="I16" s="132">
        <v>0</v>
      </c>
      <c r="J16" s="132">
        <v>0</v>
      </c>
      <c r="K16" s="132">
        <v>0</v>
      </c>
      <c r="L16" s="132">
        <v>27</v>
      </c>
      <c r="M16" s="132">
        <v>26</v>
      </c>
      <c r="N16" s="132">
        <v>53</v>
      </c>
      <c r="O16" s="132">
        <v>142</v>
      </c>
      <c r="P16" s="132">
        <v>136</v>
      </c>
      <c r="Q16" s="132">
        <v>278</v>
      </c>
    </row>
    <row r="17" spans="2:17" s="259" customFormat="1" ht="17.25" customHeight="1">
      <c r="B17" s="223">
        <v>44</v>
      </c>
      <c r="C17" s="395"/>
      <c r="D17" s="281" t="s">
        <v>136</v>
      </c>
      <c r="E17" s="281" t="s">
        <v>137</v>
      </c>
      <c r="F17" s="132">
        <v>656</v>
      </c>
      <c r="G17" s="132">
        <v>714</v>
      </c>
      <c r="H17" s="132">
        <v>1370</v>
      </c>
      <c r="I17" s="132">
        <v>0</v>
      </c>
      <c r="J17" s="132">
        <v>0</v>
      </c>
      <c r="K17" s="132">
        <v>0</v>
      </c>
      <c r="L17" s="132">
        <v>38</v>
      </c>
      <c r="M17" s="132">
        <v>29</v>
      </c>
      <c r="N17" s="132">
        <v>67</v>
      </c>
      <c r="O17" s="132">
        <v>694</v>
      </c>
      <c r="P17" s="132">
        <v>743</v>
      </c>
      <c r="Q17" s="132">
        <v>1437</v>
      </c>
    </row>
    <row r="18" spans="2:17" s="259" customFormat="1" ht="17.25" customHeight="1">
      <c r="B18" s="223">
        <v>48</v>
      </c>
      <c r="C18" s="395"/>
      <c r="D18" s="281" t="s">
        <v>138</v>
      </c>
      <c r="E18" s="281" t="s">
        <v>139</v>
      </c>
      <c r="F18" s="132">
        <v>3199</v>
      </c>
      <c r="G18" s="132">
        <v>3046</v>
      </c>
      <c r="H18" s="132">
        <v>6245</v>
      </c>
      <c r="I18" s="132">
        <v>2</v>
      </c>
      <c r="J18" s="132">
        <v>1</v>
      </c>
      <c r="K18" s="132">
        <v>3</v>
      </c>
      <c r="L18" s="132">
        <v>127</v>
      </c>
      <c r="M18" s="132">
        <v>40</v>
      </c>
      <c r="N18" s="132">
        <v>167</v>
      </c>
      <c r="O18" s="132">
        <v>3328</v>
      </c>
      <c r="P18" s="132">
        <v>3087</v>
      </c>
      <c r="Q18" s="132">
        <v>6415</v>
      </c>
    </row>
    <row r="19" spans="2:17" s="259" customFormat="1" ht="17.25" customHeight="1">
      <c r="B19" s="223">
        <v>49</v>
      </c>
      <c r="C19" s="395"/>
      <c r="D19" s="281" t="s">
        <v>140</v>
      </c>
      <c r="E19" s="281" t="s">
        <v>141</v>
      </c>
      <c r="F19" s="132">
        <v>319</v>
      </c>
      <c r="G19" s="132">
        <v>374</v>
      </c>
      <c r="H19" s="132">
        <v>693</v>
      </c>
      <c r="I19" s="132">
        <v>0</v>
      </c>
      <c r="J19" s="132">
        <v>0</v>
      </c>
      <c r="K19" s="132">
        <v>0</v>
      </c>
      <c r="L19" s="132">
        <v>27</v>
      </c>
      <c r="M19" s="132">
        <v>14</v>
      </c>
      <c r="N19" s="132">
        <v>41</v>
      </c>
      <c r="O19" s="132">
        <v>346</v>
      </c>
      <c r="P19" s="132">
        <v>388</v>
      </c>
      <c r="Q19" s="132">
        <v>734</v>
      </c>
    </row>
    <row r="20" spans="2:17" s="259" customFormat="1" ht="17.25" customHeight="1">
      <c r="B20" s="223">
        <v>51</v>
      </c>
      <c r="C20" s="395"/>
      <c r="D20" s="281" t="s">
        <v>142</v>
      </c>
      <c r="E20" s="281" t="s">
        <v>143</v>
      </c>
      <c r="F20" s="132">
        <v>62</v>
      </c>
      <c r="G20" s="132">
        <v>78</v>
      </c>
      <c r="H20" s="132">
        <v>140</v>
      </c>
      <c r="I20" s="132">
        <v>0</v>
      </c>
      <c r="J20" s="132">
        <v>0</v>
      </c>
      <c r="K20" s="132">
        <v>0</v>
      </c>
      <c r="L20" s="132">
        <v>2</v>
      </c>
      <c r="M20" s="132">
        <v>3</v>
      </c>
      <c r="N20" s="132">
        <v>5</v>
      </c>
      <c r="O20" s="132">
        <v>64</v>
      </c>
      <c r="P20" s="132">
        <v>81</v>
      </c>
      <c r="Q20" s="132">
        <v>145</v>
      </c>
    </row>
    <row r="21" spans="2:17" s="259" customFormat="1" ht="17.25" customHeight="1">
      <c r="B21" s="223">
        <v>52</v>
      </c>
      <c r="C21" s="395"/>
      <c r="D21" s="281" t="s">
        <v>144</v>
      </c>
      <c r="E21" s="281" t="s">
        <v>145</v>
      </c>
      <c r="F21" s="132">
        <v>71</v>
      </c>
      <c r="G21" s="132">
        <v>36</v>
      </c>
      <c r="H21" s="132">
        <v>107</v>
      </c>
      <c r="I21" s="132">
        <v>0</v>
      </c>
      <c r="J21" s="132">
        <v>0</v>
      </c>
      <c r="K21" s="132">
        <v>0</v>
      </c>
      <c r="L21" s="132">
        <v>10</v>
      </c>
      <c r="M21" s="132">
        <v>5</v>
      </c>
      <c r="N21" s="132">
        <v>15</v>
      </c>
      <c r="O21" s="132">
        <v>81</v>
      </c>
      <c r="P21" s="132">
        <v>41</v>
      </c>
      <c r="Q21" s="132">
        <v>122</v>
      </c>
    </row>
    <row r="22" spans="2:17" s="259" customFormat="1" ht="17.25" customHeight="1">
      <c r="B22" s="223">
        <v>57</v>
      </c>
      <c r="C22" s="350"/>
      <c r="D22" s="281" t="s">
        <v>146</v>
      </c>
      <c r="E22" s="281" t="s">
        <v>147</v>
      </c>
      <c r="F22" s="132">
        <v>178</v>
      </c>
      <c r="G22" s="132">
        <v>238</v>
      </c>
      <c r="H22" s="132">
        <v>416</v>
      </c>
      <c r="I22" s="132">
        <v>0</v>
      </c>
      <c r="J22" s="132">
        <v>0</v>
      </c>
      <c r="K22" s="132">
        <v>0</v>
      </c>
      <c r="L22" s="132">
        <v>2</v>
      </c>
      <c r="M22" s="132">
        <v>0</v>
      </c>
      <c r="N22" s="132">
        <v>2</v>
      </c>
      <c r="O22" s="132">
        <v>180</v>
      </c>
      <c r="P22" s="132">
        <v>238</v>
      </c>
      <c r="Q22" s="132">
        <v>418</v>
      </c>
    </row>
    <row r="23" spans="2:17" s="259" customFormat="1" ht="18" customHeight="1">
      <c r="B23" s="131"/>
      <c r="C23" s="393"/>
      <c r="D23" s="394"/>
      <c r="E23" s="126" t="s">
        <v>28</v>
      </c>
      <c r="F23" s="238">
        <f>SUM(F5:F22)</f>
        <v>14218</v>
      </c>
      <c r="G23" s="238">
        <f aca="true" t="shared" si="0" ref="G23:Q23">SUM(G5:G22)</f>
        <v>15446</v>
      </c>
      <c r="H23" s="238">
        <f t="shared" si="0"/>
        <v>29664</v>
      </c>
      <c r="I23" s="238">
        <f t="shared" si="0"/>
        <v>10</v>
      </c>
      <c r="J23" s="238">
        <f t="shared" si="0"/>
        <v>11</v>
      </c>
      <c r="K23" s="238">
        <f t="shared" si="0"/>
        <v>21</v>
      </c>
      <c r="L23" s="238">
        <f t="shared" si="0"/>
        <v>726</v>
      </c>
      <c r="M23" s="238">
        <f t="shared" si="0"/>
        <v>372</v>
      </c>
      <c r="N23" s="238">
        <f t="shared" si="0"/>
        <v>1098</v>
      </c>
      <c r="O23" s="238">
        <f t="shared" si="0"/>
        <v>14954</v>
      </c>
      <c r="P23" s="238">
        <f t="shared" si="0"/>
        <v>15829</v>
      </c>
      <c r="Q23" s="238">
        <f t="shared" si="0"/>
        <v>30783</v>
      </c>
    </row>
    <row r="24" spans="2:17" s="259" customFormat="1" ht="17.25" customHeight="1">
      <c r="B24" s="223">
        <v>6</v>
      </c>
      <c r="C24" s="349" t="s">
        <v>148</v>
      </c>
      <c r="D24" s="281" t="s">
        <v>149</v>
      </c>
      <c r="E24" s="281" t="s">
        <v>150</v>
      </c>
      <c r="F24" s="132">
        <v>546</v>
      </c>
      <c r="G24" s="132">
        <v>116</v>
      </c>
      <c r="H24" s="132">
        <v>662</v>
      </c>
      <c r="I24" s="132">
        <v>4</v>
      </c>
      <c r="J24" s="132">
        <v>0</v>
      </c>
      <c r="K24" s="132">
        <v>4</v>
      </c>
      <c r="L24" s="132">
        <v>82</v>
      </c>
      <c r="M24" s="132">
        <v>8</v>
      </c>
      <c r="N24" s="132">
        <v>90</v>
      </c>
      <c r="O24" s="132">
        <v>632</v>
      </c>
      <c r="P24" s="132">
        <v>124</v>
      </c>
      <c r="Q24" s="132">
        <v>756</v>
      </c>
    </row>
    <row r="25" spans="2:17" s="259" customFormat="1" ht="17.25" customHeight="1">
      <c r="B25" s="223">
        <v>8</v>
      </c>
      <c r="C25" s="395"/>
      <c r="D25" s="281" t="s">
        <v>151</v>
      </c>
      <c r="E25" s="281" t="s">
        <v>152</v>
      </c>
      <c r="F25" s="132">
        <v>103</v>
      </c>
      <c r="G25" s="132">
        <v>32</v>
      </c>
      <c r="H25" s="132">
        <v>135</v>
      </c>
      <c r="I25" s="132">
        <v>0</v>
      </c>
      <c r="J25" s="132">
        <v>0</v>
      </c>
      <c r="K25" s="132">
        <v>0</v>
      </c>
      <c r="L25" s="132">
        <v>32</v>
      </c>
      <c r="M25" s="132">
        <v>8</v>
      </c>
      <c r="N25" s="132">
        <v>40</v>
      </c>
      <c r="O25" s="132">
        <v>135</v>
      </c>
      <c r="P25" s="132">
        <v>40</v>
      </c>
      <c r="Q25" s="132">
        <v>175</v>
      </c>
    </row>
    <row r="26" spans="2:17" s="259" customFormat="1" ht="17.25" customHeight="1">
      <c r="B26" s="223">
        <v>9</v>
      </c>
      <c r="C26" s="395"/>
      <c r="D26" s="281" t="s">
        <v>153</v>
      </c>
      <c r="E26" s="281" t="s">
        <v>154</v>
      </c>
      <c r="F26" s="132">
        <v>4541</v>
      </c>
      <c r="G26" s="132">
        <v>1386</v>
      </c>
      <c r="H26" s="132">
        <v>5927</v>
      </c>
      <c r="I26" s="132">
        <v>4</v>
      </c>
      <c r="J26" s="132">
        <v>0</v>
      </c>
      <c r="K26" s="132">
        <v>4</v>
      </c>
      <c r="L26" s="132">
        <v>506</v>
      </c>
      <c r="M26" s="132">
        <v>71</v>
      </c>
      <c r="N26" s="132">
        <v>577</v>
      </c>
      <c r="O26" s="132">
        <v>5051</v>
      </c>
      <c r="P26" s="132">
        <v>1457</v>
      </c>
      <c r="Q26" s="132">
        <v>6508</v>
      </c>
    </row>
    <row r="27" spans="2:17" s="259" customFormat="1" ht="17.25" customHeight="1">
      <c r="B27" s="223">
        <v>10</v>
      </c>
      <c r="C27" s="395"/>
      <c r="D27" s="281" t="s">
        <v>155</v>
      </c>
      <c r="E27" s="281" t="s">
        <v>156</v>
      </c>
      <c r="F27" s="132">
        <v>223</v>
      </c>
      <c r="G27" s="132">
        <v>32</v>
      </c>
      <c r="H27" s="132">
        <v>255</v>
      </c>
      <c r="I27" s="132">
        <v>0</v>
      </c>
      <c r="J27" s="132">
        <v>0</v>
      </c>
      <c r="K27" s="132">
        <v>0</v>
      </c>
      <c r="L27" s="132">
        <v>74</v>
      </c>
      <c r="M27" s="132">
        <v>13</v>
      </c>
      <c r="N27" s="132">
        <v>87</v>
      </c>
      <c r="O27" s="132">
        <v>297</v>
      </c>
      <c r="P27" s="132">
        <v>45</v>
      </c>
      <c r="Q27" s="132">
        <v>342</v>
      </c>
    </row>
    <row r="28" spans="2:17" s="259" customFormat="1" ht="17.25" customHeight="1">
      <c r="B28" s="223">
        <v>11</v>
      </c>
      <c r="C28" s="395"/>
      <c r="D28" s="281" t="s">
        <v>157</v>
      </c>
      <c r="E28" s="281" t="s">
        <v>158</v>
      </c>
      <c r="F28" s="132">
        <v>244</v>
      </c>
      <c r="G28" s="132">
        <v>138</v>
      </c>
      <c r="H28" s="132">
        <v>382</v>
      </c>
      <c r="I28" s="132">
        <v>0</v>
      </c>
      <c r="J28" s="132">
        <v>0</v>
      </c>
      <c r="K28" s="132">
        <v>0</v>
      </c>
      <c r="L28" s="132">
        <v>33</v>
      </c>
      <c r="M28" s="132">
        <v>4</v>
      </c>
      <c r="N28" s="132">
        <v>37</v>
      </c>
      <c r="O28" s="132">
        <v>277</v>
      </c>
      <c r="P28" s="132">
        <v>142</v>
      </c>
      <c r="Q28" s="132">
        <v>419</v>
      </c>
    </row>
    <row r="29" spans="2:17" s="259" customFormat="1" ht="17.25" customHeight="1">
      <c r="B29" s="223">
        <v>12</v>
      </c>
      <c r="C29" s="395"/>
      <c r="D29" s="281" t="s">
        <v>159</v>
      </c>
      <c r="E29" s="281" t="s">
        <v>160</v>
      </c>
      <c r="F29" s="132">
        <v>315</v>
      </c>
      <c r="G29" s="132">
        <v>131</v>
      </c>
      <c r="H29" s="132">
        <v>446</v>
      </c>
      <c r="I29" s="132">
        <v>0</v>
      </c>
      <c r="J29" s="132">
        <v>0</v>
      </c>
      <c r="K29" s="132">
        <v>0</v>
      </c>
      <c r="L29" s="132">
        <v>55</v>
      </c>
      <c r="M29" s="132">
        <v>6</v>
      </c>
      <c r="N29" s="132">
        <v>61</v>
      </c>
      <c r="O29" s="132">
        <v>370</v>
      </c>
      <c r="P29" s="132">
        <v>137</v>
      </c>
      <c r="Q29" s="132">
        <v>507</v>
      </c>
    </row>
    <row r="30" spans="2:17" s="259" customFormat="1" ht="17.25" customHeight="1">
      <c r="B30" s="223">
        <v>13</v>
      </c>
      <c r="C30" s="395"/>
      <c r="D30" s="281" t="s">
        <v>161</v>
      </c>
      <c r="E30" s="281" t="s">
        <v>162</v>
      </c>
      <c r="F30" s="132">
        <v>287</v>
      </c>
      <c r="G30" s="132">
        <v>86</v>
      </c>
      <c r="H30" s="132">
        <v>373</v>
      </c>
      <c r="I30" s="132">
        <v>0</v>
      </c>
      <c r="J30" s="132">
        <v>0</v>
      </c>
      <c r="K30" s="132">
        <v>0</v>
      </c>
      <c r="L30" s="132">
        <v>52</v>
      </c>
      <c r="M30" s="132">
        <v>4</v>
      </c>
      <c r="N30" s="132">
        <v>56</v>
      </c>
      <c r="O30" s="132">
        <v>339</v>
      </c>
      <c r="P30" s="132">
        <v>90</v>
      </c>
      <c r="Q30" s="132">
        <v>429</v>
      </c>
    </row>
    <row r="31" spans="2:17" s="259" customFormat="1" ht="17.25" customHeight="1">
      <c r="B31" s="223">
        <v>14</v>
      </c>
      <c r="C31" s="395"/>
      <c r="D31" s="281" t="s">
        <v>163</v>
      </c>
      <c r="E31" s="281" t="s">
        <v>164</v>
      </c>
      <c r="F31" s="132">
        <v>579</v>
      </c>
      <c r="G31" s="132">
        <v>172</v>
      </c>
      <c r="H31" s="132">
        <v>751</v>
      </c>
      <c r="I31" s="132">
        <v>0</v>
      </c>
      <c r="J31" s="132">
        <v>1</v>
      </c>
      <c r="K31" s="132">
        <v>1</v>
      </c>
      <c r="L31" s="132">
        <v>66</v>
      </c>
      <c r="M31" s="132">
        <v>10</v>
      </c>
      <c r="N31" s="132">
        <v>76</v>
      </c>
      <c r="O31" s="132">
        <v>645</v>
      </c>
      <c r="P31" s="132">
        <v>183</v>
      </c>
      <c r="Q31" s="132">
        <v>828</v>
      </c>
    </row>
    <row r="32" spans="2:17" s="259" customFormat="1" ht="17.25" customHeight="1">
      <c r="B32" s="223">
        <v>22</v>
      </c>
      <c r="C32" s="395"/>
      <c r="D32" s="281" t="s">
        <v>165</v>
      </c>
      <c r="E32" s="281" t="s">
        <v>166</v>
      </c>
      <c r="F32" s="132">
        <v>2118</v>
      </c>
      <c r="G32" s="132">
        <v>2624</v>
      </c>
      <c r="H32" s="132">
        <v>4742</v>
      </c>
      <c r="I32" s="132">
        <v>4</v>
      </c>
      <c r="J32" s="132">
        <v>1</v>
      </c>
      <c r="K32" s="132">
        <v>5</v>
      </c>
      <c r="L32" s="132">
        <v>157</v>
      </c>
      <c r="M32" s="132">
        <v>84</v>
      </c>
      <c r="N32" s="132">
        <v>241</v>
      </c>
      <c r="O32" s="132">
        <v>2279</v>
      </c>
      <c r="P32" s="132">
        <v>2709</v>
      </c>
      <c r="Q32" s="132">
        <v>4988</v>
      </c>
    </row>
    <row r="33" spans="2:17" s="259" customFormat="1" ht="17.25" customHeight="1">
      <c r="B33" s="223">
        <v>36</v>
      </c>
      <c r="C33" s="395"/>
      <c r="D33" s="281" t="s">
        <v>167</v>
      </c>
      <c r="E33" s="281" t="s">
        <v>168</v>
      </c>
      <c r="F33" s="132">
        <v>675</v>
      </c>
      <c r="G33" s="132">
        <v>192</v>
      </c>
      <c r="H33" s="132">
        <v>867</v>
      </c>
      <c r="I33" s="132">
        <v>1</v>
      </c>
      <c r="J33" s="132">
        <v>0</v>
      </c>
      <c r="K33" s="132">
        <v>1</v>
      </c>
      <c r="L33" s="132">
        <v>72</v>
      </c>
      <c r="M33" s="132">
        <v>5</v>
      </c>
      <c r="N33" s="132">
        <v>77</v>
      </c>
      <c r="O33" s="132">
        <v>748</v>
      </c>
      <c r="P33" s="132">
        <v>197</v>
      </c>
      <c r="Q33" s="132">
        <v>945</v>
      </c>
    </row>
    <row r="34" spans="2:17" s="259" customFormat="1" ht="17.25" customHeight="1">
      <c r="B34" s="223">
        <v>40</v>
      </c>
      <c r="C34" s="395"/>
      <c r="D34" s="281" t="s">
        <v>169</v>
      </c>
      <c r="E34" s="281" t="s">
        <v>170</v>
      </c>
      <c r="F34" s="132">
        <v>1192</v>
      </c>
      <c r="G34" s="132">
        <v>610</v>
      </c>
      <c r="H34" s="132">
        <v>1802</v>
      </c>
      <c r="I34" s="132">
        <v>0</v>
      </c>
      <c r="J34" s="132">
        <v>0</v>
      </c>
      <c r="K34" s="132">
        <v>0</v>
      </c>
      <c r="L34" s="132">
        <v>122</v>
      </c>
      <c r="M34" s="132">
        <v>40</v>
      </c>
      <c r="N34" s="132">
        <v>162</v>
      </c>
      <c r="O34" s="132">
        <v>1314</v>
      </c>
      <c r="P34" s="132">
        <v>650</v>
      </c>
      <c r="Q34" s="132">
        <v>1964</v>
      </c>
    </row>
    <row r="35" spans="2:17" s="259" customFormat="1" ht="17.25" customHeight="1">
      <c r="B35" s="223">
        <v>42</v>
      </c>
      <c r="C35" s="395"/>
      <c r="D35" s="281" t="s">
        <v>171</v>
      </c>
      <c r="E35" s="281" t="s">
        <v>172</v>
      </c>
      <c r="F35" s="132">
        <v>3377</v>
      </c>
      <c r="G35" s="132">
        <v>580</v>
      </c>
      <c r="H35" s="132">
        <v>3957</v>
      </c>
      <c r="I35" s="132">
        <v>1</v>
      </c>
      <c r="J35" s="132">
        <v>0</v>
      </c>
      <c r="K35" s="132">
        <v>1</v>
      </c>
      <c r="L35" s="132">
        <v>125</v>
      </c>
      <c r="M35" s="132">
        <v>4</v>
      </c>
      <c r="N35" s="132">
        <v>129</v>
      </c>
      <c r="O35" s="132">
        <v>3503</v>
      </c>
      <c r="P35" s="132">
        <v>584</v>
      </c>
      <c r="Q35" s="132">
        <v>4087</v>
      </c>
    </row>
    <row r="36" spans="2:17" s="259" customFormat="1" ht="17.25" customHeight="1">
      <c r="B36" s="223">
        <v>43</v>
      </c>
      <c r="C36" s="395"/>
      <c r="D36" s="281" t="s">
        <v>173</v>
      </c>
      <c r="E36" s="281" t="s">
        <v>174</v>
      </c>
      <c r="F36" s="132">
        <v>1219</v>
      </c>
      <c r="G36" s="132">
        <v>379</v>
      </c>
      <c r="H36" s="132">
        <v>1598</v>
      </c>
      <c r="I36" s="132">
        <v>4</v>
      </c>
      <c r="J36" s="132">
        <v>1</v>
      </c>
      <c r="K36" s="132">
        <v>5</v>
      </c>
      <c r="L36" s="132">
        <v>111</v>
      </c>
      <c r="M36" s="132">
        <v>24</v>
      </c>
      <c r="N36" s="132">
        <v>135</v>
      </c>
      <c r="O36" s="132">
        <v>1334</v>
      </c>
      <c r="P36" s="132">
        <v>404</v>
      </c>
      <c r="Q36" s="132">
        <v>1738</v>
      </c>
    </row>
    <row r="37" spans="2:17" s="259" customFormat="1" ht="17.25" customHeight="1">
      <c r="B37" s="223">
        <v>53</v>
      </c>
      <c r="C37" s="395"/>
      <c r="D37" s="281" t="s">
        <v>175</v>
      </c>
      <c r="E37" s="281" t="s">
        <v>176</v>
      </c>
      <c r="F37" s="132">
        <v>1498</v>
      </c>
      <c r="G37" s="132">
        <v>233</v>
      </c>
      <c r="H37" s="132">
        <v>1731</v>
      </c>
      <c r="I37" s="132">
        <v>1</v>
      </c>
      <c r="J37" s="132">
        <v>0</v>
      </c>
      <c r="K37" s="132">
        <v>1</v>
      </c>
      <c r="L37" s="132">
        <v>93</v>
      </c>
      <c r="M37" s="132">
        <v>4</v>
      </c>
      <c r="N37" s="132">
        <v>97</v>
      </c>
      <c r="O37" s="132">
        <v>1592</v>
      </c>
      <c r="P37" s="132">
        <v>237</v>
      </c>
      <c r="Q37" s="132">
        <v>1829</v>
      </c>
    </row>
    <row r="38" spans="2:17" s="259" customFormat="1" ht="18" customHeight="1">
      <c r="B38" s="131"/>
      <c r="C38" s="393"/>
      <c r="D38" s="394"/>
      <c r="E38" s="126" t="s">
        <v>28</v>
      </c>
      <c r="F38" s="238">
        <f>SUM(F24:F37)</f>
        <v>16917</v>
      </c>
      <c r="G38" s="238">
        <f aca="true" t="shared" si="1" ref="G38:Q38">SUM(G24:G37)</f>
        <v>6711</v>
      </c>
      <c r="H38" s="238">
        <f t="shared" si="1"/>
        <v>23628</v>
      </c>
      <c r="I38" s="238">
        <f t="shared" si="1"/>
        <v>19</v>
      </c>
      <c r="J38" s="238">
        <f t="shared" si="1"/>
        <v>3</v>
      </c>
      <c r="K38" s="238">
        <f t="shared" si="1"/>
        <v>22</v>
      </c>
      <c r="L38" s="238">
        <f t="shared" si="1"/>
        <v>1580</v>
      </c>
      <c r="M38" s="238">
        <f t="shared" si="1"/>
        <v>285</v>
      </c>
      <c r="N38" s="238">
        <f t="shared" si="1"/>
        <v>1865</v>
      </c>
      <c r="O38" s="238">
        <f t="shared" si="1"/>
        <v>18516</v>
      </c>
      <c r="P38" s="238">
        <f t="shared" si="1"/>
        <v>6999</v>
      </c>
      <c r="Q38" s="238">
        <f t="shared" si="1"/>
        <v>25515</v>
      </c>
    </row>
    <row r="39" spans="2:17" s="259" customFormat="1" ht="17.25" customHeight="1">
      <c r="B39" s="223">
        <v>1</v>
      </c>
      <c r="C39" s="349" t="s">
        <v>177</v>
      </c>
      <c r="D39" s="281" t="s">
        <v>178</v>
      </c>
      <c r="E39" s="281" t="s">
        <v>179</v>
      </c>
      <c r="F39" s="132">
        <v>107</v>
      </c>
      <c r="G39" s="132">
        <v>105</v>
      </c>
      <c r="H39" s="132">
        <v>212</v>
      </c>
      <c r="I39" s="132">
        <v>0</v>
      </c>
      <c r="J39" s="132">
        <v>1</v>
      </c>
      <c r="K39" s="132">
        <v>1</v>
      </c>
      <c r="L39" s="132">
        <v>22</v>
      </c>
      <c r="M39" s="132">
        <v>19</v>
      </c>
      <c r="N39" s="132">
        <v>41</v>
      </c>
      <c r="O39" s="132">
        <v>129</v>
      </c>
      <c r="P39" s="132">
        <v>125</v>
      </c>
      <c r="Q39" s="132">
        <v>254</v>
      </c>
    </row>
    <row r="40" spans="2:17" s="259" customFormat="1" ht="17.25" customHeight="1">
      <c r="B40" s="223">
        <v>7</v>
      </c>
      <c r="C40" s="395"/>
      <c r="D40" s="281" t="s">
        <v>182</v>
      </c>
      <c r="E40" s="281" t="s">
        <v>183</v>
      </c>
      <c r="F40" s="132">
        <v>3234</v>
      </c>
      <c r="G40" s="132">
        <v>2107</v>
      </c>
      <c r="H40" s="132">
        <v>5341</v>
      </c>
      <c r="I40" s="132">
        <v>5</v>
      </c>
      <c r="J40" s="132">
        <v>0</v>
      </c>
      <c r="K40" s="132">
        <v>5</v>
      </c>
      <c r="L40" s="132">
        <v>153</v>
      </c>
      <c r="M40" s="132">
        <v>48</v>
      </c>
      <c r="N40" s="132">
        <v>201</v>
      </c>
      <c r="O40" s="132">
        <v>3392</v>
      </c>
      <c r="P40" s="132">
        <v>2155</v>
      </c>
      <c r="Q40" s="132">
        <v>5547</v>
      </c>
    </row>
    <row r="41" spans="2:17" s="259" customFormat="1" ht="17.25" customHeight="1">
      <c r="B41" s="223">
        <v>15</v>
      </c>
      <c r="C41" s="395"/>
      <c r="D41" s="281" t="s">
        <v>184</v>
      </c>
      <c r="E41" s="281" t="s">
        <v>185</v>
      </c>
      <c r="F41" s="132">
        <v>341</v>
      </c>
      <c r="G41" s="132">
        <v>254</v>
      </c>
      <c r="H41" s="132">
        <v>595</v>
      </c>
      <c r="I41" s="132">
        <v>0</v>
      </c>
      <c r="J41" s="132">
        <v>0</v>
      </c>
      <c r="K41" s="132">
        <v>0</v>
      </c>
      <c r="L41" s="132">
        <v>59</v>
      </c>
      <c r="M41" s="132">
        <v>54</v>
      </c>
      <c r="N41" s="132">
        <v>113</v>
      </c>
      <c r="O41" s="132">
        <v>400</v>
      </c>
      <c r="P41" s="132">
        <v>308</v>
      </c>
      <c r="Q41" s="132">
        <v>708</v>
      </c>
    </row>
    <row r="42" spans="2:17" s="259" customFormat="1" ht="17.25" customHeight="1">
      <c r="B42" s="223">
        <v>16</v>
      </c>
      <c r="C42" s="395"/>
      <c r="D42" s="281" t="s">
        <v>186</v>
      </c>
      <c r="E42" s="281" t="s">
        <v>187</v>
      </c>
      <c r="F42" s="132">
        <v>557</v>
      </c>
      <c r="G42" s="132">
        <v>817</v>
      </c>
      <c r="H42" s="132">
        <v>1374</v>
      </c>
      <c r="I42" s="132">
        <v>1</v>
      </c>
      <c r="J42" s="132">
        <v>0</v>
      </c>
      <c r="K42" s="132">
        <v>1</v>
      </c>
      <c r="L42" s="132">
        <v>97</v>
      </c>
      <c r="M42" s="132">
        <v>46</v>
      </c>
      <c r="N42" s="132">
        <v>143</v>
      </c>
      <c r="O42" s="132">
        <v>655</v>
      </c>
      <c r="P42" s="132">
        <v>863</v>
      </c>
      <c r="Q42" s="132">
        <v>1518</v>
      </c>
    </row>
    <row r="43" spans="2:17" s="259" customFormat="1" ht="17.25" customHeight="1">
      <c r="B43" s="223">
        <v>17</v>
      </c>
      <c r="C43" s="395"/>
      <c r="D43" s="281" t="s">
        <v>188</v>
      </c>
      <c r="E43" s="281" t="s">
        <v>189</v>
      </c>
      <c r="F43" s="132">
        <v>332</v>
      </c>
      <c r="G43" s="132">
        <v>365</v>
      </c>
      <c r="H43" s="132">
        <v>697</v>
      </c>
      <c r="I43" s="132">
        <v>0</v>
      </c>
      <c r="J43" s="132">
        <v>0</v>
      </c>
      <c r="K43" s="132">
        <v>0</v>
      </c>
      <c r="L43" s="132">
        <v>131</v>
      </c>
      <c r="M43" s="132">
        <v>75</v>
      </c>
      <c r="N43" s="132">
        <v>206</v>
      </c>
      <c r="O43" s="132">
        <v>463</v>
      </c>
      <c r="P43" s="132">
        <v>440</v>
      </c>
      <c r="Q43" s="132">
        <v>903</v>
      </c>
    </row>
    <row r="44" spans="2:17" s="259" customFormat="1" ht="17.25" customHeight="1">
      <c r="B44" s="223">
        <v>19</v>
      </c>
      <c r="C44" s="395"/>
      <c r="D44" s="281" t="s">
        <v>190</v>
      </c>
      <c r="E44" s="281" t="s">
        <v>191</v>
      </c>
      <c r="F44" s="132">
        <v>780</v>
      </c>
      <c r="G44" s="132">
        <v>598</v>
      </c>
      <c r="H44" s="132">
        <v>1378</v>
      </c>
      <c r="I44" s="132">
        <v>4</v>
      </c>
      <c r="J44" s="132">
        <v>1</v>
      </c>
      <c r="K44" s="132">
        <v>5</v>
      </c>
      <c r="L44" s="132">
        <v>89</v>
      </c>
      <c r="M44" s="132">
        <v>28</v>
      </c>
      <c r="N44" s="132">
        <v>117</v>
      </c>
      <c r="O44" s="132">
        <v>873</v>
      </c>
      <c r="P44" s="132">
        <v>627</v>
      </c>
      <c r="Q44" s="132">
        <v>1500</v>
      </c>
    </row>
    <row r="45" spans="2:17" s="259" customFormat="1" ht="17.25" customHeight="1">
      <c r="B45" s="223">
        <v>21</v>
      </c>
      <c r="C45" s="395"/>
      <c r="D45" s="281" t="s">
        <v>192</v>
      </c>
      <c r="E45" s="281" t="s">
        <v>193</v>
      </c>
      <c r="F45" s="132">
        <v>645</v>
      </c>
      <c r="G45" s="132">
        <v>743</v>
      </c>
      <c r="H45" s="132">
        <v>1388</v>
      </c>
      <c r="I45" s="132">
        <v>0</v>
      </c>
      <c r="J45" s="132">
        <v>0</v>
      </c>
      <c r="K45" s="132">
        <v>0</v>
      </c>
      <c r="L45" s="132">
        <v>41</v>
      </c>
      <c r="M45" s="132">
        <v>15</v>
      </c>
      <c r="N45" s="132">
        <v>56</v>
      </c>
      <c r="O45" s="132">
        <v>686</v>
      </c>
      <c r="P45" s="132">
        <v>758</v>
      </c>
      <c r="Q45" s="132">
        <v>1444</v>
      </c>
    </row>
    <row r="46" spans="2:17" s="259" customFormat="1" ht="17.25" customHeight="1">
      <c r="B46" s="223">
        <v>24</v>
      </c>
      <c r="C46" s="395"/>
      <c r="D46" s="281" t="s">
        <v>194</v>
      </c>
      <c r="E46" s="281" t="s">
        <v>195</v>
      </c>
      <c r="F46" s="132">
        <v>833</v>
      </c>
      <c r="G46" s="132">
        <v>571</v>
      </c>
      <c r="H46" s="132">
        <v>1404</v>
      </c>
      <c r="I46" s="132">
        <v>2</v>
      </c>
      <c r="J46" s="132">
        <v>0</v>
      </c>
      <c r="K46" s="132">
        <v>2</v>
      </c>
      <c r="L46" s="132">
        <v>54</v>
      </c>
      <c r="M46" s="132">
        <v>23</v>
      </c>
      <c r="N46" s="132">
        <v>77</v>
      </c>
      <c r="O46" s="132">
        <v>889</v>
      </c>
      <c r="P46" s="132">
        <v>594</v>
      </c>
      <c r="Q46" s="132">
        <v>1483</v>
      </c>
    </row>
    <row r="47" spans="2:17" s="259" customFormat="1" ht="17.25" customHeight="1">
      <c r="B47" s="223">
        <v>25</v>
      </c>
      <c r="C47" s="395"/>
      <c r="D47" s="281" t="s">
        <v>196</v>
      </c>
      <c r="E47" s="281" t="s">
        <v>197</v>
      </c>
      <c r="F47" s="132">
        <v>600</v>
      </c>
      <c r="G47" s="132">
        <v>574</v>
      </c>
      <c r="H47" s="132">
        <v>1174</v>
      </c>
      <c r="I47" s="132">
        <v>1</v>
      </c>
      <c r="J47" s="132">
        <v>1</v>
      </c>
      <c r="K47" s="132">
        <v>2</v>
      </c>
      <c r="L47" s="132">
        <v>73</v>
      </c>
      <c r="M47" s="132">
        <v>46</v>
      </c>
      <c r="N47" s="132">
        <v>119</v>
      </c>
      <c r="O47" s="132">
        <v>674</v>
      </c>
      <c r="P47" s="132">
        <v>621</v>
      </c>
      <c r="Q47" s="132">
        <v>1295</v>
      </c>
    </row>
    <row r="48" spans="2:17" s="259" customFormat="1" ht="17.25" customHeight="1">
      <c r="B48" s="223">
        <v>27</v>
      </c>
      <c r="C48" s="395"/>
      <c r="D48" s="281" t="s">
        <v>198</v>
      </c>
      <c r="E48" s="281" t="s">
        <v>199</v>
      </c>
      <c r="F48" s="132">
        <v>132</v>
      </c>
      <c r="G48" s="132">
        <v>33</v>
      </c>
      <c r="H48" s="132">
        <v>165</v>
      </c>
      <c r="I48" s="132">
        <v>0</v>
      </c>
      <c r="J48" s="132">
        <v>0</v>
      </c>
      <c r="K48" s="132">
        <v>0</v>
      </c>
      <c r="L48" s="132">
        <v>10</v>
      </c>
      <c r="M48" s="132">
        <v>1</v>
      </c>
      <c r="N48" s="132">
        <v>11</v>
      </c>
      <c r="O48" s="132">
        <v>142</v>
      </c>
      <c r="P48" s="132">
        <v>34</v>
      </c>
      <c r="Q48" s="132">
        <v>176</v>
      </c>
    </row>
    <row r="49" spans="2:17" s="259" customFormat="1" ht="17.25" customHeight="1">
      <c r="B49" s="223">
        <v>28</v>
      </c>
      <c r="C49" s="395"/>
      <c r="D49" s="281" t="s">
        <v>200</v>
      </c>
      <c r="E49" s="281" t="s">
        <v>201</v>
      </c>
      <c r="F49" s="132">
        <v>15</v>
      </c>
      <c r="G49" s="132">
        <v>20</v>
      </c>
      <c r="H49" s="132">
        <v>35</v>
      </c>
      <c r="I49" s="132">
        <v>0</v>
      </c>
      <c r="J49" s="132">
        <v>0</v>
      </c>
      <c r="K49" s="132">
        <v>0</v>
      </c>
      <c r="L49" s="132">
        <v>0</v>
      </c>
      <c r="M49" s="132">
        <v>0</v>
      </c>
      <c r="N49" s="132">
        <v>0</v>
      </c>
      <c r="O49" s="132">
        <v>15</v>
      </c>
      <c r="P49" s="132">
        <v>20</v>
      </c>
      <c r="Q49" s="132">
        <v>35</v>
      </c>
    </row>
    <row r="50" spans="2:17" s="259" customFormat="1" ht="17.25" customHeight="1">
      <c r="B50" s="223">
        <v>30</v>
      </c>
      <c r="C50" s="395"/>
      <c r="D50" s="281" t="s">
        <v>202</v>
      </c>
      <c r="E50" s="281" t="s">
        <v>203</v>
      </c>
      <c r="F50" s="132">
        <v>3598</v>
      </c>
      <c r="G50" s="132">
        <v>3747</v>
      </c>
      <c r="H50" s="132">
        <v>7345</v>
      </c>
      <c r="I50" s="132">
        <v>2</v>
      </c>
      <c r="J50" s="132">
        <v>2</v>
      </c>
      <c r="K50" s="132">
        <v>4</v>
      </c>
      <c r="L50" s="132">
        <v>308</v>
      </c>
      <c r="M50" s="132">
        <v>133</v>
      </c>
      <c r="N50" s="132">
        <v>441</v>
      </c>
      <c r="O50" s="132">
        <v>3908</v>
      </c>
      <c r="P50" s="132">
        <v>3882</v>
      </c>
      <c r="Q50" s="132">
        <v>7790</v>
      </c>
    </row>
    <row r="51" spans="2:17" s="259" customFormat="1" ht="17.25" customHeight="1">
      <c r="B51" s="223">
        <v>33</v>
      </c>
      <c r="C51" s="395"/>
      <c r="D51" s="281" t="s">
        <v>204</v>
      </c>
      <c r="E51" s="281" t="s">
        <v>205</v>
      </c>
      <c r="F51" s="132">
        <v>3</v>
      </c>
      <c r="G51" s="132">
        <v>7</v>
      </c>
      <c r="H51" s="132">
        <v>10</v>
      </c>
      <c r="I51" s="132">
        <v>0</v>
      </c>
      <c r="J51" s="132">
        <v>0</v>
      </c>
      <c r="K51" s="132">
        <v>0</v>
      </c>
      <c r="L51" s="132">
        <v>0</v>
      </c>
      <c r="M51" s="132">
        <v>0</v>
      </c>
      <c r="N51" s="132">
        <v>0</v>
      </c>
      <c r="O51" s="132">
        <v>3</v>
      </c>
      <c r="P51" s="132">
        <v>7</v>
      </c>
      <c r="Q51" s="132">
        <v>10</v>
      </c>
    </row>
    <row r="52" spans="2:17" s="259" customFormat="1" ht="17.25" customHeight="1">
      <c r="B52" s="223">
        <v>35</v>
      </c>
      <c r="C52" s="395"/>
      <c r="D52" s="281" t="s">
        <v>206</v>
      </c>
      <c r="E52" s="281" t="s">
        <v>207</v>
      </c>
      <c r="F52" s="132">
        <v>1034</v>
      </c>
      <c r="G52" s="132">
        <v>1121</v>
      </c>
      <c r="H52" s="132">
        <v>2155</v>
      </c>
      <c r="I52" s="132">
        <v>1</v>
      </c>
      <c r="J52" s="132">
        <v>0</v>
      </c>
      <c r="K52" s="132">
        <v>1</v>
      </c>
      <c r="L52" s="132">
        <v>59</v>
      </c>
      <c r="M52" s="132">
        <v>13</v>
      </c>
      <c r="N52" s="132">
        <v>72</v>
      </c>
      <c r="O52" s="132">
        <v>1094</v>
      </c>
      <c r="P52" s="132">
        <v>1134</v>
      </c>
      <c r="Q52" s="132">
        <v>2228</v>
      </c>
    </row>
    <row r="53" spans="2:17" s="259" customFormat="1" ht="17.25" customHeight="1">
      <c r="B53" s="223">
        <v>37</v>
      </c>
      <c r="C53" s="395"/>
      <c r="D53" s="281" t="s">
        <v>208</v>
      </c>
      <c r="E53" s="281" t="s">
        <v>209</v>
      </c>
      <c r="F53" s="132">
        <v>53</v>
      </c>
      <c r="G53" s="132">
        <v>46</v>
      </c>
      <c r="H53" s="132">
        <v>99</v>
      </c>
      <c r="I53" s="132">
        <v>0</v>
      </c>
      <c r="J53" s="132">
        <v>0</v>
      </c>
      <c r="K53" s="132">
        <v>0</v>
      </c>
      <c r="L53" s="132">
        <v>10</v>
      </c>
      <c r="M53" s="132">
        <v>5</v>
      </c>
      <c r="N53" s="132">
        <v>15</v>
      </c>
      <c r="O53" s="132">
        <v>63</v>
      </c>
      <c r="P53" s="132">
        <v>51</v>
      </c>
      <c r="Q53" s="132">
        <v>114</v>
      </c>
    </row>
    <row r="54" spans="2:17" s="259" customFormat="1" ht="17.25" customHeight="1">
      <c r="B54" s="223">
        <v>38</v>
      </c>
      <c r="C54" s="395"/>
      <c r="D54" s="281" t="s">
        <v>210</v>
      </c>
      <c r="E54" s="281" t="s">
        <v>211</v>
      </c>
      <c r="F54" s="132">
        <v>1000</v>
      </c>
      <c r="G54" s="132">
        <v>1126</v>
      </c>
      <c r="H54" s="132">
        <v>2126</v>
      </c>
      <c r="I54" s="132">
        <v>1</v>
      </c>
      <c r="J54" s="132">
        <v>1</v>
      </c>
      <c r="K54" s="132">
        <v>2</v>
      </c>
      <c r="L54" s="132">
        <v>176</v>
      </c>
      <c r="M54" s="132">
        <v>102</v>
      </c>
      <c r="N54" s="132">
        <v>278</v>
      </c>
      <c r="O54" s="132">
        <v>1177</v>
      </c>
      <c r="P54" s="132">
        <v>1229</v>
      </c>
      <c r="Q54" s="132">
        <v>2406</v>
      </c>
    </row>
    <row r="55" spans="2:17" s="259" customFormat="1" ht="17.25" customHeight="1">
      <c r="B55" s="223">
        <v>39</v>
      </c>
      <c r="C55" s="395"/>
      <c r="D55" s="281" t="s">
        <v>212</v>
      </c>
      <c r="E55" s="281" t="s">
        <v>213</v>
      </c>
      <c r="F55" s="132">
        <v>264</v>
      </c>
      <c r="G55" s="132">
        <v>854</v>
      </c>
      <c r="H55" s="132">
        <v>1118</v>
      </c>
      <c r="I55" s="132">
        <v>0</v>
      </c>
      <c r="J55" s="132">
        <v>0</v>
      </c>
      <c r="K55" s="132">
        <v>0</v>
      </c>
      <c r="L55" s="132">
        <v>26</v>
      </c>
      <c r="M55" s="132">
        <v>28</v>
      </c>
      <c r="N55" s="132">
        <v>54</v>
      </c>
      <c r="O55" s="132">
        <v>290</v>
      </c>
      <c r="P55" s="132">
        <v>882</v>
      </c>
      <c r="Q55" s="132">
        <v>1172</v>
      </c>
    </row>
    <row r="56" spans="2:17" s="259" customFormat="1" ht="17.25" customHeight="1">
      <c r="B56" s="223">
        <v>41</v>
      </c>
      <c r="C56" s="395"/>
      <c r="D56" s="281" t="s">
        <v>214</v>
      </c>
      <c r="E56" s="281" t="s">
        <v>215</v>
      </c>
      <c r="F56" s="132">
        <v>721</v>
      </c>
      <c r="G56" s="132">
        <v>1136</v>
      </c>
      <c r="H56" s="132">
        <v>1857</v>
      </c>
      <c r="I56" s="132">
        <v>0</v>
      </c>
      <c r="J56" s="132">
        <v>1</v>
      </c>
      <c r="K56" s="132">
        <v>1</v>
      </c>
      <c r="L56" s="132">
        <v>85</v>
      </c>
      <c r="M56" s="132">
        <v>52</v>
      </c>
      <c r="N56" s="132">
        <v>137</v>
      </c>
      <c r="O56" s="132">
        <v>806</v>
      </c>
      <c r="P56" s="132">
        <v>1189</v>
      </c>
      <c r="Q56" s="132">
        <v>1995</v>
      </c>
    </row>
    <row r="57" spans="2:17" s="259" customFormat="1" ht="17.25" customHeight="1">
      <c r="B57" s="223">
        <v>45</v>
      </c>
      <c r="C57" s="395"/>
      <c r="D57" s="281" t="s">
        <v>216</v>
      </c>
      <c r="E57" s="281" t="s">
        <v>217</v>
      </c>
      <c r="F57" s="132">
        <v>1278</v>
      </c>
      <c r="G57" s="132">
        <v>3140</v>
      </c>
      <c r="H57" s="132">
        <v>4418</v>
      </c>
      <c r="I57" s="132">
        <v>2</v>
      </c>
      <c r="J57" s="132">
        <v>0</v>
      </c>
      <c r="K57" s="132">
        <v>2</v>
      </c>
      <c r="L57" s="132">
        <v>119</v>
      </c>
      <c r="M57" s="132">
        <v>105</v>
      </c>
      <c r="N57" s="132">
        <v>224</v>
      </c>
      <c r="O57" s="132">
        <v>1399</v>
      </c>
      <c r="P57" s="132">
        <v>3245</v>
      </c>
      <c r="Q57" s="132">
        <v>4644</v>
      </c>
    </row>
    <row r="58" spans="2:17" s="259" customFormat="1" ht="17.25" customHeight="1">
      <c r="B58" s="223">
        <v>46</v>
      </c>
      <c r="C58" s="395"/>
      <c r="D58" s="281" t="s">
        <v>180</v>
      </c>
      <c r="E58" s="281" t="s">
        <v>181</v>
      </c>
      <c r="F58" s="132">
        <v>2365</v>
      </c>
      <c r="G58" s="132">
        <v>2762</v>
      </c>
      <c r="H58" s="132">
        <v>5127</v>
      </c>
      <c r="I58" s="132">
        <v>1</v>
      </c>
      <c r="J58" s="132">
        <v>0</v>
      </c>
      <c r="K58" s="132">
        <v>1</v>
      </c>
      <c r="L58" s="132">
        <v>101</v>
      </c>
      <c r="M58" s="132">
        <v>56</v>
      </c>
      <c r="N58" s="132">
        <v>157</v>
      </c>
      <c r="O58" s="132">
        <v>2467</v>
      </c>
      <c r="P58" s="132">
        <v>2818</v>
      </c>
      <c r="Q58" s="132">
        <v>5285</v>
      </c>
    </row>
    <row r="59" spans="2:17" s="259" customFormat="1" ht="17.25" customHeight="1">
      <c r="B59" s="223">
        <v>47</v>
      </c>
      <c r="C59" s="395"/>
      <c r="D59" s="281" t="s">
        <v>218</v>
      </c>
      <c r="E59" s="281" t="s">
        <v>219</v>
      </c>
      <c r="F59" s="132">
        <v>43</v>
      </c>
      <c r="G59" s="132">
        <v>57</v>
      </c>
      <c r="H59" s="132">
        <v>100</v>
      </c>
      <c r="I59" s="132">
        <v>0</v>
      </c>
      <c r="J59" s="132">
        <v>0</v>
      </c>
      <c r="K59" s="132">
        <v>0</v>
      </c>
      <c r="L59" s="132">
        <v>4</v>
      </c>
      <c r="M59" s="132">
        <v>1</v>
      </c>
      <c r="N59" s="132">
        <v>5</v>
      </c>
      <c r="O59" s="132">
        <v>47</v>
      </c>
      <c r="P59" s="132">
        <v>58</v>
      </c>
      <c r="Q59" s="132">
        <v>105</v>
      </c>
    </row>
    <row r="60" spans="2:17" s="259" customFormat="1" ht="17.25" customHeight="1">
      <c r="B60" s="223">
        <v>50</v>
      </c>
      <c r="C60" s="395"/>
      <c r="D60" s="281" t="s">
        <v>220</v>
      </c>
      <c r="E60" s="281" t="s">
        <v>221</v>
      </c>
      <c r="F60" s="132">
        <v>123</v>
      </c>
      <c r="G60" s="132">
        <v>125</v>
      </c>
      <c r="H60" s="132">
        <v>248</v>
      </c>
      <c r="I60" s="132">
        <v>0</v>
      </c>
      <c r="J60" s="132">
        <v>0</v>
      </c>
      <c r="K60" s="132">
        <v>0</v>
      </c>
      <c r="L60" s="132">
        <v>43</v>
      </c>
      <c r="M60" s="132">
        <v>28</v>
      </c>
      <c r="N60" s="132">
        <v>71</v>
      </c>
      <c r="O60" s="132">
        <v>166</v>
      </c>
      <c r="P60" s="132">
        <v>153</v>
      </c>
      <c r="Q60" s="132">
        <v>319</v>
      </c>
    </row>
    <row r="61" spans="2:17" s="259" customFormat="1" ht="17.25" customHeight="1">
      <c r="B61" s="223">
        <v>56</v>
      </c>
      <c r="C61" s="395"/>
      <c r="D61" s="281" t="s">
        <v>222</v>
      </c>
      <c r="E61" s="281" t="s">
        <v>223</v>
      </c>
      <c r="F61" s="132">
        <v>2663</v>
      </c>
      <c r="G61" s="132">
        <v>2503</v>
      </c>
      <c r="H61" s="132">
        <v>5166</v>
      </c>
      <c r="I61" s="132">
        <v>1</v>
      </c>
      <c r="J61" s="132">
        <v>0</v>
      </c>
      <c r="K61" s="132">
        <v>1</v>
      </c>
      <c r="L61" s="132">
        <v>2</v>
      </c>
      <c r="M61" s="132">
        <v>4</v>
      </c>
      <c r="N61" s="132">
        <v>6</v>
      </c>
      <c r="O61" s="132">
        <v>2666</v>
      </c>
      <c r="P61" s="132">
        <v>2507</v>
      </c>
      <c r="Q61" s="132">
        <v>5173</v>
      </c>
    </row>
    <row r="62" spans="2:17" s="259" customFormat="1" ht="17.25" customHeight="1">
      <c r="B62" s="223">
        <v>57</v>
      </c>
      <c r="C62" s="350"/>
      <c r="D62" s="281" t="s">
        <v>224</v>
      </c>
      <c r="E62" s="281" t="s">
        <v>225</v>
      </c>
      <c r="F62" s="132">
        <v>8</v>
      </c>
      <c r="G62" s="132">
        <v>5</v>
      </c>
      <c r="H62" s="132">
        <v>13</v>
      </c>
      <c r="I62" s="132">
        <v>0</v>
      </c>
      <c r="J62" s="132">
        <v>0</v>
      </c>
      <c r="K62" s="132">
        <v>0</v>
      </c>
      <c r="L62" s="132">
        <v>0</v>
      </c>
      <c r="M62" s="132">
        <v>0</v>
      </c>
      <c r="N62" s="132">
        <v>0</v>
      </c>
      <c r="O62" s="132">
        <v>8</v>
      </c>
      <c r="P62" s="132">
        <v>5</v>
      </c>
      <c r="Q62" s="132">
        <v>13</v>
      </c>
    </row>
    <row r="63" spans="2:17" s="259" customFormat="1" ht="18" customHeight="1">
      <c r="B63" s="131"/>
      <c r="C63" s="393"/>
      <c r="D63" s="394"/>
      <c r="E63" s="126" t="s">
        <v>28</v>
      </c>
      <c r="F63" s="238">
        <f>SUM(F39:F62)</f>
        <v>20729</v>
      </c>
      <c r="G63" s="238">
        <f aca="true" t="shared" si="2" ref="G63:Q63">SUM(G39:G62)</f>
        <v>22816</v>
      </c>
      <c r="H63" s="238">
        <f t="shared" si="2"/>
        <v>43545</v>
      </c>
      <c r="I63" s="238">
        <f t="shared" si="2"/>
        <v>21</v>
      </c>
      <c r="J63" s="238">
        <f t="shared" si="2"/>
        <v>7</v>
      </c>
      <c r="K63" s="238">
        <f t="shared" si="2"/>
        <v>28</v>
      </c>
      <c r="L63" s="238">
        <f t="shared" si="2"/>
        <v>1662</v>
      </c>
      <c r="M63" s="238">
        <f t="shared" si="2"/>
        <v>882</v>
      </c>
      <c r="N63" s="238">
        <f t="shared" si="2"/>
        <v>2544</v>
      </c>
      <c r="O63" s="238">
        <f t="shared" si="2"/>
        <v>22412</v>
      </c>
      <c r="P63" s="238">
        <f t="shared" si="2"/>
        <v>23705</v>
      </c>
      <c r="Q63" s="238">
        <f t="shared" si="2"/>
        <v>46117</v>
      </c>
    </row>
    <row r="64" spans="2:17" s="259" customFormat="1" ht="18" customHeight="1">
      <c r="B64" s="282"/>
      <c r="C64" s="282"/>
      <c r="D64" s="282"/>
      <c r="E64" s="282"/>
      <c r="F64" s="282"/>
      <c r="G64" s="282"/>
      <c r="H64" s="282"/>
      <c r="I64" s="282"/>
      <c r="J64" s="282"/>
      <c r="K64" s="282"/>
      <c r="L64" s="282"/>
      <c r="M64" s="282"/>
      <c r="N64" s="282"/>
      <c r="O64" s="282"/>
      <c r="P64" s="282"/>
      <c r="Q64" s="282"/>
    </row>
    <row r="65" spans="2:17" s="259" customFormat="1" ht="18" customHeight="1">
      <c r="B65" s="282"/>
      <c r="C65" s="282"/>
      <c r="D65" s="282"/>
      <c r="E65" s="282"/>
      <c r="F65" s="282"/>
      <c r="G65" s="282"/>
      <c r="H65" s="282"/>
      <c r="I65" s="282"/>
      <c r="J65" s="282"/>
      <c r="K65" s="282"/>
      <c r="L65" s="282"/>
      <c r="M65" s="282"/>
      <c r="N65" s="282"/>
      <c r="O65" s="282"/>
      <c r="P65" s="282"/>
      <c r="Q65" s="282"/>
    </row>
    <row r="66" spans="2:17" s="259" customFormat="1" ht="17.25" customHeight="1">
      <c r="B66" s="223">
        <v>54</v>
      </c>
      <c r="C66" s="283"/>
      <c r="D66" s="284" t="s">
        <v>226</v>
      </c>
      <c r="E66" s="284" t="s">
        <v>227</v>
      </c>
      <c r="F66" s="132">
        <v>4181</v>
      </c>
      <c r="G66" s="132">
        <v>3832</v>
      </c>
      <c r="H66" s="132">
        <v>8013</v>
      </c>
      <c r="I66" s="132">
        <v>5</v>
      </c>
      <c r="J66" s="132">
        <v>1</v>
      </c>
      <c r="K66" s="132">
        <v>6</v>
      </c>
      <c r="L66" s="132">
        <v>275</v>
      </c>
      <c r="M66" s="132">
        <v>117</v>
      </c>
      <c r="N66" s="132">
        <v>392</v>
      </c>
      <c r="O66" s="132">
        <v>4461</v>
      </c>
      <c r="P66" s="132">
        <v>3950</v>
      </c>
      <c r="Q66" s="132">
        <v>8411</v>
      </c>
    </row>
    <row r="67" spans="2:17" s="259" customFormat="1" ht="18" customHeight="1">
      <c r="B67" s="282"/>
      <c r="C67" s="285"/>
      <c r="D67" s="127"/>
      <c r="E67" s="282"/>
      <c r="F67" s="282"/>
      <c r="G67" s="282"/>
      <c r="H67" s="282"/>
      <c r="I67" s="282"/>
      <c r="J67" s="282"/>
      <c r="K67" s="282"/>
      <c r="L67" s="282"/>
      <c r="M67" s="282"/>
      <c r="N67" s="282"/>
      <c r="O67" s="282"/>
      <c r="P67" s="282"/>
      <c r="Q67" s="282"/>
    </row>
    <row r="68" spans="2:17" s="259" customFormat="1" ht="17.25" customHeight="1">
      <c r="B68" s="223">
        <v>55</v>
      </c>
      <c r="C68" s="283"/>
      <c r="D68" s="284" t="s">
        <v>228</v>
      </c>
      <c r="E68" s="284" t="s">
        <v>229</v>
      </c>
      <c r="F68" s="132">
        <v>822</v>
      </c>
      <c r="G68" s="132">
        <v>435</v>
      </c>
      <c r="H68" s="132">
        <v>1257</v>
      </c>
      <c r="I68" s="132">
        <v>0</v>
      </c>
      <c r="J68" s="132">
        <v>0</v>
      </c>
      <c r="K68" s="132">
        <v>0</v>
      </c>
      <c r="L68" s="132">
        <v>28</v>
      </c>
      <c r="M68" s="132">
        <v>10</v>
      </c>
      <c r="N68" s="132">
        <v>38</v>
      </c>
      <c r="O68" s="132">
        <v>850</v>
      </c>
      <c r="P68" s="132">
        <v>445</v>
      </c>
      <c r="Q68" s="132">
        <v>1295</v>
      </c>
    </row>
    <row r="69" spans="2:17" s="259" customFormat="1" ht="18" customHeight="1">
      <c r="B69" s="282"/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</row>
    <row r="70" s="259" customFormat="1" ht="27.75" customHeight="1"/>
    <row r="71" spans="5:17" ht="12.75">
      <c r="E71" s="126" t="s">
        <v>230</v>
      </c>
      <c r="F71" s="128">
        <f aca="true" t="shared" si="3" ref="F71:Q71">F23+F38+F63+F66+F68</f>
        <v>56867</v>
      </c>
      <c r="G71" s="128">
        <f t="shared" si="3"/>
        <v>49240</v>
      </c>
      <c r="H71" s="128">
        <f t="shared" si="3"/>
        <v>106107</v>
      </c>
      <c r="I71" s="128">
        <f t="shared" si="3"/>
        <v>55</v>
      </c>
      <c r="J71" s="128">
        <f t="shared" si="3"/>
        <v>22</v>
      </c>
      <c r="K71" s="128">
        <f t="shared" si="3"/>
        <v>77</v>
      </c>
      <c r="L71" s="128">
        <f t="shared" si="3"/>
        <v>4271</v>
      </c>
      <c r="M71" s="128">
        <f t="shared" si="3"/>
        <v>1666</v>
      </c>
      <c r="N71" s="128">
        <f t="shared" si="3"/>
        <v>5937</v>
      </c>
      <c r="O71" s="128">
        <f t="shared" si="3"/>
        <v>61193</v>
      </c>
      <c r="P71" s="128">
        <f t="shared" si="3"/>
        <v>50928</v>
      </c>
      <c r="Q71" s="128">
        <f t="shared" si="3"/>
        <v>112121</v>
      </c>
    </row>
    <row r="72" spans="5:17" ht="12.75">
      <c r="E72" s="4" t="s">
        <v>231</v>
      </c>
      <c r="I72" s="17"/>
      <c r="M72" s="17"/>
      <c r="Q72" s="17"/>
    </row>
    <row r="73" spans="5:17" ht="12.75">
      <c r="E73" s="4" t="s">
        <v>304</v>
      </c>
      <c r="I73" s="17"/>
      <c r="M73" s="17"/>
      <c r="Q73" s="17"/>
    </row>
  </sheetData>
  <sheetProtection/>
  <mergeCells count="12">
    <mergeCell ref="C23:D23"/>
    <mergeCell ref="C24:C37"/>
    <mergeCell ref="C38:D38"/>
    <mergeCell ref="C39:C62"/>
    <mergeCell ref="C63:D63"/>
    <mergeCell ref="C1:Q1"/>
    <mergeCell ref="E3:E4"/>
    <mergeCell ref="F3:H3"/>
    <mergeCell ref="I3:K3"/>
    <mergeCell ref="L3:N3"/>
    <mergeCell ref="O3:Q3"/>
    <mergeCell ref="C4:C2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E73"/>
  <sheetViews>
    <sheetView zoomScale="85" zoomScaleNormal="85" zoomScalePageLayoutView="0" workbookViewId="0" topLeftCell="F1">
      <selection activeCell="I25" sqref="I25"/>
    </sheetView>
  </sheetViews>
  <sheetFormatPr defaultColWidth="8.8515625" defaultRowHeight="12.75"/>
  <cols>
    <col min="1" max="1" width="27.8515625" style="0" bestFit="1" customWidth="1"/>
    <col min="2" max="2" width="5.00390625" style="0" hidden="1" customWidth="1"/>
    <col min="3" max="3" width="27.00390625" style="0" customWidth="1"/>
    <col min="4" max="6" width="14.57421875" style="0" customWidth="1"/>
    <col min="7" max="7" width="8.00390625" style="0" customWidth="1"/>
    <col min="8" max="10" width="14.57421875" style="0" customWidth="1"/>
    <col min="11" max="11" width="7.421875" style="0" customWidth="1"/>
    <col min="12" max="14" width="14.57421875" style="0" customWidth="1"/>
    <col min="15" max="15" width="7.421875" style="0" customWidth="1"/>
    <col min="16" max="18" width="14.57421875" style="0" customWidth="1"/>
    <col min="19" max="19" width="8.421875" style="0" customWidth="1"/>
    <col min="20" max="20" width="10.421875" style="0" customWidth="1"/>
    <col min="21" max="23" width="8.8515625" style="0" customWidth="1"/>
    <col min="24" max="27" width="11.00390625" style="17" customWidth="1"/>
    <col min="28" max="28" width="15.140625" style="0" customWidth="1"/>
    <col min="29" max="29" width="18.140625" style="0" customWidth="1"/>
  </cols>
  <sheetData>
    <row r="2" spans="3:20" ht="15.75">
      <c r="C2" s="396" t="s">
        <v>319</v>
      </c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</row>
    <row r="3" ht="13.5" thickBot="1"/>
    <row r="4" spans="3:27" ht="23.25" customHeight="1">
      <c r="C4" s="414" t="s">
        <v>106</v>
      </c>
      <c r="D4" s="417" t="s">
        <v>99</v>
      </c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9"/>
      <c r="T4" s="356" t="s">
        <v>28</v>
      </c>
      <c r="U4" s="420"/>
      <c r="V4" s="420"/>
      <c r="W4" s="421"/>
      <c r="X4" s="402" t="s">
        <v>100</v>
      </c>
      <c r="Y4" s="403"/>
      <c r="Z4" s="403"/>
      <c r="AA4" s="404"/>
    </row>
    <row r="5" spans="1:27" s="1" customFormat="1" ht="24.75" customHeight="1">
      <c r="A5" s="167"/>
      <c r="B5" s="167"/>
      <c r="C5" s="415"/>
      <c r="D5" s="408" t="s">
        <v>101</v>
      </c>
      <c r="E5" s="409"/>
      <c r="F5" s="409"/>
      <c r="G5" s="410"/>
      <c r="H5" s="408" t="s">
        <v>102</v>
      </c>
      <c r="I5" s="409"/>
      <c r="J5" s="409"/>
      <c r="K5" s="410"/>
      <c r="L5" s="408" t="s">
        <v>103</v>
      </c>
      <c r="M5" s="409"/>
      <c r="N5" s="409"/>
      <c r="O5" s="410"/>
      <c r="P5" s="408" t="s">
        <v>104</v>
      </c>
      <c r="Q5" s="409"/>
      <c r="R5" s="409"/>
      <c r="S5" s="411"/>
      <c r="T5" s="357"/>
      <c r="U5" s="422"/>
      <c r="V5" s="422"/>
      <c r="W5" s="423"/>
      <c r="X5" s="405"/>
      <c r="Y5" s="406"/>
      <c r="Z5" s="406"/>
      <c r="AA5" s="407"/>
    </row>
    <row r="6" spans="1:27" s="1" customFormat="1" ht="30.75" customHeight="1" thickBot="1">
      <c r="A6" s="167"/>
      <c r="B6" s="167"/>
      <c r="C6" s="416"/>
      <c r="D6" s="168" t="s">
        <v>85</v>
      </c>
      <c r="E6" s="104" t="s">
        <v>242</v>
      </c>
      <c r="F6" s="104" t="s">
        <v>243</v>
      </c>
      <c r="G6" s="169" t="s">
        <v>28</v>
      </c>
      <c r="H6" s="168" t="s">
        <v>85</v>
      </c>
      <c r="I6" s="104" t="s">
        <v>242</v>
      </c>
      <c r="J6" s="104" t="s">
        <v>243</v>
      </c>
      <c r="K6" s="169" t="s">
        <v>28</v>
      </c>
      <c r="L6" s="168" t="s">
        <v>85</v>
      </c>
      <c r="M6" s="104" t="s">
        <v>242</v>
      </c>
      <c r="N6" s="104" t="s">
        <v>243</v>
      </c>
      <c r="O6" s="169" t="s">
        <v>28</v>
      </c>
      <c r="P6" s="168" t="s">
        <v>85</v>
      </c>
      <c r="Q6" s="104" t="s">
        <v>242</v>
      </c>
      <c r="R6" s="104" t="s">
        <v>243</v>
      </c>
      <c r="S6" s="105" t="s">
        <v>28</v>
      </c>
      <c r="T6" s="103" t="s">
        <v>85</v>
      </c>
      <c r="U6" s="104" t="s">
        <v>242</v>
      </c>
      <c r="V6" s="104" t="s">
        <v>243</v>
      </c>
      <c r="W6" s="105" t="s">
        <v>28</v>
      </c>
      <c r="X6" s="170" t="s">
        <v>85</v>
      </c>
      <c r="Y6" s="171" t="s">
        <v>242</v>
      </c>
      <c r="Z6" s="171" t="s">
        <v>243</v>
      </c>
      <c r="AA6" s="172" t="s">
        <v>28</v>
      </c>
    </row>
    <row r="7" spans="1:27" s="1" customFormat="1" ht="18" customHeight="1">
      <c r="A7" s="336" t="s">
        <v>110</v>
      </c>
      <c r="B7" s="160" t="s">
        <v>112</v>
      </c>
      <c r="C7" s="173" t="s">
        <v>113</v>
      </c>
      <c r="D7" s="174">
        <v>311</v>
      </c>
      <c r="E7" s="174">
        <v>0</v>
      </c>
      <c r="F7" s="174">
        <v>29</v>
      </c>
      <c r="G7" s="174">
        <v>340</v>
      </c>
      <c r="H7" s="174">
        <v>166</v>
      </c>
      <c r="I7" s="174">
        <v>1</v>
      </c>
      <c r="J7" s="174">
        <v>126</v>
      </c>
      <c r="K7" s="174">
        <v>293</v>
      </c>
      <c r="L7" s="174">
        <v>102</v>
      </c>
      <c r="M7" s="174">
        <v>0</v>
      </c>
      <c r="N7" s="174">
        <v>13</v>
      </c>
      <c r="O7" s="174">
        <v>115</v>
      </c>
      <c r="P7" s="174">
        <v>592</v>
      </c>
      <c r="Q7" s="174">
        <v>0</v>
      </c>
      <c r="R7" s="175">
        <v>22</v>
      </c>
      <c r="S7" s="176">
        <v>614</v>
      </c>
      <c r="T7" s="177">
        <f>D7+H7+L7+P7</f>
        <v>1171</v>
      </c>
      <c r="U7" s="174">
        <f>E7+I7+M7+Q7</f>
        <v>1</v>
      </c>
      <c r="V7" s="174">
        <f>F7+J7+N7+R7</f>
        <v>190</v>
      </c>
      <c r="W7" s="176">
        <f>G7+K7+O7+S7</f>
        <v>1362</v>
      </c>
      <c r="X7" s="178">
        <v>552</v>
      </c>
      <c r="Y7" s="179">
        <v>0</v>
      </c>
      <c r="Z7" s="180">
        <v>12</v>
      </c>
      <c r="AA7" s="181">
        <v>564</v>
      </c>
    </row>
    <row r="8" spans="1:27" s="1" customFormat="1" ht="22.5">
      <c r="A8" s="337"/>
      <c r="B8" s="160" t="s">
        <v>114</v>
      </c>
      <c r="C8" s="182" t="s">
        <v>115</v>
      </c>
      <c r="D8" s="183">
        <v>3126</v>
      </c>
      <c r="E8" s="183">
        <v>0</v>
      </c>
      <c r="F8" s="183">
        <v>20</v>
      </c>
      <c r="G8" s="183">
        <v>3146</v>
      </c>
      <c r="H8" s="183">
        <v>1838</v>
      </c>
      <c r="I8" s="183">
        <v>0</v>
      </c>
      <c r="J8" s="183">
        <v>105</v>
      </c>
      <c r="K8" s="183">
        <v>1943</v>
      </c>
      <c r="L8" s="183">
        <v>553</v>
      </c>
      <c r="M8" s="183">
        <v>1</v>
      </c>
      <c r="N8" s="183">
        <v>13</v>
      </c>
      <c r="O8" s="183">
        <v>567</v>
      </c>
      <c r="P8" s="183">
        <v>5957</v>
      </c>
      <c r="Q8" s="183">
        <v>3</v>
      </c>
      <c r="R8" s="184">
        <v>14</v>
      </c>
      <c r="S8" s="185">
        <v>5974</v>
      </c>
      <c r="T8" s="186">
        <f aca="true" t="shared" si="0" ref="T8:W39">D8+H8+L8+P8</f>
        <v>11474</v>
      </c>
      <c r="U8" s="183">
        <f t="shared" si="0"/>
        <v>4</v>
      </c>
      <c r="V8" s="174">
        <f t="shared" si="0"/>
        <v>152</v>
      </c>
      <c r="W8" s="185">
        <f t="shared" si="0"/>
        <v>11630</v>
      </c>
      <c r="X8" s="187">
        <v>5602</v>
      </c>
      <c r="Y8" s="188">
        <v>3</v>
      </c>
      <c r="Z8" s="189">
        <v>10</v>
      </c>
      <c r="AA8" s="190">
        <v>5615</v>
      </c>
    </row>
    <row r="9" spans="1:27" s="1" customFormat="1" ht="18" customHeight="1">
      <c r="A9" s="337"/>
      <c r="B9" s="160" t="s">
        <v>116</v>
      </c>
      <c r="C9" s="182" t="s">
        <v>117</v>
      </c>
      <c r="D9" s="183">
        <v>5</v>
      </c>
      <c r="E9" s="183">
        <v>0</v>
      </c>
      <c r="F9" s="183">
        <v>2</v>
      </c>
      <c r="G9" s="183">
        <v>7</v>
      </c>
      <c r="H9" s="183">
        <v>14</v>
      </c>
      <c r="I9" s="183">
        <v>0</v>
      </c>
      <c r="J9" s="183">
        <v>12</v>
      </c>
      <c r="K9" s="183">
        <v>26</v>
      </c>
      <c r="L9" s="183">
        <v>6</v>
      </c>
      <c r="M9" s="183">
        <v>0</v>
      </c>
      <c r="N9" s="183">
        <v>2</v>
      </c>
      <c r="O9" s="183">
        <v>8</v>
      </c>
      <c r="P9" s="183">
        <v>23</v>
      </c>
      <c r="Q9" s="183">
        <v>0</v>
      </c>
      <c r="R9" s="184">
        <v>4</v>
      </c>
      <c r="S9" s="185">
        <v>27</v>
      </c>
      <c r="T9" s="186">
        <f t="shared" si="0"/>
        <v>48</v>
      </c>
      <c r="U9" s="183">
        <f t="shared" si="0"/>
        <v>0</v>
      </c>
      <c r="V9" s="174">
        <f t="shared" si="0"/>
        <v>20</v>
      </c>
      <c r="W9" s="185">
        <f t="shared" si="0"/>
        <v>68</v>
      </c>
      <c r="X9" s="187">
        <v>11</v>
      </c>
      <c r="Y9" s="188">
        <v>0</v>
      </c>
      <c r="Z9" s="189">
        <v>0</v>
      </c>
      <c r="AA9" s="190">
        <v>11</v>
      </c>
    </row>
    <row r="10" spans="1:27" s="1" customFormat="1" ht="18" customHeight="1">
      <c r="A10" s="337"/>
      <c r="B10" s="160" t="s">
        <v>118</v>
      </c>
      <c r="C10" s="182" t="s">
        <v>119</v>
      </c>
      <c r="D10" s="183">
        <v>60</v>
      </c>
      <c r="E10" s="183">
        <v>0</v>
      </c>
      <c r="F10" s="183">
        <v>6</v>
      </c>
      <c r="G10" s="183">
        <v>66</v>
      </c>
      <c r="H10" s="183">
        <v>20</v>
      </c>
      <c r="I10" s="183">
        <v>0</v>
      </c>
      <c r="J10" s="183">
        <v>25</v>
      </c>
      <c r="K10" s="183">
        <v>45</v>
      </c>
      <c r="L10" s="183">
        <v>8</v>
      </c>
      <c r="M10" s="183">
        <v>0</v>
      </c>
      <c r="N10" s="183">
        <v>0</v>
      </c>
      <c r="O10" s="183">
        <v>8</v>
      </c>
      <c r="P10" s="183">
        <v>61</v>
      </c>
      <c r="Q10" s="183">
        <v>0</v>
      </c>
      <c r="R10" s="184">
        <v>0</v>
      </c>
      <c r="S10" s="185">
        <v>61</v>
      </c>
      <c r="T10" s="186">
        <f t="shared" si="0"/>
        <v>149</v>
      </c>
      <c r="U10" s="183">
        <f t="shared" si="0"/>
        <v>0</v>
      </c>
      <c r="V10" s="174">
        <f t="shared" si="0"/>
        <v>31</v>
      </c>
      <c r="W10" s="185">
        <f t="shared" si="0"/>
        <v>180</v>
      </c>
      <c r="X10" s="187">
        <v>49</v>
      </c>
      <c r="Y10" s="188">
        <v>0</v>
      </c>
      <c r="Z10" s="189">
        <v>0</v>
      </c>
      <c r="AA10" s="190">
        <v>49</v>
      </c>
    </row>
    <row r="11" spans="1:27" s="1" customFormat="1" ht="18" customHeight="1">
      <c r="A11" s="337"/>
      <c r="B11" s="160" t="s">
        <v>120</v>
      </c>
      <c r="C11" s="182" t="s">
        <v>121</v>
      </c>
      <c r="D11" s="183">
        <v>42</v>
      </c>
      <c r="E11" s="183">
        <v>0</v>
      </c>
      <c r="F11" s="183">
        <v>3</v>
      </c>
      <c r="G11" s="183">
        <v>45</v>
      </c>
      <c r="H11" s="183">
        <v>14</v>
      </c>
      <c r="I11" s="183">
        <v>0</v>
      </c>
      <c r="J11" s="183">
        <v>25</v>
      </c>
      <c r="K11" s="183">
        <v>39</v>
      </c>
      <c r="L11" s="183">
        <v>8</v>
      </c>
      <c r="M11" s="183">
        <v>0</v>
      </c>
      <c r="N11" s="183">
        <v>1</v>
      </c>
      <c r="O11" s="183">
        <v>9</v>
      </c>
      <c r="P11" s="183">
        <v>318</v>
      </c>
      <c r="Q11" s="183">
        <v>0</v>
      </c>
      <c r="R11" s="184">
        <v>2</v>
      </c>
      <c r="S11" s="185">
        <v>320</v>
      </c>
      <c r="T11" s="186">
        <f t="shared" si="0"/>
        <v>382</v>
      </c>
      <c r="U11" s="183">
        <f t="shared" si="0"/>
        <v>0</v>
      </c>
      <c r="V11" s="174">
        <f t="shared" si="0"/>
        <v>31</v>
      </c>
      <c r="W11" s="185">
        <f t="shared" si="0"/>
        <v>413</v>
      </c>
      <c r="X11" s="187">
        <v>19</v>
      </c>
      <c r="Y11" s="188">
        <v>0</v>
      </c>
      <c r="Z11" s="189">
        <v>0</v>
      </c>
      <c r="AA11" s="190">
        <v>19</v>
      </c>
    </row>
    <row r="12" spans="1:27" s="1" customFormat="1" ht="18" customHeight="1">
      <c r="A12" s="337"/>
      <c r="B12" s="160" t="s">
        <v>122</v>
      </c>
      <c r="C12" s="182" t="s">
        <v>123</v>
      </c>
      <c r="D12" s="183">
        <v>21</v>
      </c>
      <c r="E12" s="183">
        <v>0</v>
      </c>
      <c r="F12" s="183">
        <v>5</v>
      </c>
      <c r="G12" s="183">
        <v>26</v>
      </c>
      <c r="H12" s="183">
        <v>27</v>
      </c>
      <c r="I12" s="183">
        <v>0</v>
      </c>
      <c r="J12" s="183">
        <v>18</v>
      </c>
      <c r="K12" s="183">
        <v>45</v>
      </c>
      <c r="L12" s="183">
        <v>9</v>
      </c>
      <c r="M12" s="183">
        <v>0</v>
      </c>
      <c r="N12" s="183">
        <v>3</v>
      </c>
      <c r="O12" s="183">
        <v>12</v>
      </c>
      <c r="P12" s="183">
        <v>38</v>
      </c>
      <c r="Q12" s="183">
        <v>0</v>
      </c>
      <c r="R12" s="184">
        <v>4</v>
      </c>
      <c r="S12" s="185">
        <v>42</v>
      </c>
      <c r="T12" s="186">
        <f t="shared" si="0"/>
        <v>95</v>
      </c>
      <c r="U12" s="183">
        <f t="shared" si="0"/>
        <v>0</v>
      </c>
      <c r="V12" s="174">
        <f t="shared" si="0"/>
        <v>30</v>
      </c>
      <c r="W12" s="185">
        <f t="shared" si="0"/>
        <v>125</v>
      </c>
      <c r="X12" s="187">
        <v>33</v>
      </c>
      <c r="Y12" s="188">
        <v>0</v>
      </c>
      <c r="Z12" s="189">
        <v>3</v>
      </c>
      <c r="AA12" s="190">
        <v>36</v>
      </c>
    </row>
    <row r="13" spans="1:27" s="1" customFormat="1" ht="18" customHeight="1">
      <c r="A13" s="337"/>
      <c r="B13" s="160" t="s">
        <v>124</v>
      </c>
      <c r="C13" s="182" t="s">
        <v>125</v>
      </c>
      <c r="D13" s="183">
        <v>250</v>
      </c>
      <c r="E13" s="183">
        <v>2</v>
      </c>
      <c r="F13" s="183">
        <v>6</v>
      </c>
      <c r="G13" s="183">
        <v>258</v>
      </c>
      <c r="H13" s="183">
        <v>146</v>
      </c>
      <c r="I13" s="183">
        <v>1</v>
      </c>
      <c r="J13" s="183">
        <v>44</v>
      </c>
      <c r="K13" s="183">
        <v>191</v>
      </c>
      <c r="L13" s="183">
        <v>58</v>
      </c>
      <c r="M13" s="183">
        <v>0</v>
      </c>
      <c r="N13" s="183">
        <v>7</v>
      </c>
      <c r="O13" s="183">
        <v>65</v>
      </c>
      <c r="P13" s="183">
        <v>2772</v>
      </c>
      <c r="Q13" s="183">
        <v>6</v>
      </c>
      <c r="R13" s="184">
        <v>7</v>
      </c>
      <c r="S13" s="185">
        <v>2785</v>
      </c>
      <c r="T13" s="186">
        <f t="shared" si="0"/>
        <v>3226</v>
      </c>
      <c r="U13" s="183">
        <f t="shared" si="0"/>
        <v>9</v>
      </c>
      <c r="V13" s="174">
        <f t="shared" si="0"/>
        <v>64</v>
      </c>
      <c r="W13" s="185">
        <f t="shared" si="0"/>
        <v>3299</v>
      </c>
      <c r="X13" s="187">
        <v>278</v>
      </c>
      <c r="Y13" s="188">
        <v>3</v>
      </c>
      <c r="Z13" s="189">
        <v>1</v>
      </c>
      <c r="AA13" s="190">
        <v>282</v>
      </c>
    </row>
    <row r="14" spans="1:27" s="1" customFormat="1" ht="18" customHeight="1">
      <c r="A14" s="337"/>
      <c r="B14" s="160" t="s">
        <v>126</v>
      </c>
      <c r="C14" s="182" t="s">
        <v>127</v>
      </c>
      <c r="D14" s="183">
        <v>71</v>
      </c>
      <c r="E14" s="183">
        <v>2</v>
      </c>
      <c r="F14" s="183">
        <v>21</v>
      </c>
      <c r="G14" s="183">
        <v>94</v>
      </c>
      <c r="H14" s="183">
        <v>50</v>
      </c>
      <c r="I14" s="183">
        <v>0</v>
      </c>
      <c r="J14" s="183">
        <v>40</v>
      </c>
      <c r="K14" s="183">
        <v>90</v>
      </c>
      <c r="L14" s="183">
        <v>24</v>
      </c>
      <c r="M14" s="183">
        <v>0</v>
      </c>
      <c r="N14" s="183">
        <v>3</v>
      </c>
      <c r="O14" s="183">
        <v>27</v>
      </c>
      <c r="P14" s="183">
        <v>909</v>
      </c>
      <c r="Q14" s="183">
        <v>0</v>
      </c>
      <c r="R14" s="184">
        <v>3</v>
      </c>
      <c r="S14" s="185">
        <v>912</v>
      </c>
      <c r="T14" s="186">
        <f t="shared" si="0"/>
        <v>1054</v>
      </c>
      <c r="U14" s="183">
        <f t="shared" si="0"/>
        <v>2</v>
      </c>
      <c r="V14" s="174">
        <f t="shared" si="0"/>
        <v>67</v>
      </c>
      <c r="W14" s="185">
        <f t="shared" si="0"/>
        <v>1123</v>
      </c>
      <c r="X14" s="187">
        <v>77</v>
      </c>
      <c r="Y14" s="188">
        <v>0</v>
      </c>
      <c r="Z14" s="189">
        <v>0</v>
      </c>
      <c r="AA14" s="190">
        <v>77</v>
      </c>
    </row>
    <row r="15" spans="1:27" s="1" customFormat="1" ht="18" customHeight="1">
      <c r="A15" s="337"/>
      <c r="B15" s="160" t="s">
        <v>128</v>
      </c>
      <c r="C15" s="182" t="s">
        <v>129</v>
      </c>
      <c r="D15" s="183">
        <v>288</v>
      </c>
      <c r="E15" s="183">
        <v>0</v>
      </c>
      <c r="F15" s="183">
        <v>4</v>
      </c>
      <c r="G15" s="183">
        <v>292</v>
      </c>
      <c r="H15" s="183">
        <v>148</v>
      </c>
      <c r="I15" s="183">
        <v>0</v>
      </c>
      <c r="J15" s="183">
        <v>31</v>
      </c>
      <c r="K15" s="183">
        <v>179</v>
      </c>
      <c r="L15" s="183">
        <v>33</v>
      </c>
      <c r="M15" s="183">
        <v>0</v>
      </c>
      <c r="N15" s="183">
        <v>2</v>
      </c>
      <c r="O15" s="183">
        <v>35</v>
      </c>
      <c r="P15" s="183">
        <v>1055</v>
      </c>
      <c r="Q15" s="183">
        <v>0</v>
      </c>
      <c r="R15" s="184">
        <v>1</v>
      </c>
      <c r="S15" s="185">
        <v>1056</v>
      </c>
      <c r="T15" s="186">
        <f t="shared" si="0"/>
        <v>1524</v>
      </c>
      <c r="U15" s="183">
        <f t="shared" si="0"/>
        <v>0</v>
      </c>
      <c r="V15" s="174">
        <f t="shared" si="0"/>
        <v>38</v>
      </c>
      <c r="W15" s="185">
        <f t="shared" si="0"/>
        <v>1562</v>
      </c>
      <c r="X15" s="187">
        <v>680</v>
      </c>
      <c r="Y15" s="188">
        <v>0</v>
      </c>
      <c r="Z15" s="189">
        <v>1</v>
      </c>
      <c r="AA15" s="190">
        <v>681</v>
      </c>
    </row>
    <row r="16" spans="1:27" s="1" customFormat="1" ht="18" customHeight="1">
      <c r="A16" s="337"/>
      <c r="B16" s="160" t="s">
        <v>130</v>
      </c>
      <c r="C16" s="182" t="s">
        <v>131</v>
      </c>
      <c r="D16" s="183">
        <v>106</v>
      </c>
      <c r="E16" s="183">
        <v>0</v>
      </c>
      <c r="F16" s="183">
        <v>14</v>
      </c>
      <c r="G16" s="183">
        <v>120</v>
      </c>
      <c r="H16" s="183">
        <v>30</v>
      </c>
      <c r="I16" s="183">
        <v>0</v>
      </c>
      <c r="J16" s="183">
        <v>70</v>
      </c>
      <c r="K16" s="183">
        <v>100</v>
      </c>
      <c r="L16" s="183">
        <v>12</v>
      </c>
      <c r="M16" s="183">
        <v>0</v>
      </c>
      <c r="N16" s="183">
        <v>5</v>
      </c>
      <c r="O16" s="183">
        <v>17</v>
      </c>
      <c r="P16" s="183">
        <v>691</v>
      </c>
      <c r="Q16" s="183">
        <v>0</v>
      </c>
      <c r="R16" s="184">
        <v>4</v>
      </c>
      <c r="S16" s="185">
        <v>695</v>
      </c>
      <c r="T16" s="186">
        <f t="shared" si="0"/>
        <v>839</v>
      </c>
      <c r="U16" s="183">
        <f t="shared" si="0"/>
        <v>0</v>
      </c>
      <c r="V16" s="174">
        <f t="shared" si="0"/>
        <v>93</v>
      </c>
      <c r="W16" s="185">
        <f t="shared" si="0"/>
        <v>932</v>
      </c>
      <c r="X16" s="187">
        <v>49</v>
      </c>
      <c r="Y16" s="188">
        <v>0</v>
      </c>
      <c r="Z16" s="189">
        <v>0</v>
      </c>
      <c r="AA16" s="190">
        <v>49</v>
      </c>
    </row>
    <row r="17" spans="1:27" s="1" customFormat="1" ht="18" customHeight="1">
      <c r="A17" s="337"/>
      <c r="B17" s="160" t="s">
        <v>132</v>
      </c>
      <c r="C17" s="182" t="s">
        <v>133</v>
      </c>
      <c r="D17" s="183">
        <v>151</v>
      </c>
      <c r="E17" s="183">
        <v>0</v>
      </c>
      <c r="F17" s="183">
        <v>9</v>
      </c>
      <c r="G17" s="183">
        <v>160</v>
      </c>
      <c r="H17" s="183">
        <v>92</v>
      </c>
      <c r="I17" s="183">
        <v>0</v>
      </c>
      <c r="J17" s="183">
        <v>21</v>
      </c>
      <c r="K17" s="183">
        <v>113</v>
      </c>
      <c r="L17" s="183">
        <v>35</v>
      </c>
      <c r="M17" s="183">
        <v>0</v>
      </c>
      <c r="N17" s="183">
        <v>2</v>
      </c>
      <c r="O17" s="183">
        <v>37</v>
      </c>
      <c r="P17" s="183">
        <v>228</v>
      </c>
      <c r="Q17" s="183">
        <v>2</v>
      </c>
      <c r="R17" s="184">
        <v>0</v>
      </c>
      <c r="S17" s="185">
        <v>230</v>
      </c>
      <c r="T17" s="186">
        <f t="shared" si="0"/>
        <v>506</v>
      </c>
      <c r="U17" s="183">
        <f t="shared" si="0"/>
        <v>2</v>
      </c>
      <c r="V17" s="174">
        <f t="shared" si="0"/>
        <v>32</v>
      </c>
      <c r="W17" s="185">
        <f t="shared" si="0"/>
        <v>540</v>
      </c>
      <c r="X17" s="187">
        <v>203</v>
      </c>
      <c r="Y17" s="188">
        <v>2</v>
      </c>
      <c r="Z17" s="189">
        <v>0</v>
      </c>
      <c r="AA17" s="190">
        <v>205</v>
      </c>
    </row>
    <row r="18" spans="1:27" s="1" customFormat="1" ht="18" customHeight="1">
      <c r="A18" s="337"/>
      <c r="B18" s="160" t="s">
        <v>134</v>
      </c>
      <c r="C18" s="182" t="s">
        <v>135</v>
      </c>
      <c r="D18" s="183">
        <v>77</v>
      </c>
      <c r="E18" s="183">
        <v>0</v>
      </c>
      <c r="F18" s="183">
        <v>12</v>
      </c>
      <c r="G18" s="183">
        <v>89</v>
      </c>
      <c r="H18" s="183">
        <v>34</v>
      </c>
      <c r="I18" s="183">
        <v>0</v>
      </c>
      <c r="J18" s="183">
        <v>38</v>
      </c>
      <c r="K18" s="183">
        <v>72</v>
      </c>
      <c r="L18" s="183">
        <v>15</v>
      </c>
      <c r="M18" s="183">
        <v>0</v>
      </c>
      <c r="N18" s="183">
        <v>2</v>
      </c>
      <c r="O18" s="183">
        <v>17</v>
      </c>
      <c r="P18" s="183">
        <v>99</v>
      </c>
      <c r="Q18" s="183">
        <v>0</v>
      </c>
      <c r="R18" s="184">
        <v>1</v>
      </c>
      <c r="S18" s="185">
        <v>100</v>
      </c>
      <c r="T18" s="186">
        <f t="shared" si="0"/>
        <v>225</v>
      </c>
      <c r="U18" s="183">
        <f t="shared" si="0"/>
        <v>0</v>
      </c>
      <c r="V18" s="174">
        <f t="shared" si="0"/>
        <v>53</v>
      </c>
      <c r="W18" s="185">
        <f t="shared" si="0"/>
        <v>278</v>
      </c>
      <c r="X18" s="187">
        <v>65</v>
      </c>
      <c r="Y18" s="188">
        <v>0</v>
      </c>
      <c r="Z18" s="189">
        <v>0</v>
      </c>
      <c r="AA18" s="190">
        <v>65</v>
      </c>
    </row>
    <row r="19" spans="1:27" s="1" customFormat="1" ht="18" customHeight="1">
      <c r="A19" s="337"/>
      <c r="B19" s="160" t="s">
        <v>136</v>
      </c>
      <c r="C19" s="182" t="s">
        <v>137</v>
      </c>
      <c r="D19" s="183">
        <v>250</v>
      </c>
      <c r="E19" s="183">
        <v>0</v>
      </c>
      <c r="F19" s="183">
        <v>5</v>
      </c>
      <c r="G19" s="183">
        <v>255</v>
      </c>
      <c r="H19" s="183">
        <v>130</v>
      </c>
      <c r="I19" s="183">
        <v>0</v>
      </c>
      <c r="J19" s="183">
        <v>59</v>
      </c>
      <c r="K19" s="183">
        <v>189</v>
      </c>
      <c r="L19" s="183">
        <v>65</v>
      </c>
      <c r="M19" s="183">
        <v>0</v>
      </c>
      <c r="N19" s="183">
        <v>1</v>
      </c>
      <c r="O19" s="183">
        <v>66</v>
      </c>
      <c r="P19" s="183">
        <v>925</v>
      </c>
      <c r="Q19" s="183">
        <v>0</v>
      </c>
      <c r="R19" s="184">
        <v>2</v>
      </c>
      <c r="S19" s="185">
        <v>927</v>
      </c>
      <c r="T19" s="186">
        <f t="shared" si="0"/>
        <v>1370</v>
      </c>
      <c r="U19" s="183">
        <f t="shared" si="0"/>
        <v>0</v>
      </c>
      <c r="V19" s="174">
        <f t="shared" si="0"/>
        <v>67</v>
      </c>
      <c r="W19" s="185">
        <f t="shared" si="0"/>
        <v>1437</v>
      </c>
      <c r="X19" s="187">
        <v>811</v>
      </c>
      <c r="Y19" s="188">
        <v>0</v>
      </c>
      <c r="Z19" s="189">
        <v>1</v>
      </c>
      <c r="AA19" s="190">
        <v>812</v>
      </c>
    </row>
    <row r="20" spans="1:27" s="1" customFormat="1" ht="18" customHeight="1">
      <c r="A20" s="337"/>
      <c r="B20" s="160" t="s">
        <v>138</v>
      </c>
      <c r="C20" s="182" t="s">
        <v>139</v>
      </c>
      <c r="D20" s="183">
        <v>1337</v>
      </c>
      <c r="E20" s="183">
        <v>1</v>
      </c>
      <c r="F20" s="183">
        <v>12</v>
      </c>
      <c r="G20" s="183">
        <v>1350</v>
      </c>
      <c r="H20" s="183">
        <v>832</v>
      </c>
      <c r="I20" s="183">
        <v>0</v>
      </c>
      <c r="J20" s="183">
        <v>134</v>
      </c>
      <c r="K20" s="183">
        <v>966</v>
      </c>
      <c r="L20" s="183">
        <v>306</v>
      </c>
      <c r="M20" s="183">
        <v>0</v>
      </c>
      <c r="N20" s="183">
        <v>5</v>
      </c>
      <c r="O20" s="183">
        <v>311</v>
      </c>
      <c r="P20" s="183">
        <v>3770</v>
      </c>
      <c r="Q20" s="183">
        <v>2</v>
      </c>
      <c r="R20" s="184">
        <v>16</v>
      </c>
      <c r="S20" s="185">
        <v>3788</v>
      </c>
      <c r="T20" s="186">
        <f t="shared" si="0"/>
        <v>6245</v>
      </c>
      <c r="U20" s="183">
        <f t="shared" si="0"/>
        <v>3</v>
      </c>
      <c r="V20" s="174">
        <f t="shared" si="0"/>
        <v>167</v>
      </c>
      <c r="W20" s="185">
        <f t="shared" si="0"/>
        <v>6415</v>
      </c>
      <c r="X20" s="187">
        <v>3491</v>
      </c>
      <c r="Y20" s="188">
        <v>2</v>
      </c>
      <c r="Z20" s="189">
        <v>8</v>
      </c>
      <c r="AA20" s="190">
        <v>3501</v>
      </c>
    </row>
    <row r="21" spans="1:27" s="1" customFormat="1" ht="18" customHeight="1">
      <c r="A21" s="337"/>
      <c r="B21" s="160" t="s">
        <v>140</v>
      </c>
      <c r="C21" s="182" t="s">
        <v>141</v>
      </c>
      <c r="D21" s="183">
        <v>184</v>
      </c>
      <c r="E21" s="183">
        <v>0</v>
      </c>
      <c r="F21" s="183">
        <v>9</v>
      </c>
      <c r="G21" s="183">
        <v>193</v>
      </c>
      <c r="H21" s="183">
        <v>145</v>
      </c>
      <c r="I21" s="183">
        <v>0</v>
      </c>
      <c r="J21" s="183">
        <v>29</v>
      </c>
      <c r="K21" s="183">
        <v>174</v>
      </c>
      <c r="L21" s="183">
        <v>66</v>
      </c>
      <c r="M21" s="183">
        <v>0</v>
      </c>
      <c r="N21" s="183">
        <v>2</v>
      </c>
      <c r="O21" s="183">
        <v>68</v>
      </c>
      <c r="P21" s="183">
        <v>298</v>
      </c>
      <c r="Q21" s="183">
        <v>0</v>
      </c>
      <c r="R21" s="184">
        <v>1</v>
      </c>
      <c r="S21" s="185">
        <v>299</v>
      </c>
      <c r="T21" s="186">
        <f t="shared" si="0"/>
        <v>693</v>
      </c>
      <c r="U21" s="183">
        <f t="shared" si="0"/>
        <v>0</v>
      </c>
      <c r="V21" s="174">
        <f t="shared" si="0"/>
        <v>41</v>
      </c>
      <c r="W21" s="185">
        <f t="shared" si="0"/>
        <v>734</v>
      </c>
      <c r="X21" s="187">
        <v>273</v>
      </c>
      <c r="Y21" s="188">
        <v>0</v>
      </c>
      <c r="Z21" s="189">
        <v>1</v>
      </c>
      <c r="AA21" s="190">
        <v>274</v>
      </c>
    </row>
    <row r="22" spans="1:27" s="1" customFormat="1" ht="18" customHeight="1">
      <c r="A22" s="337"/>
      <c r="B22" s="160" t="s">
        <v>142</v>
      </c>
      <c r="C22" s="182" t="s">
        <v>143</v>
      </c>
      <c r="D22" s="183">
        <v>33</v>
      </c>
      <c r="E22" s="183">
        <v>0</v>
      </c>
      <c r="F22" s="183">
        <v>1</v>
      </c>
      <c r="G22" s="183">
        <v>34</v>
      </c>
      <c r="H22" s="183">
        <v>19</v>
      </c>
      <c r="I22" s="183">
        <v>0</v>
      </c>
      <c r="J22" s="183">
        <v>3</v>
      </c>
      <c r="K22" s="183">
        <v>22</v>
      </c>
      <c r="L22" s="183">
        <v>9</v>
      </c>
      <c r="M22" s="183">
        <v>0</v>
      </c>
      <c r="N22" s="183">
        <v>1</v>
      </c>
      <c r="O22" s="183">
        <v>10</v>
      </c>
      <c r="P22" s="183">
        <v>79</v>
      </c>
      <c r="Q22" s="183">
        <v>0</v>
      </c>
      <c r="R22" s="184">
        <v>0</v>
      </c>
      <c r="S22" s="185">
        <v>79</v>
      </c>
      <c r="T22" s="186">
        <f t="shared" si="0"/>
        <v>140</v>
      </c>
      <c r="U22" s="183">
        <f t="shared" si="0"/>
        <v>0</v>
      </c>
      <c r="V22" s="174">
        <f t="shared" si="0"/>
        <v>5</v>
      </c>
      <c r="W22" s="185">
        <f t="shared" si="0"/>
        <v>145</v>
      </c>
      <c r="X22" s="187">
        <v>32</v>
      </c>
      <c r="Y22" s="188">
        <v>0</v>
      </c>
      <c r="Z22" s="189">
        <v>0</v>
      </c>
      <c r="AA22" s="190">
        <v>32</v>
      </c>
    </row>
    <row r="23" spans="1:27" s="1" customFormat="1" ht="18" customHeight="1">
      <c r="A23" s="337"/>
      <c r="B23" s="160" t="s">
        <v>144</v>
      </c>
      <c r="C23" s="182" t="s">
        <v>145</v>
      </c>
      <c r="D23" s="183">
        <v>5</v>
      </c>
      <c r="E23" s="183">
        <v>0</v>
      </c>
      <c r="F23" s="183">
        <v>1</v>
      </c>
      <c r="G23" s="183">
        <v>6</v>
      </c>
      <c r="H23" s="183">
        <v>7</v>
      </c>
      <c r="I23" s="183">
        <v>0</v>
      </c>
      <c r="J23" s="183">
        <v>14</v>
      </c>
      <c r="K23" s="183">
        <v>21</v>
      </c>
      <c r="L23" s="183">
        <v>7</v>
      </c>
      <c r="M23" s="183">
        <v>0</v>
      </c>
      <c r="N23" s="183">
        <v>0</v>
      </c>
      <c r="O23" s="183">
        <v>7</v>
      </c>
      <c r="P23" s="183">
        <v>88</v>
      </c>
      <c r="Q23" s="183">
        <v>0</v>
      </c>
      <c r="R23" s="184">
        <v>0</v>
      </c>
      <c r="S23" s="185">
        <v>88</v>
      </c>
      <c r="T23" s="186">
        <f t="shared" si="0"/>
        <v>107</v>
      </c>
      <c r="U23" s="183">
        <f t="shared" si="0"/>
        <v>0</v>
      </c>
      <c r="V23" s="174">
        <f t="shared" si="0"/>
        <v>15</v>
      </c>
      <c r="W23" s="185">
        <f t="shared" si="0"/>
        <v>122</v>
      </c>
      <c r="X23" s="187">
        <v>12</v>
      </c>
      <c r="Y23" s="188">
        <v>0</v>
      </c>
      <c r="Z23" s="189">
        <v>0</v>
      </c>
      <c r="AA23" s="190">
        <v>12</v>
      </c>
    </row>
    <row r="24" spans="1:27" s="1" customFormat="1" ht="18" customHeight="1" thickBot="1">
      <c r="A24" s="337"/>
      <c r="B24" s="160" t="s">
        <v>146</v>
      </c>
      <c r="C24" s="191" t="s">
        <v>147</v>
      </c>
      <c r="D24" s="192">
        <v>115</v>
      </c>
      <c r="E24" s="192">
        <v>0</v>
      </c>
      <c r="F24" s="192">
        <v>0</v>
      </c>
      <c r="G24" s="192">
        <v>115</v>
      </c>
      <c r="H24" s="192">
        <v>0</v>
      </c>
      <c r="I24" s="192">
        <v>0</v>
      </c>
      <c r="J24" s="192">
        <v>2</v>
      </c>
      <c r="K24" s="192">
        <v>2</v>
      </c>
      <c r="L24" s="192">
        <v>3</v>
      </c>
      <c r="M24" s="192">
        <v>0</v>
      </c>
      <c r="N24" s="192">
        <v>0</v>
      </c>
      <c r="O24" s="192">
        <v>3</v>
      </c>
      <c r="P24" s="192">
        <v>298</v>
      </c>
      <c r="Q24" s="192">
        <v>0</v>
      </c>
      <c r="R24" s="193">
        <v>0</v>
      </c>
      <c r="S24" s="194">
        <v>298</v>
      </c>
      <c r="T24" s="195">
        <f t="shared" si="0"/>
        <v>416</v>
      </c>
      <c r="U24" s="192">
        <f t="shared" si="0"/>
        <v>0</v>
      </c>
      <c r="V24" s="174">
        <f t="shared" si="0"/>
        <v>2</v>
      </c>
      <c r="W24" s="194">
        <f t="shared" si="0"/>
        <v>418</v>
      </c>
      <c r="X24" s="196">
        <v>189</v>
      </c>
      <c r="Y24" s="197">
        <v>0</v>
      </c>
      <c r="Z24" s="198">
        <v>0</v>
      </c>
      <c r="AA24" s="199">
        <v>189</v>
      </c>
    </row>
    <row r="25" spans="1:27" s="1" customFormat="1" ht="18" customHeight="1" thickBot="1">
      <c r="A25" s="412"/>
      <c r="B25" s="131"/>
      <c r="C25" s="150" t="s">
        <v>28</v>
      </c>
      <c r="D25" s="200">
        <v>6432</v>
      </c>
      <c r="E25" s="200">
        <v>5</v>
      </c>
      <c r="F25" s="200"/>
      <c r="G25" s="200">
        <v>6596</v>
      </c>
      <c r="H25" s="200">
        <v>3712</v>
      </c>
      <c r="I25" s="200">
        <v>2</v>
      </c>
      <c r="J25" s="200"/>
      <c r="K25" s="200">
        <v>4510</v>
      </c>
      <c r="L25" s="200">
        <v>1319</v>
      </c>
      <c r="M25" s="200">
        <v>1</v>
      </c>
      <c r="N25" s="200"/>
      <c r="O25" s="200">
        <v>1382</v>
      </c>
      <c r="P25" s="200">
        <v>18201</v>
      </c>
      <c r="Q25" s="200">
        <v>13</v>
      </c>
      <c r="R25" s="200"/>
      <c r="S25" s="200">
        <v>18295</v>
      </c>
      <c r="T25" s="202">
        <f t="shared" si="0"/>
        <v>29664</v>
      </c>
      <c r="U25" s="201">
        <f t="shared" si="0"/>
        <v>21</v>
      </c>
      <c r="V25" s="201">
        <f>SUM(V7:V24)</f>
        <v>1098</v>
      </c>
      <c r="W25" s="201">
        <f t="shared" si="0"/>
        <v>30783</v>
      </c>
      <c r="X25" s="203">
        <v>12426</v>
      </c>
      <c r="Y25" s="204">
        <v>10</v>
      </c>
      <c r="Z25" s="204">
        <v>37</v>
      </c>
      <c r="AA25" s="204">
        <v>12473</v>
      </c>
    </row>
    <row r="26" spans="1:27" s="1" customFormat="1" ht="18" customHeight="1">
      <c r="A26" s="413" t="s">
        <v>148</v>
      </c>
      <c r="B26" s="160" t="s">
        <v>149</v>
      </c>
      <c r="C26" s="173" t="s">
        <v>150</v>
      </c>
      <c r="D26" s="205">
        <v>225</v>
      </c>
      <c r="E26" s="205">
        <v>2</v>
      </c>
      <c r="F26" s="205">
        <v>15</v>
      </c>
      <c r="G26" s="205">
        <v>242</v>
      </c>
      <c r="H26" s="205">
        <v>165</v>
      </c>
      <c r="I26" s="205">
        <v>1</v>
      </c>
      <c r="J26" s="205">
        <v>59</v>
      </c>
      <c r="K26" s="205">
        <v>225</v>
      </c>
      <c r="L26" s="205">
        <v>27</v>
      </c>
      <c r="M26" s="205">
        <v>0</v>
      </c>
      <c r="N26" s="205">
        <v>10</v>
      </c>
      <c r="O26" s="205">
        <v>37</v>
      </c>
      <c r="P26" s="205">
        <v>245</v>
      </c>
      <c r="Q26" s="205">
        <v>1</v>
      </c>
      <c r="R26" s="206">
        <v>6</v>
      </c>
      <c r="S26" s="207">
        <v>252</v>
      </c>
      <c r="T26" s="208">
        <f t="shared" si="0"/>
        <v>662</v>
      </c>
      <c r="U26" s="205">
        <f t="shared" si="0"/>
        <v>4</v>
      </c>
      <c r="V26" s="205">
        <f t="shared" si="0"/>
        <v>90</v>
      </c>
      <c r="W26" s="207">
        <f t="shared" si="0"/>
        <v>756</v>
      </c>
      <c r="X26" s="209">
        <v>233</v>
      </c>
      <c r="Y26" s="210">
        <v>1</v>
      </c>
      <c r="Z26" s="211">
        <v>3</v>
      </c>
      <c r="AA26" s="212">
        <v>237</v>
      </c>
    </row>
    <row r="27" spans="1:27" s="1" customFormat="1" ht="22.5">
      <c r="A27" s="337"/>
      <c r="B27" s="160" t="s">
        <v>151</v>
      </c>
      <c r="C27" s="182" t="s">
        <v>152</v>
      </c>
      <c r="D27" s="183">
        <v>34</v>
      </c>
      <c r="E27" s="183">
        <v>0</v>
      </c>
      <c r="F27" s="183">
        <v>4</v>
      </c>
      <c r="G27" s="183">
        <v>38</v>
      </c>
      <c r="H27" s="183">
        <v>8</v>
      </c>
      <c r="I27" s="183">
        <v>0</v>
      </c>
      <c r="J27" s="183">
        <v>33</v>
      </c>
      <c r="K27" s="183">
        <v>41</v>
      </c>
      <c r="L27" s="183">
        <v>34</v>
      </c>
      <c r="M27" s="183">
        <v>0</v>
      </c>
      <c r="N27" s="183">
        <v>3</v>
      </c>
      <c r="O27" s="183">
        <v>37</v>
      </c>
      <c r="P27" s="183">
        <v>59</v>
      </c>
      <c r="Q27" s="183">
        <v>0</v>
      </c>
      <c r="R27" s="184">
        <v>0</v>
      </c>
      <c r="S27" s="185">
        <v>59</v>
      </c>
      <c r="T27" s="186">
        <f t="shared" si="0"/>
        <v>135</v>
      </c>
      <c r="U27" s="183">
        <f t="shared" si="0"/>
        <v>0</v>
      </c>
      <c r="V27" s="183">
        <f t="shared" si="0"/>
        <v>40</v>
      </c>
      <c r="W27" s="185">
        <f t="shared" si="0"/>
        <v>175</v>
      </c>
      <c r="X27" s="187">
        <v>48</v>
      </c>
      <c r="Y27" s="188">
        <v>0</v>
      </c>
      <c r="Z27" s="189">
        <v>0</v>
      </c>
      <c r="AA27" s="190">
        <v>48</v>
      </c>
    </row>
    <row r="28" spans="1:27" s="1" customFormat="1" ht="18" customHeight="1">
      <c r="A28" s="337"/>
      <c r="B28" s="160" t="s">
        <v>153</v>
      </c>
      <c r="C28" s="182" t="s">
        <v>154</v>
      </c>
      <c r="D28" s="183">
        <v>1466</v>
      </c>
      <c r="E28" s="183">
        <v>0</v>
      </c>
      <c r="F28" s="183">
        <v>53</v>
      </c>
      <c r="G28" s="183">
        <v>1519</v>
      </c>
      <c r="H28" s="183">
        <v>649</v>
      </c>
      <c r="I28" s="183">
        <v>1</v>
      </c>
      <c r="J28" s="183">
        <v>456</v>
      </c>
      <c r="K28" s="183">
        <v>1106</v>
      </c>
      <c r="L28" s="183">
        <v>219</v>
      </c>
      <c r="M28" s="183">
        <v>0</v>
      </c>
      <c r="N28" s="183">
        <v>30</v>
      </c>
      <c r="O28" s="183">
        <v>249</v>
      </c>
      <c r="P28" s="183">
        <v>3593</v>
      </c>
      <c r="Q28" s="183">
        <v>3</v>
      </c>
      <c r="R28" s="184">
        <v>38</v>
      </c>
      <c r="S28" s="185">
        <v>3634</v>
      </c>
      <c r="T28" s="186">
        <f t="shared" si="0"/>
        <v>5927</v>
      </c>
      <c r="U28" s="183">
        <f t="shared" si="0"/>
        <v>4</v>
      </c>
      <c r="V28" s="183">
        <f t="shared" si="0"/>
        <v>577</v>
      </c>
      <c r="W28" s="185">
        <f t="shared" si="0"/>
        <v>6508</v>
      </c>
      <c r="X28" s="187">
        <v>3356</v>
      </c>
      <c r="Y28" s="188">
        <v>3</v>
      </c>
      <c r="Z28" s="189">
        <v>24</v>
      </c>
      <c r="AA28" s="190">
        <v>3383</v>
      </c>
    </row>
    <row r="29" spans="1:27" s="1" customFormat="1" ht="18" customHeight="1">
      <c r="A29" s="337"/>
      <c r="B29" s="160" t="s">
        <v>155</v>
      </c>
      <c r="C29" s="182" t="s">
        <v>156</v>
      </c>
      <c r="D29" s="183">
        <v>84</v>
      </c>
      <c r="E29" s="183">
        <v>0</v>
      </c>
      <c r="F29" s="183">
        <v>9</v>
      </c>
      <c r="G29" s="183">
        <v>93</v>
      </c>
      <c r="H29" s="183">
        <v>52</v>
      </c>
      <c r="I29" s="183">
        <v>0</v>
      </c>
      <c r="J29" s="183">
        <v>71</v>
      </c>
      <c r="K29" s="183">
        <v>123</v>
      </c>
      <c r="L29" s="183">
        <v>16</v>
      </c>
      <c r="M29" s="183">
        <v>0</v>
      </c>
      <c r="N29" s="183">
        <v>5</v>
      </c>
      <c r="O29" s="183">
        <v>21</v>
      </c>
      <c r="P29" s="183">
        <v>103</v>
      </c>
      <c r="Q29" s="183">
        <v>0</v>
      </c>
      <c r="R29" s="184">
        <v>2</v>
      </c>
      <c r="S29" s="185">
        <v>105</v>
      </c>
      <c r="T29" s="186">
        <f t="shared" si="0"/>
        <v>255</v>
      </c>
      <c r="U29" s="183">
        <f t="shared" si="0"/>
        <v>0</v>
      </c>
      <c r="V29" s="183">
        <f t="shared" si="0"/>
        <v>87</v>
      </c>
      <c r="W29" s="185">
        <f t="shared" si="0"/>
        <v>342</v>
      </c>
      <c r="X29" s="187">
        <v>99</v>
      </c>
      <c r="Y29" s="188">
        <v>0</v>
      </c>
      <c r="Z29" s="189">
        <v>1</v>
      </c>
      <c r="AA29" s="190">
        <v>100</v>
      </c>
    </row>
    <row r="30" spans="1:27" s="1" customFormat="1" ht="18" customHeight="1">
      <c r="A30" s="337"/>
      <c r="B30" s="160" t="s">
        <v>157</v>
      </c>
      <c r="C30" s="182" t="s">
        <v>158</v>
      </c>
      <c r="D30" s="183">
        <v>142</v>
      </c>
      <c r="E30" s="183">
        <v>0</v>
      </c>
      <c r="F30" s="183">
        <v>6</v>
      </c>
      <c r="G30" s="183">
        <v>148</v>
      </c>
      <c r="H30" s="183">
        <v>123</v>
      </c>
      <c r="I30" s="183">
        <v>0</v>
      </c>
      <c r="J30" s="183">
        <v>28</v>
      </c>
      <c r="K30" s="183">
        <v>151</v>
      </c>
      <c r="L30" s="183">
        <v>40</v>
      </c>
      <c r="M30" s="183">
        <v>0</v>
      </c>
      <c r="N30" s="183">
        <v>2</v>
      </c>
      <c r="O30" s="183">
        <v>42</v>
      </c>
      <c r="P30" s="183">
        <v>77</v>
      </c>
      <c r="Q30" s="183">
        <v>0</v>
      </c>
      <c r="R30" s="184">
        <v>1</v>
      </c>
      <c r="S30" s="185">
        <v>78</v>
      </c>
      <c r="T30" s="186">
        <f t="shared" si="0"/>
        <v>382</v>
      </c>
      <c r="U30" s="183">
        <f t="shared" si="0"/>
        <v>0</v>
      </c>
      <c r="V30" s="183">
        <f t="shared" si="0"/>
        <v>37</v>
      </c>
      <c r="W30" s="185">
        <f t="shared" si="0"/>
        <v>419</v>
      </c>
      <c r="X30" s="187">
        <v>71</v>
      </c>
      <c r="Y30" s="188">
        <v>0</v>
      </c>
      <c r="Z30" s="189">
        <v>0</v>
      </c>
      <c r="AA30" s="190">
        <v>71</v>
      </c>
    </row>
    <row r="31" spans="1:27" s="1" customFormat="1" ht="24.75" customHeight="1">
      <c r="A31" s="337"/>
      <c r="B31" s="160" t="s">
        <v>159</v>
      </c>
      <c r="C31" s="182" t="s">
        <v>160</v>
      </c>
      <c r="D31" s="183">
        <v>123</v>
      </c>
      <c r="E31" s="183">
        <v>0</v>
      </c>
      <c r="F31" s="183">
        <v>9</v>
      </c>
      <c r="G31" s="183">
        <v>132</v>
      </c>
      <c r="H31" s="183">
        <v>114</v>
      </c>
      <c r="I31" s="183">
        <v>0</v>
      </c>
      <c r="J31" s="183">
        <v>46</v>
      </c>
      <c r="K31" s="183">
        <v>160</v>
      </c>
      <c r="L31" s="183">
        <v>45</v>
      </c>
      <c r="M31" s="183">
        <v>0</v>
      </c>
      <c r="N31" s="183">
        <v>2</v>
      </c>
      <c r="O31" s="183">
        <v>47</v>
      </c>
      <c r="P31" s="183">
        <v>164</v>
      </c>
      <c r="Q31" s="183">
        <v>0</v>
      </c>
      <c r="R31" s="184">
        <v>4</v>
      </c>
      <c r="S31" s="185">
        <v>168</v>
      </c>
      <c r="T31" s="186">
        <f t="shared" si="0"/>
        <v>446</v>
      </c>
      <c r="U31" s="183">
        <f t="shared" si="0"/>
        <v>0</v>
      </c>
      <c r="V31" s="183">
        <f t="shared" si="0"/>
        <v>61</v>
      </c>
      <c r="W31" s="185">
        <f t="shared" si="0"/>
        <v>507</v>
      </c>
      <c r="X31" s="187">
        <v>158</v>
      </c>
      <c r="Y31" s="188">
        <v>0</v>
      </c>
      <c r="Z31" s="189">
        <v>1</v>
      </c>
      <c r="AA31" s="190">
        <v>159</v>
      </c>
    </row>
    <row r="32" spans="1:27" s="1" customFormat="1" ht="18" customHeight="1">
      <c r="A32" s="337"/>
      <c r="B32" s="160" t="s">
        <v>161</v>
      </c>
      <c r="C32" s="182" t="s">
        <v>162</v>
      </c>
      <c r="D32" s="183">
        <v>132</v>
      </c>
      <c r="E32" s="183">
        <v>0</v>
      </c>
      <c r="F32" s="183">
        <v>9</v>
      </c>
      <c r="G32" s="183">
        <v>141</v>
      </c>
      <c r="H32" s="183">
        <v>96</v>
      </c>
      <c r="I32" s="183">
        <v>0</v>
      </c>
      <c r="J32" s="183">
        <v>42</v>
      </c>
      <c r="K32" s="183">
        <v>138</v>
      </c>
      <c r="L32" s="183">
        <v>39</v>
      </c>
      <c r="M32" s="183">
        <v>0</v>
      </c>
      <c r="N32" s="183">
        <v>3</v>
      </c>
      <c r="O32" s="183">
        <v>42</v>
      </c>
      <c r="P32" s="183">
        <v>106</v>
      </c>
      <c r="Q32" s="183">
        <v>0</v>
      </c>
      <c r="R32" s="184">
        <v>2</v>
      </c>
      <c r="S32" s="185">
        <v>108</v>
      </c>
      <c r="T32" s="186">
        <f t="shared" si="0"/>
        <v>373</v>
      </c>
      <c r="U32" s="183">
        <f t="shared" si="0"/>
        <v>0</v>
      </c>
      <c r="V32" s="183">
        <f t="shared" si="0"/>
        <v>56</v>
      </c>
      <c r="W32" s="185">
        <f t="shared" si="0"/>
        <v>429</v>
      </c>
      <c r="X32" s="187">
        <v>104</v>
      </c>
      <c r="Y32" s="188">
        <v>0</v>
      </c>
      <c r="Z32" s="189">
        <v>2</v>
      </c>
      <c r="AA32" s="190">
        <v>106</v>
      </c>
    </row>
    <row r="33" spans="1:27" s="1" customFormat="1" ht="18" customHeight="1">
      <c r="A33" s="337"/>
      <c r="B33" s="160" t="s">
        <v>163</v>
      </c>
      <c r="C33" s="182" t="s">
        <v>164</v>
      </c>
      <c r="D33" s="183">
        <v>258</v>
      </c>
      <c r="E33" s="183">
        <v>1</v>
      </c>
      <c r="F33" s="183">
        <v>11</v>
      </c>
      <c r="G33" s="183">
        <v>270</v>
      </c>
      <c r="H33" s="183">
        <v>112</v>
      </c>
      <c r="I33" s="183">
        <v>0</v>
      </c>
      <c r="J33" s="183">
        <v>55</v>
      </c>
      <c r="K33" s="183">
        <v>167</v>
      </c>
      <c r="L33" s="183">
        <v>29</v>
      </c>
      <c r="M33" s="183">
        <v>0</v>
      </c>
      <c r="N33" s="183">
        <v>8</v>
      </c>
      <c r="O33" s="183">
        <v>37</v>
      </c>
      <c r="P33" s="183">
        <v>352</v>
      </c>
      <c r="Q33" s="183">
        <v>0</v>
      </c>
      <c r="R33" s="184">
        <v>2</v>
      </c>
      <c r="S33" s="185">
        <v>354</v>
      </c>
      <c r="T33" s="186">
        <f t="shared" si="0"/>
        <v>751</v>
      </c>
      <c r="U33" s="183">
        <f t="shared" si="0"/>
        <v>1</v>
      </c>
      <c r="V33" s="183">
        <f t="shared" si="0"/>
        <v>76</v>
      </c>
      <c r="W33" s="185">
        <f t="shared" si="0"/>
        <v>828</v>
      </c>
      <c r="X33" s="187">
        <v>336</v>
      </c>
      <c r="Y33" s="188">
        <v>0</v>
      </c>
      <c r="Z33" s="189">
        <v>2</v>
      </c>
      <c r="AA33" s="190">
        <v>338</v>
      </c>
    </row>
    <row r="34" spans="1:27" s="1" customFormat="1" ht="18" customHeight="1">
      <c r="A34" s="337"/>
      <c r="B34" s="160" t="s">
        <v>165</v>
      </c>
      <c r="C34" s="182" t="s">
        <v>166</v>
      </c>
      <c r="D34" s="183">
        <v>1054</v>
      </c>
      <c r="E34" s="183">
        <v>1</v>
      </c>
      <c r="F34" s="183">
        <v>39</v>
      </c>
      <c r="G34" s="183">
        <v>1094</v>
      </c>
      <c r="H34" s="183">
        <v>419</v>
      </c>
      <c r="I34" s="183">
        <v>1</v>
      </c>
      <c r="J34" s="183">
        <v>178</v>
      </c>
      <c r="K34" s="183">
        <v>598</v>
      </c>
      <c r="L34" s="183">
        <v>147</v>
      </c>
      <c r="M34" s="183">
        <v>1</v>
      </c>
      <c r="N34" s="183">
        <v>14</v>
      </c>
      <c r="O34" s="183">
        <v>162</v>
      </c>
      <c r="P34" s="183">
        <v>3122</v>
      </c>
      <c r="Q34" s="183">
        <v>2</v>
      </c>
      <c r="R34" s="184">
        <v>10</v>
      </c>
      <c r="S34" s="185">
        <v>3134</v>
      </c>
      <c r="T34" s="186">
        <f t="shared" si="0"/>
        <v>4742</v>
      </c>
      <c r="U34" s="183">
        <f t="shared" si="0"/>
        <v>5</v>
      </c>
      <c r="V34" s="183">
        <f t="shared" si="0"/>
        <v>241</v>
      </c>
      <c r="W34" s="185">
        <f t="shared" si="0"/>
        <v>4988</v>
      </c>
      <c r="X34" s="187">
        <v>2563</v>
      </c>
      <c r="Y34" s="188">
        <v>1</v>
      </c>
      <c r="Z34" s="189">
        <v>8</v>
      </c>
      <c r="AA34" s="190">
        <v>2572</v>
      </c>
    </row>
    <row r="35" spans="1:27" s="1" customFormat="1" ht="18" customHeight="1">
      <c r="A35" s="337"/>
      <c r="B35" s="160" t="s">
        <v>167</v>
      </c>
      <c r="C35" s="182" t="s">
        <v>168</v>
      </c>
      <c r="D35" s="183">
        <v>334</v>
      </c>
      <c r="E35" s="183">
        <v>0</v>
      </c>
      <c r="F35" s="183">
        <v>17</v>
      </c>
      <c r="G35" s="183">
        <v>351</v>
      </c>
      <c r="H35" s="183">
        <v>158</v>
      </c>
      <c r="I35" s="183">
        <v>1</v>
      </c>
      <c r="J35" s="183">
        <v>52</v>
      </c>
      <c r="K35" s="183">
        <v>211</v>
      </c>
      <c r="L35" s="183">
        <v>61</v>
      </c>
      <c r="M35" s="183">
        <v>0</v>
      </c>
      <c r="N35" s="183">
        <v>7</v>
      </c>
      <c r="O35" s="183">
        <v>68</v>
      </c>
      <c r="P35" s="183">
        <v>314</v>
      </c>
      <c r="Q35" s="183">
        <v>0</v>
      </c>
      <c r="R35" s="184">
        <v>1</v>
      </c>
      <c r="S35" s="185">
        <v>315</v>
      </c>
      <c r="T35" s="186">
        <f t="shared" si="0"/>
        <v>867</v>
      </c>
      <c r="U35" s="183">
        <f t="shared" si="0"/>
        <v>1</v>
      </c>
      <c r="V35" s="183">
        <f t="shared" si="0"/>
        <v>77</v>
      </c>
      <c r="W35" s="185">
        <f t="shared" si="0"/>
        <v>945</v>
      </c>
      <c r="X35" s="187">
        <v>276</v>
      </c>
      <c r="Y35" s="188">
        <v>0</v>
      </c>
      <c r="Z35" s="189">
        <v>0</v>
      </c>
      <c r="AA35" s="190">
        <v>276</v>
      </c>
    </row>
    <row r="36" spans="1:27" s="1" customFormat="1" ht="18" customHeight="1">
      <c r="A36" s="337"/>
      <c r="B36" s="160" t="s">
        <v>169</v>
      </c>
      <c r="C36" s="182" t="s">
        <v>170</v>
      </c>
      <c r="D36" s="183">
        <v>386</v>
      </c>
      <c r="E36" s="183">
        <v>0</v>
      </c>
      <c r="F36" s="183">
        <v>15</v>
      </c>
      <c r="G36" s="183">
        <v>401</v>
      </c>
      <c r="H36" s="183">
        <v>190</v>
      </c>
      <c r="I36" s="183">
        <v>0</v>
      </c>
      <c r="J36" s="183">
        <v>127</v>
      </c>
      <c r="K36" s="183">
        <v>317</v>
      </c>
      <c r="L36" s="183">
        <v>91</v>
      </c>
      <c r="M36" s="183">
        <v>0</v>
      </c>
      <c r="N36" s="183">
        <v>7</v>
      </c>
      <c r="O36" s="183">
        <v>98</v>
      </c>
      <c r="P36" s="183">
        <v>1135</v>
      </c>
      <c r="Q36" s="183">
        <v>0</v>
      </c>
      <c r="R36" s="184">
        <v>13</v>
      </c>
      <c r="S36" s="185">
        <v>1148</v>
      </c>
      <c r="T36" s="186">
        <f t="shared" si="0"/>
        <v>1802</v>
      </c>
      <c r="U36" s="183">
        <f t="shared" si="0"/>
        <v>0</v>
      </c>
      <c r="V36" s="183">
        <f t="shared" si="0"/>
        <v>162</v>
      </c>
      <c r="W36" s="185">
        <f t="shared" si="0"/>
        <v>1964</v>
      </c>
      <c r="X36" s="187">
        <v>1025</v>
      </c>
      <c r="Y36" s="188">
        <v>0</v>
      </c>
      <c r="Z36" s="189">
        <v>9</v>
      </c>
      <c r="AA36" s="190">
        <v>1034</v>
      </c>
    </row>
    <row r="37" spans="1:27" s="1" customFormat="1" ht="18" customHeight="1">
      <c r="A37" s="337"/>
      <c r="B37" s="160" t="s">
        <v>171</v>
      </c>
      <c r="C37" s="182" t="s">
        <v>172</v>
      </c>
      <c r="D37" s="183">
        <v>983</v>
      </c>
      <c r="E37" s="183">
        <v>0</v>
      </c>
      <c r="F37" s="183">
        <v>23</v>
      </c>
      <c r="G37" s="183">
        <v>1006</v>
      </c>
      <c r="H37" s="183">
        <v>396</v>
      </c>
      <c r="I37" s="183">
        <v>0</v>
      </c>
      <c r="J37" s="183">
        <v>83</v>
      </c>
      <c r="K37" s="183">
        <v>479</v>
      </c>
      <c r="L37" s="183">
        <v>160</v>
      </c>
      <c r="M37" s="183">
        <v>0</v>
      </c>
      <c r="N37" s="183">
        <v>14</v>
      </c>
      <c r="O37" s="183">
        <v>174</v>
      </c>
      <c r="P37" s="183">
        <v>2418</v>
      </c>
      <c r="Q37" s="183">
        <v>1</v>
      </c>
      <c r="R37" s="184">
        <v>9</v>
      </c>
      <c r="S37" s="185">
        <v>2428</v>
      </c>
      <c r="T37" s="186">
        <f t="shared" si="0"/>
        <v>3957</v>
      </c>
      <c r="U37" s="183">
        <f t="shared" si="0"/>
        <v>1</v>
      </c>
      <c r="V37" s="183">
        <f t="shared" si="0"/>
        <v>129</v>
      </c>
      <c r="W37" s="185">
        <f t="shared" si="0"/>
        <v>4087</v>
      </c>
      <c r="X37" s="187">
        <v>2290</v>
      </c>
      <c r="Y37" s="188">
        <v>1</v>
      </c>
      <c r="Z37" s="189">
        <v>6</v>
      </c>
      <c r="AA37" s="190">
        <v>2297</v>
      </c>
    </row>
    <row r="38" spans="1:27" s="1" customFormat="1" ht="18" customHeight="1">
      <c r="A38" s="337"/>
      <c r="B38" s="160" t="s">
        <v>173</v>
      </c>
      <c r="C38" s="182" t="s">
        <v>174</v>
      </c>
      <c r="D38" s="183">
        <v>388</v>
      </c>
      <c r="E38" s="183">
        <v>1</v>
      </c>
      <c r="F38" s="183">
        <v>19</v>
      </c>
      <c r="G38" s="183">
        <v>408</v>
      </c>
      <c r="H38" s="183">
        <v>183</v>
      </c>
      <c r="I38" s="183">
        <v>1</v>
      </c>
      <c r="J38" s="183">
        <v>94</v>
      </c>
      <c r="K38" s="183">
        <v>278</v>
      </c>
      <c r="L38" s="183">
        <v>49</v>
      </c>
      <c r="M38" s="183">
        <v>0</v>
      </c>
      <c r="N38" s="183">
        <v>13</v>
      </c>
      <c r="O38" s="183">
        <v>62</v>
      </c>
      <c r="P38" s="183">
        <v>978</v>
      </c>
      <c r="Q38" s="183">
        <v>3</v>
      </c>
      <c r="R38" s="184">
        <v>9</v>
      </c>
      <c r="S38" s="185">
        <v>990</v>
      </c>
      <c r="T38" s="186">
        <f t="shared" si="0"/>
        <v>1598</v>
      </c>
      <c r="U38" s="183">
        <f t="shared" si="0"/>
        <v>5</v>
      </c>
      <c r="V38" s="183">
        <f t="shared" si="0"/>
        <v>135</v>
      </c>
      <c r="W38" s="185">
        <f t="shared" si="0"/>
        <v>1738</v>
      </c>
      <c r="X38" s="187">
        <v>896</v>
      </c>
      <c r="Y38" s="188">
        <v>3</v>
      </c>
      <c r="Z38" s="189">
        <v>5</v>
      </c>
      <c r="AA38" s="190">
        <v>904</v>
      </c>
    </row>
    <row r="39" spans="1:27" s="1" customFormat="1" ht="18" customHeight="1" thickBot="1">
      <c r="A39" s="337"/>
      <c r="B39" s="160" t="s">
        <v>175</v>
      </c>
      <c r="C39" s="191" t="s">
        <v>176</v>
      </c>
      <c r="D39" s="192">
        <v>438</v>
      </c>
      <c r="E39" s="192">
        <v>0</v>
      </c>
      <c r="F39" s="192">
        <v>13</v>
      </c>
      <c r="G39" s="192">
        <v>451</v>
      </c>
      <c r="H39" s="192">
        <v>203</v>
      </c>
      <c r="I39" s="192">
        <v>0</v>
      </c>
      <c r="J39" s="192">
        <v>71</v>
      </c>
      <c r="K39" s="192">
        <v>274</v>
      </c>
      <c r="L39" s="192">
        <v>58</v>
      </c>
      <c r="M39" s="192">
        <v>0</v>
      </c>
      <c r="N39" s="192">
        <v>3</v>
      </c>
      <c r="O39" s="192">
        <v>61</v>
      </c>
      <c r="P39" s="192">
        <v>1032</v>
      </c>
      <c r="Q39" s="192">
        <v>1</v>
      </c>
      <c r="R39" s="193">
        <v>10</v>
      </c>
      <c r="S39" s="194">
        <v>1043</v>
      </c>
      <c r="T39" s="195">
        <f t="shared" si="0"/>
        <v>1731</v>
      </c>
      <c r="U39" s="192">
        <f t="shared" si="0"/>
        <v>1</v>
      </c>
      <c r="V39" s="192">
        <f t="shared" si="0"/>
        <v>97</v>
      </c>
      <c r="W39" s="194">
        <f t="shared" si="0"/>
        <v>1829</v>
      </c>
      <c r="X39" s="196">
        <v>970</v>
      </c>
      <c r="Y39" s="197">
        <v>1</v>
      </c>
      <c r="Z39" s="198">
        <v>7</v>
      </c>
      <c r="AA39" s="199">
        <v>978</v>
      </c>
    </row>
    <row r="40" spans="1:27" s="1" customFormat="1" ht="18" customHeight="1" thickBot="1">
      <c r="A40" s="412" t="s">
        <v>148</v>
      </c>
      <c r="B40" s="160"/>
      <c r="C40" s="150" t="s">
        <v>28</v>
      </c>
      <c r="D40" s="200">
        <v>6047</v>
      </c>
      <c r="E40" s="200">
        <v>5</v>
      </c>
      <c r="F40" s="200"/>
      <c r="G40" s="200">
        <v>6294</v>
      </c>
      <c r="H40" s="200">
        <v>2868</v>
      </c>
      <c r="I40" s="200">
        <v>5</v>
      </c>
      <c r="J40" s="200"/>
      <c r="K40" s="200">
        <v>4268</v>
      </c>
      <c r="L40" s="200">
        <v>1015</v>
      </c>
      <c r="M40" s="200">
        <v>1</v>
      </c>
      <c r="N40" s="200"/>
      <c r="O40" s="200">
        <v>1137</v>
      </c>
      <c r="P40" s="200">
        <v>13698</v>
      </c>
      <c r="Q40" s="200">
        <v>11</v>
      </c>
      <c r="R40" s="213"/>
      <c r="S40" s="201">
        <v>13816</v>
      </c>
      <c r="T40" s="202">
        <f aca="true" t="shared" si="1" ref="T40:V64">D40+H40+L40+P40</f>
        <v>23628</v>
      </c>
      <c r="U40" s="201">
        <f t="shared" si="1"/>
        <v>22</v>
      </c>
      <c r="V40" s="201">
        <f>SUM(V26:V39)</f>
        <v>1865</v>
      </c>
      <c r="W40" s="201">
        <f aca="true" t="shared" si="2" ref="W40:W64">G40+K40+O40+S40</f>
        <v>25515</v>
      </c>
      <c r="X40" s="203">
        <v>12425</v>
      </c>
      <c r="Y40" s="204">
        <v>10</v>
      </c>
      <c r="Z40" s="204">
        <v>68</v>
      </c>
      <c r="AA40" s="204">
        <v>12503</v>
      </c>
    </row>
    <row r="41" spans="1:27" s="1" customFormat="1" ht="22.5">
      <c r="A41" s="413" t="s">
        <v>177</v>
      </c>
      <c r="B41" s="214" t="s">
        <v>178</v>
      </c>
      <c r="C41" s="173" t="s">
        <v>179</v>
      </c>
      <c r="D41" s="174">
        <v>71</v>
      </c>
      <c r="E41" s="174">
        <v>0</v>
      </c>
      <c r="F41" s="174">
        <v>5</v>
      </c>
      <c r="G41" s="174">
        <v>76</v>
      </c>
      <c r="H41" s="174">
        <v>39</v>
      </c>
      <c r="I41" s="174">
        <v>0</v>
      </c>
      <c r="J41" s="174">
        <v>29</v>
      </c>
      <c r="K41" s="174">
        <v>68</v>
      </c>
      <c r="L41" s="174">
        <v>23</v>
      </c>
      <c r="M41" s="174">
        <v>0</v>
      </c>
      <c r="N41" s="174">
        <v>4</v>
      </c>
      <c r="O41" s="174">
        <v>27</v>
      </c>
      <c r="P41" s="174">
        <v>79</v>
      </c>
      <c r="Q41" s="174">
        <v>1</v>
      </c>
      <c r="R41" s="175">
        <v>3</v>
      </c>
      <c r="S41" s="176">
        <v>83</v>
      </c>
      <c r="T41" s="177">
        <f t="shared" si="1"/>
        <v>212</v>
      </c>
      <c r="U41" s="174">
        <f t="shared" si="1"/>
        <v>1</v>
      </c>
      <c r="V41" s="174">
        <f t="shared" si="1"/>
        <v>41</v>
      </c>
      <c r="W41" s="176">
        <f t="shared" si="2"/>
        <v>254</v>
      </c>
      <c r="X41" s="178">
        <v>57</v>
      </c>
      <c r="Y41" s="179">
        <v>1</v>
      </c>
      <c r="Z41" s="180">
        <v>3</v>
      </c>
      <c r="AA41" s="181">
        <v>61</v>
      </c>
    </row>
    <row r="42" spans="1:27" s="1" customFormat="1" ht="22.5">
      <c r="A42" s="337"/>
      <c r="B42" s="160" t="s">
        <v>182</v>
      </c>
      <c r="C42" s="182" t="s">
        <v>183</v>
      </c>
      <c r="D42" s="183">
        <v>1290</v>
      </c>
      <c r="E42" s="183">
        <v>2</v>
      </c>
      <c r="F42" s="183">
        <v>17</v>
      </c>
      <c r="G42" s="183">
        <v>1309</v>
      </c>
      <c r="H42" s="183">
        <v>584</v>
      </c>
      <c r="I42" s="183">
        <v>0</v>
      </c>
      <c r="J42" s="183">
        <v>170</v>
      </c>
      <c r="K42" s="183">
        <v>754</v>
      </c>
      <c r="L42" s="183">
        <v>141</v>
      </c>
      <c r="M42" s="183">
        <v>0</v>
      </c>
      <c r="N42" s="183">
        <v>9</v>
      </c>
      <c r="O42" s="183">
        <v>150</v>
      </c>
      <c r="P42" s="183">
        <v>3326</v>
      </c>
      <c r="Q42" s="183">
        <v>3</v>
      </c>
      <c r="R42" s="184">
        <v>5</v>
      </c>
      <c r="S42" s="185">
        <v>3334</v>
      </c>
      <c r="T42" s="186">
        <f t="shared" si="1"/>
        <v>5341</v>
      </c>
      <c r="U42" s="183">
        <f t="shared" si="1"/>
        <v>5</v>
      </c>
      <c r="V42" s="174">
        <f t="shared" si="1"/>
        <v>201</v>
      </c>
      <c r="W42" s="185">
        <f t="shared" si="2"/>
        <v>5547</v>
      </c>
      <c r="X42" s="187">
        <v>3080</v>
      </c>
      <c r="Y42" s="188">
        <v>4</v>
      </c>
      <c r="Z42" s="189">
        <v>4</v>
      </c>
      <c r="AA42" s="190">
        <v>3088</v>
      </c>
    </row>
    <row r="43" spans="1:27" s="1" customFormat="1" ht="22.5" customHeight="1">
      <c r="A43" s="337"/>
      <c r="B43" s="160" t="s">
        <v>184</v>
      </c>
      <c r="C43" s="182" t="s">
        <v>185</v>
      </c>
      <c r="D43" s="183">
        <v>121</v>
      </c>
      <c r="E43" s="183">
        <v>0</v>
      </c>
      <c r="F43" s="183">
        <v>10</v>
      </c>
      <c r="G43" s="183">
        <v>131</v>
      </c>
      <c r="H43" s="183">
        <v>99</v>
      </c>
      <c r="I43" s="183">
        <v>0</v>
      </c>
      <c r="J43" s="183">
        <v>83</v>
      </c>
      <c r="K43" s="183">
        <v>182</v>
      </c>
      <c r="L43" s="183">
        <v>73</v>
      </c>
      <c r="M43" s="183">
        <v>0</v>
      </c>
      <c r="N43" s="183">
        <v>8</v>
      </c>
      <c r="O43" s="183">
        <v>81</v>
      </c>
      <c r="P43" s="183">
        <v>302</v>
      </c>
      <c r="Q43" s="183">
        <v>0</v>
      </c>
      <c r="R43" s="184">
        <v>12</v>
      </c>
      <c r="S43" s="185">
        <v>314</v>
      </c>
      <c r="T43" s="186">
        <f t="shared" si="1"/>
        <v>595</v>
      </c>
      <c r="U43" s="183">
        <f t="shared" si="1"/>
        <v>0</v>
      </c>
      <c r="V43" s="174">
        <f t="shared" si="1"/>
        <v>113</v>
      </c>
      <c r="W43" s="185">
        <f t="shared" si="2"/>
        <v>708</v>
      </c>
      <c r="X43" s="187">
        <v>246</v>
      </c>
      <c r="Y43" s="188">
        <v>0</v>
      </c>
      <c r="Z43" s="189">
        <v>8</v>
      </c>
      <c r="AA43" s="190">
        <v>254</v>
      </c>
    </row>
    <row r="44" spans="1:27" s="1" customFormat="1" ht="18" customHeight="1">
      <c r="A44" s="337"/>
      <c r="B44" s="160" t="s">
        <v>186</v>
      </c>
      <c r="C44" s="182" t="s">
        <v>187</v>
      </c>
      <c r="D44" s="183">
        <v>438</v>
      </c>
      <c r="E44" s="183">
        <v>1</v>
      </c>
      <c r="F44" s="183">
        <v>24</v>
      </c>
      <c r="G44" s="183">
        <v>463</v>
      </c>
      <c r="H44" s="183">
        <v>278</v>
      </c>
      <c r="I44" s="183">
        <v>0</v>
      </c>
      <c r="J44" s="183">
        <v>96</v>
      </c>
      <c r="K44" s="183">
        <v>374</v>
      </c>
      <c r="L44" s="183">
        <v>94</v>
      </c>
      <c r="M44" s="183">
        <v>0</v>
      </c>
      <c r="N44" s="183">
        <v>13</v>
      </c>
      <c r="O44" s="183">
        <v>107</v>
      </c>
      <c r="P44" s="183">
        <v>564</v>
      </c>
      <c r="Q44" s="183">
        <v>0</v>
      </c>
      <c r="R44" s="184">
        <v>10</v>
      </c>
      <c r="S44" s="185">
        <v>574</v>
      </c>
      <c r="T44" s="186">
        <f t="shared" si="1"/>
        <v>1374</v>
      </c>
      <c r="U44" s="183">
        <f t="shared" si="1"/>
        <v>1</v>
      </c>
      <c r="V44" s="174">
        <f t="shared" si="1"/>
        <v>143</v>
      </c>
      <c r="W44" s="185">
        <f t="shared" si="2"/>
        <v>1518</v>
      </c>
      <c r="X44" s="187">
        <v>505</v>
      </c>
      <c r="Y44" s="188">
        <v>0</v>
      </c>
      <c r="Z44" s="189">
        <v>5</v>
      </c>
      <c r="AA44" s="190">
        <v>510</v>
      </c>
    </row>
    <row r="45" spans="1:27" s="1" customFormat="1" ht="22.5">
      <c r="A45" s="337"/>
      <c r="B45" s="160" t="s">
        <v>188</v>
      </c>
      <c r="C45" s="182" t="s">
        <v>189</v>
      </c>
      <c r="D45" s="183">
        <v>164</v>
      </c>
      <c r="E45" s="183">
        <v>0</v>
      </c>
      <c r="F45" s="183">
        <v>32</v>
      </c>
      <c r="G45" s="183">
        <v>196</v>
      </c>
      <c r="H45" s="183">
        <v>119</v>
      </c>
      <c r="I45" s="183">
        <v>0</v>
      </c>
      <c r="J45" s="183">
        <v>157</v>
      </c>
      <c r="K45" s="183">
        <v>276</v>
      </c>
      <c r="L45" s="183">
        <v>20</v>
      </c>
      <c r="M45" s="183">
        <v>0</v>
      </c>
      <c r="N45" s="183">
        <v>9</v>
      </c>
      <c r="O45" s="183">
        <v>29</v>
      </c>
      <c r="P45" s="183">
        <v>394</v>
      </c>
      <c r="Q45" s="183">
        <v>0</v>
      </c>
      <c r="R45" s="184">
        <v>8</v>
      </c>
      <c r="S45" s="185">
        <v>402</v>
      </c>
      <c r="T45" s="186">
        <f t="shared" si="1"/>
        <v>697</v>
      </c>
      <c r="U45" s="183">
        <f t="shared" si="1"/>
        <v>0</v>
      </c>
      <c r="V45" s="174">
        <f t="shared" si="1"/>
        <v>206</v>
      </c>
      <c r="W45" s="185">
        <f t="shared" si="2"/>
        <v>903</v>
      </c>
      <c r="X45" s="187">
        <v>236</v>
      </c>
      <c r="Y45" s="188">
        <v>0</v>
      </c>
      <c r="Z45" s="189">
        <v>7</v>
      </c>
      <c r="AA45" s="190">
        <v>243</v>
      </c>
    </row>
    <row r="46" spans="1:27" s="1" customFormat="1" ht="18" customHeight="1">
      <c r="A46" s="337"/>
      <c r="B46" s="160" t="s">
        <v>190</v>
      </c>
      <c r="C46" s="182" t="s">
        <v>191</v>
      </c>
      <c r="D46" s="192">
        <v>374</v>
      </c>
      <c r="E46" s="192">
        <v>1</v>
      </c>
      <c r="F46" s="192">
        <v>19</v>
      </c>
      <c r="G46" s="192">
        <v>394</v>
      </c>
      <c r="H46" s="192">
        <v>198</v>
      </c>
      <c r="I46" s="192">
        <v>0</v>
      </c>
      <c r="J46" s="192">
        <v>80</v>
      </c>
      <c r="K46" s="192">
        <v>278</v>
      </c>
      <c r="L46" s="192">
        <v>81</v>
      </c>
      <c r="M46" s="192">
        <v>0</v>
      </c>
      <c r="N46" s="192">
        <v>9</v>
      </c>
      <c r="O46" s="192">
        <v>90</v>
      </c>
      <c r="P46" s="192">
        <v>725</v>
      </c>
      <c r="Q46" s="192">
        <v>4</v>
      </c>
      <c r="R46" s="193">
        <v>9</v>
      </c>
      <c r="S46" s="194">
        <v>738</v>
      </c>
      <c r="T46" s="195">
        <f t="shared" si="1"/>
        <v>1378</v>
      </c>
      <c r="U46" s="192">
        <f t="shared" si="1"/>
        <v>5</v>
      </c>
      <c r="V46" s="174">
        <f t="shared" si="1"/>
        <v>117</v>
      </c>
      <c r="W46" s="194">
        <f t="shared" si="2"/>
        <v>1500</v>
      </c>
      <c r="X46" s="196">
        <v>658</v>
      </c>
      <c r="Y46" s="197">
        <v>3</v>
      </c>
      <c r="Z46" s="198">
        <v>7</v>
      </c>
      <c r="AA46" s="199">
        <v>668</v>
      </c>
    </row>
    <row r="47" spans="1:27" s="1" customFormat="1" ht="18" customHeight="1">
      <c r="A47" s="337"/>
      <c r="B47" s="160" t="s">
        <v>192</v>
      </c>
      <c r="C47" s="182" t="s">
        <v>193</v>
      </c>
      <c r="D47" s="183">
        <v>168</v>
      </c>
      <c r="E47" s="183">
        <v>0</v>
      </c>
      <c r="F47" s="183">
        <v>14</v>
      </c>
      <c r="G47" s="183">
        <v>182</v>
      </c>
      <c r="H47" s="183">
        <v>119</v>
      </c>
      <c r="I47" s="183">
        <v>0</v>
      </c>
      <c r="J47" s="183">
        <v>31</v>
      </c>
      <c r="K47" s="183">
        <v>150</v>
      </c>
      <c r="L47" s="183">
        <v>63</v>
      </c>
      <c r="M47" s="183">
        <v>0</v>
      </c>
      <c r="N47" s="183">
        <v>5</v>
      </c>
      <c r="O47" s="183">
        <v>68</v>
      </c>
      <c r="P47" s="183">
        <v>1038</v>
      </c>
      <c r="Q47" s="183">
        <v>0</v>
      </c>
      <c r="R47" s="184">
        <v>6</v>
      </c>
      <c r="S47" s="185">
        <v>1044</v>
      </c>
      <c r="T47" s="186">
        <f t="shared" si="1"/>
        <v>1388</v>
      </c>
      <c r="U47" s="183">
        <f t="shared" si="1"/>
        <v>0</v>
      </c>
      <c r="V47" s="174">
        <f t="shared" si="1"/>
        <v>56</v>
      </c>
      <c r="W47" s="185">
        <f t="shared" si="2"/>
        <v>1444</v>
      </c>
      <c r="X47" s="187">
        <v>717</v>
      </c>
      <c r="Y47" s="188">
        <v>0</v>
      </c>
      <c r="Z47" s="189">
        <v>5</v>
      </c>
      <c r="AA47" s="190">
        <v>722</v>
      </c>
    </row>
    <row r="48" spans="1:27" s="1" customFormat="1" ht="22.5">
      <c r="A48" s="337"/>
      <c r="B48" s="160" t="s">
        <v>194</v>
      </c>
      <c r="C48" s="182" t="s">
        <v>195</v>
      </c>
      <c r="D48" s="183">
        <v>430</v>
      </c>
      <c r="E48" s="183">
        <v>0</v>
      </c>
      <c r="F48" s="183">
        <v>9</v>
      </c>
      <c r="G48" s="183">
        <v>439</v>
      </c>
      <c r="H48" s="183">
        <v>193</v>
      </c>
      <c r="I48" s="183">
        <v>0</v>
      </c>
      <c r="J48" s="183">
        <v>54</v>
      </c>
      <c r="K48" s="183">
        <v>247</v>
      </c>
      <c r="L48" s="183">
        <v>50</v>
      </c>
      <c r="M48" s="183">
        <v>0</v>
      </c>
      <c r="N48" s="183">
        <v>7</v>
      </c>
      <c r="O48" s="183">
        <v>57</v>
      </c>
      <c r="P48" s="183">
        <v>731</v>
      </c>
      <c r="Q48" s="183">
        <v>2</v>
      </c>
      <c r="R48" s="184">
        <v>7</v>
      </c>
      <c r="S48" s="185">
        <v>740</v>
      </c>
      <c r="T48" s="186">
        <f t="shared" si="1"/>
        <v>1404</v>
      </c>
      <c r="U48" s="183">
        <f t="shared" si="1"/>
        <v>2</v>
      </c>
      <c r="V48" s="174">
        <f t="shared" si="1"/>
        <v>77</v>
      </c>
      <c r="W48" s="185">
        <f t="shared" si="2"/>
        <v>1483</v>
      </c>
      <c r="X48" s="187">
        <v>588</v>
      </c>
      <c r="Y48" s="188">
        <v>1</v>
      </c>
      <c r="Z48" s="189">
        <v>5</v>
      </c>
      <c r="AA48" s="190">
        <v>594</v>
      </c>
    </row>
    <row r="49" spans="1:27" s="1" customFormat="1" ht="18" customHeight="1">
      <c r="A49" s="337"/>
      <c r="B49" s="160" t="s">
        <v>196</v>
      </c>
      <c r="C49" s="182" t="s">
        <v>197</v>
      </c>
      <c r="D49" s="183">
        <v>377</v>
      </c>
      <c r="E49" s="183">
        <v>1</v>
      </c>
      <c r="F49" s="183">
        <v>22</v>
      </c>
      <c r="G49" s="183">
        <v>400</v>
      </c>
      <c r="H49" s="183">
        <v>176</v>
      </c>
      <c r="I49" s="183">
        <v>0</v>
      </c>
      <c r="J49" s="183">
        <v>84</v>
      </c>
      <c r="K49" s="183">
        <v>260</v>
      </c>
      <c r="L49" s="183">
        <v>94</v>
      </c>
      <c r="M49" s="183">
        <v>0</v>
      </c>
      <c r="N49" s="183">
        <v>8</v>
      </c>
      <c r="O49" s="183">
        <v>102</v>
      </c>
      <c r="P49" s="183">
        <v>527</v>
      </c>
      <c r="Q49" s="183">
        <v>1</v>
      </c>
      <c r="R49" s="184">
        <v>5</v>
      </c>
      <c r="S49" s="185">
        <v>533</v>
      </c>
      <c r="T49" s="186">
        <f t="shared" si="1"/>
        <v>1174</v>
      </c>
      <c r="U49" s="183">
        <f t="shared" si="1"/>
        <v>2</v>
      </c>
      <c r="V49" s="174">
        <f t="shared" si="1"/>
        <v>119</v>
      </c>
      <c r="W49" s="185">
        <f t="shared" si="2"/>
        <v>1295</v>
      </c>
      <c r="X49" s="187">
        <v>432</v>
      </c>
      <c r="Y49" s="188">
        <v>1</v>
      </c>
      <c r="Z49" s="189">
        <v>3</v>
      </c>
      <c r="AA49" s="190">
        <v>436</v>
      </c>
    </row>
    <row r="50" spans="1:27" s="1" customFormat="1" ht="18" customHeight="1">
      <c r="A50" s="337"/>
      <c r="B50" s="160" t="s">
        <v>198</v>
      </c>
      <c r="C50" s="182" t="s">
        <v>199</v>
      </c>
      <c r="D50" s="183">
        <v>25</v>
      </c>
      <c r="E50" s="183">
        <v>0</v>
      </c>
      <c r="F50" s="183">
        <v>2</v>
      </c>
      <c r="G50" s="183">
        <v>27</v>
      </c>
      <c r="H50" s="183">
        <v>3</v>
      </c>
      <c r="I50" s="183">
        <v>0</v>
      </c>
      <c r="J50" s="183">
        <v>8</v>
      </c>
      <c r="K50" s="183">
        <v>11</v>
      </c>
      <c r="L50" s="183">
        <v>4</v>
      </c>
      <c r="M50" s="183">
        <v>0</v>
      </c>
      <c r="N50" s="183">
        <v>1</v>
      </c>
      <c r="O50" s="183">
        <v>5</v>
      </c>
      <c r="P50" s="183">
        <v>133</v>
      </c>
      <c r="Q50" s="183">
        <v>0</v>
      </c>
      <c r="R50" s="184">
        <v>0</v>
      </c>
      <c r="S50" s="185">
        <v>133</v>
      </c>
      <c r="T50" s="186">
        <f t="shared" si="1"/>
        <v>165</v>
      </c>
      <c r="U50" s="183">
        <f t="shared" si="1"/>
        <v>0</v>
      </c>
      <c r="V50" s="174">
        <f t="shared" si="1"/>
        <v>11</v>
      </c>
      <c r="W50" s="185">
        <f t="shared" si="2"/>
        <v>176</v>
      </c>
      <c r="X50" s="187">
        <v>21</v>
      </c>
      <c r="Y50" s="188">
        <v>0</v>
      </c>
      <c r="Z50" s="189">
        <v>0</v>
      </c>
      <c r="AA50" s="190">
        <v>21</v>
      </c>
    </row>
    <row r="51" spans="1:27" s="1" customFormat="1" ht="18" customHeight="1">
      <c r="A51" s="337"/>
      <c r="B51" s="160" t="s">
        <v>200</v>
      </c>
      <c r="C51" s="182" t="s">
        <v>201</v>
      </c>
      <c r="D51" s="183">
        <v>18</v>
      </c>
      <c r="E51" s="183">
        <v>0</v>
      </c>
      <c r="F51" s="183">
        <v>0</v>
      </c>
      <c r="G51" s="183">
        <v>18</v>
      </c>
      <c r="H51" s="183"/>
      <c r="I51" s="183"/>
      <c r="J51" s="183"/>
      <c r="K51" s="183"/>
      <c r="L51" s="183"/>
      <c r="M51" s="183"/>
      <c r="N51" s="183"/>
      <c r="O51" s="183"/>
      <c r="P51" s="183">
        <v>17</v>
      </c>
      <c r="Q51" s="183">
        <v>0</v>
      </c>
      <c r="R51" s="184">
        <v>0</v>
      </c>
      <c r="S51" s="185">
        <v>17</v>
      </c>
      <c r="T51" s="186">
        <f t="shared" si="1"/>
        <v>35</v>
      </c>
      <c r="U51" s="183">
        <f t="shared" si="1"/>
        <v>0</v>
      </c>
      <c r="V51" s="174">
        <f t="shared" si="1"/>
        <v>0</v>
      </c>
      <c r="W51" s="185">
        <f t="shared" si="2"/>
        <v>35</v>
      </c>
      <c r="X51" s="187">
        <v>1</v>
      </c>
      <c r="Y51" s="188">
        <v>0</v>
      </c>
      <c r="Z51" s="189">
        <v>0</v>
      </c>
      <c r="AA51" s="190">
        <v>1</v>
      </c>
    </row>
    <row r="52" spans="1:27" s="1" customFormat="1" ht="18" customHeight="1">
      <c r="A52" s="337"/>
      <c r="B52" s="160" t="s">
        <v>202</v>
      </c>
      <c r="C52" s="182" t="s">
        <v>203</v>
      </c>
      <c r="D52" s="183">
        <v>1783</v>
      </c>
      <c r="E52" s="183">
        <v>1</v>
      </c>
      <c r="F52" s="183">
        <v>83</v>
      </c>
      <c r="G52" s="183">
        <v>1867</v>
      </c>
      <c r="H52" s="183">
        <v>676</v>
      </c>
      <c r="I52" s="183">
        <v>1</v>
      </c>
      <c r="J52" s="183">
        <v>282</v>
      </c>
      <c r="K52" s="183">
        <v>959</v>
      </c>
      <c r="L52" s="183">
        <v>132</v>
      </c>
      <c r="M52" s="183">
        <v>0</v>
      </c>
      <c r="N52" s="183">
        <v>37</v>
      </c>
      <c r="O52" s="183">
        <v>169</v>
      </c>
      <c r="P52" s="183">
        <v>4754</v>
      </c>
      <c r="Q52" s="183">
        <v>2</v>
      </c>
      <c r="R52" s="184">
        <v>39</v>
      </c>
      <c r="S52" s="185">
        <v>4795</v>
      </c>
      <c r="T52" s="186">
        <f t="shared" si="1"/>
        <v>7345</v>
      </c>
      <c r="U52" s="183">
        <f t="shared" si="1"/>
        <v>4</v>
      </c>
      <c r="V52" s="174">
        <f t="shared" si="1"/>
        <v>441</v>
      </c>
      <c r="W52" s="185">
        <f t="shared" si="2"/>
        <v>7790</v>
      </c>
      <c r="X52" s="187">
        <v>4128</v>
      </c>
      <c r="Y52" s="188">
        <v>1</v>
      </c>
      <c r="Z52" s="189">
        <v>23</v>
      </c>
      <c r="AA52" s="190">
        <v>4152</v>
      </c>
    </row>
    <row r="53" spans="1:27" s="1" customFormat="1" ht="18" customHeight="1">
      <c r="A53" s="337"/>
      <c r="B53" s="160" t="s">
        <v>204</v>
      </c>
      <c r="C53" s="182" t="s">
        <v>205</v>
      </c>
      <c r="D53" s="183">
        <v>5</v>
      </c>
      <c r="E53" s="183">
        <v>0</v>
      </c>
      <c r="F53" s="183">
        <v>0</v>
      </c>
      <c r="G53" s="183">
        <v>5</v>
      </c>
      <c r="H53" s="183"/>
      <c r="I53" s="183"/>
      <c r="J53" s="183"/>
      <c r="K53" s="183"/>
      <c r="L53" s="183"/>
      <c r="M53" s="183"/>
      <c r="N53" s="183"/>
      <c r="O53" s="183"/>
      <c r="P53" s="183">
        <v>5</v>
      </c>
      <c r="Q53" s="183">
        <v>0</v>
      </c>
      <c r="R53" s="184">
        <v>0</v>
      </c>
      <c r="S53" s="185">
        <v>5</v>
      </c>
      <c r="T53" s="186">
        <f t="shared" si="1"/>
        <v>10</v>
      </c>
      <c r="U53" s="183">
        <f t="shared" si="1"/>
        <v>0</v>
      </c>
      <c r="V53" s="174">
        <f t="shared" si="1"/>
        <v>0</v>
      </c>
      <c r="W53" s="185">
        <f t="shared" si="2"/>
        <v>10</v>
      </c>
      <c r="X53" s="187">
        <v>5</v>
      </c>
      <c r="Y53" s="188">
        <v>0</v>
      </c>
      <c r="Z53" s="189">
        <v>0</v>
      </c>
      <c r="AA53" s="190">
        <v>5</v>
      </c>
    </row>
    <row r="54" spans="1:27" s="1" customFormat="1" ht="18" customHeight="1">
      <c r="A54" s="337"/>
      <c r="B54" s="160" t="s">
        <v>206</v>
      </c>
      <c r="C54" s="182" t="s">
        <v>207</v>
      </c>
      <c r="D54" s="183">
        <v>511</v>
      </c>
      <c r="E54" s="183">
        <v>0</v>
      </c>
      <c r="F54" s="183">
        <v>13</v>
      </c>
      <c r="G54" s="183">
        <v>524</v>
      </c>
      <c r="H54" s="183">
        <v>233</v>
      </c>
      <c r="I54" s="183">
        <v>0</v>
      </c>
      <c r="J54" s="183">
        <v>48</v>
      </c>
      <c r="K54" s="183">
        <v>281</v>
      </c>
      <c r="L54" s="183">
        <v>60</v>
      </c>
      <c r="M54" s="183">
        <v>0</v>
      </c>
      <c r="N54" s="183">
        <v>6</v>
      </c>
      <c r="O54" s="183">
        <v>66</v>
      </c>
      <c r="P54" s="183">
        <v>1351</v>
      </c>
      <c r="Q54" s="183">
        <v>1</v>
      </c>
      <c r="R54" s="184">
        <v>5</v>
      </c>
      <c r="S54" s="185">
        <v>1357</v>
      </c>
      <c r="T54" s="186">
        <f t="shared" si="1"/>
        <v>2155</v>
      </c>
      <c r="U54" s="183">
        <f t="shared" si="1"/>
        <v>1</v>
      </c>
      <c r="V54" s="174">
        <f t="shared" si="1"/>
        <v>72</v>
      </c>
      <c r="W54" s="185">
        <f t="shared" si="2"/>
        <v>2228</v>
      </c>
      <c r="X54" s="187">
        <v>1207</v>
      </c>
      <c r="Y54" s="188">
        <v>1</v>
      </c>
      <c r="Z54" s="189">
        <v>5</v>
      </c>
      <c r="AA54" s="190">
        <v>1213</v>
      </c>
    </row>
    <row r="55" spans="1:27" s="1" customFormat="1" ht="18" customHeight="1">
      <c r="A55" s="337"/>
      <c r="B55" s="160" t="s">
        <v>208</v>
      </c>
      <c r="C55" s="215" t="s">
        <v>209</v>
      </c>
      <c r="D55" s="183">
        <v>18</v>
      </c>
      <c r="E55" s="183">
        <v>0</v>
      </c>
      <c r="F55" s="183">
        <v>0</v>
      </c>
      <c r="G55" s="183">
        <v>18</v>
      </c>
      <c r="H55" s="183">
        <v>15</v>
      </c>
      <c r="I55" s="183">
        <v>0</v>
      </c>
      <c r="J55" s="183">
        <v>12</v>
      </c>
      <c r="K55" s="183">
        <v>27</v>
      </c>
      <c r="L55" s="183">
        <v>27</v>
      </c>
      <c r="M55" s="183">
        <v>0</v>
      </c>
      <c r="N55" s="183">
        <v>2</v>
      </c>
      <c r="O55" s="183">
        <v>29</v>
      </c>
      <c r="P55" s="183">
        <v>39</v>
      </c>
      <c r="Q55" s="183">
        <v>0</v>
      </c>
      <c r="R55" s="184">
        <v>1</v>
      </c>
      <c r="S55" s="185">
        <v>40</v>
      </c>
      <c r="T55" s="186">
        <f t="shared" si="1"/>
        <v>99</v>
      </c>
      <c r="U55" s="183">
        <f t="shared" si="1"/>
        <v>0</v>
      </c>
      <c r="V55" s="174">
        <f t="shared" si="1"/>
        <v>15</v>
      </c>
      <c r="W55" s="185">
        <f t="shared" si="2"/>
        <v>114</v>
      </c>
      <c r="X55" s="187">
        <v>26</v>
      </c>
      <c r="Y55" s="188">
        <v>0</v>
      </c>
      <c r="Z55" s="189">
        <v>0</v>
      </c>
      <c r="AA55" s="190">
        <v>26</v>
      </c>
    </row>
    <row r="56" spans="1:27" s="1" customFormat="1" ht="18" customHeight="1">
      <c r="A56" s="337"/>
      <c r="B56" s="160" t="s">
        <v>210</v>
      </c>
      <c r="C56" s="173" t="s">
        <v>211</v>
      </c>
      <c r="D56" s="183">
        <v>583</v>
      </c>
      <c r="E56" s="183">
        <v>0</v>
      </c>
      <c r="F56" s="183">
        <v>44</v>
      </c>
      <c r="G56" s="183">
        <v>627</v>
      </c>
      <c r="H56" s="183">
        <v>249</v>
      </c>
      <c r="I56" s="183">
        <v>0</v>
      </c>
      <c r="J56" s="183">
        <v>178</v>
      </c>
      <c r="K56" s="183">
        <v>427</v>
      </c>
      <c r="L56" s="183">
        <v>112</v>
      </c>
      <c r="M56" s="183">
        <v>1</v>
      </c>
      <c r="N56" s="183">
        <v>19</v>
      </c>
      <c r="O56" s="183">
        <v>132</v>
      </c>
      <c r="P56" s="183">
        <v>1182</v>
      </c>
      <c r="Q56" s="183">
        <v>1</v>
      </c>
      <c r="R56" s="184">
        <v>37</v>
      </c>
      <c r="S56" s="185">
        <v>1220</v>
      </c>
      <c r="T56" s="186">
        <f t="shared" si="1"/>
        <v>2126</v>
      </c>
      <c r="U56" s="183">
        <f t="shared" si="1"/>
        <v>2</v>
      </c>
      <c r="V56" s="174">
        <f t="shared" si="1"/>
        <v>278</v>
      </c>
      <c r="W56" s="185">
        <f t="shared" si="2"/>
        <v>2406</v>
      </c>
      <c r="X56" s="187">
        <v>1011</v>
      </c>
      <c r="Y56" s="188">
        <v>0</v>
      </c>
      <c r="Z56" s="189">
        <v>12</v>
      </c>
      <c r="AA56" s="190">
        <v>1023</v>
      </c>
    </row>
    <row r="57" spans="1:27" s="1" customFormat="1" ht="18" customHeight="1">
      <c r="A57" s="337"/>
      <c r="B57" s="160" t="s">
        <v>212</v>
      </c>
      <c r="C57" s="182" t="s">
        <v>213</v>
      </c>
      <c r="D57" s="183">
        <v>263</v>
      </c>
      <c r="E57" s="183">
        <v>0</v>
      </c>
      <c r="F57" s="183">
        <v>8</v>
      </c>
      <c r="G57" s="183">
        <v>271</v>
      </c>
      <c r="H57" s="183">
        <v>66</v>
      </c>
      <c r="I57" s="183">
        <v>0</v>
      </c>
      <c r="J57" s="183">
        <v>36</v>
      </c>
      <c r="K57" s="183">
        <v>102</v>
      </c>
      <c r="L57" s="183">
        <v>33</v>
      </c>
      <c r="M57" s="183">
        <v>0</v>
      </c>
      <c r="N57" s="183">
        <v>3</v>
      </c>
      <c r="O57" s="183">
        <v>36</v>
      </c>
      <c r="P57" s="183">
        <v>756</v>
      </c>
      <c r="Q57" s="183">
        <v>0</v>
      </c>
      <c r="R57" s="184">
        <v>7</v>
      </c>
      <c r="S57" s="185">
        <v>763</v>
      </c>
      <c r="T57" s="186">
        <f t="shared" si="1"/>
        <v>1118</v>
      </c>
      <c r="U57" s="183">
        <f t="shared" si="1"/>
        <v>0</v>
      </c>
      <c r="V57" s="174">
        <f t="shared" si="1"/>
        <v>54</v>
      </c>
      <c r="W57" s="185">
        <f t="shared" si="2"/>
        <v>1172</v>
      </c>
      <c r="X57" s="187">
        <v>84</v>
      </c>
      <c r="Y57" s="188">
        <v>0</v>
      </c>
      <c r="Z57" s="189">
        <v>1</v>
      </c>
      <c r="AA57" s="190">
        <v>85</v>
      </c>
    </row>
    <row r="58" spans="1:27" s="1" customFormat="1" ht="18" customHeight="1">
      <c r="A58" s="337"/>
      <c r="B58" s="160" t="s">
        <v>214</v>
      </c>
      <c r="C58" s="182" t="s">
        <v>215</v>
      </c>
      <c r="D58" s="183">
        <v>440</v>
      </c>
      <c r="E58" s="183">
        <v>0</v>
      </c>
      <c r="F58" s="183">
        <v>12</v>
      </c>
      <c r="G58" s="183">
        <v>452</v>
      </c>
      <c r="H58" s="183">
        <v>213</v>
      </c>
      <c r="I58" s="183">
        <v>0</v>
      </c>
      <c r="J58" s="183">
        <v>97</v>
      </c>
      <c r="K58" s="183">
        <v>310</v>
      </c>
      <c r="L58" s="183">
        <v>199</v>
      </c>
      <c r="M58" s="183">
        <v>1</v>
      </c>
      <c r="N58" s="183">
        <v>19</v>
      </c>
      <c r="O58" s="183">
        <v>219</v>
      </c>
      <c r="P58" s="183">
        <v>1005</v>
      </c>
      <c r="Q58" s="183">
        <v>0</v>
      </c>
      <c r="R58" s="184">
        <v>9</v>
      </c>
      <c r="S58" s="185">
        <v>1014</v>
      </c>
      <c r="T58" s="186">
        <f t="shared" si="1"/>
        <v>1857</v>
      </c>
      <c r="U58" s="183">
        <f t="shared" si="1"/>
        <v>1</v>
      </c>
      <c r="V58" s="174">
        <f t="shared" si="1"/>
        <v>137</v>
      </c>
      <c r="W58" s="185">
        <f t="shared" si="2"/>
        <v>1995</v>
      </c>
      <c r="X58" s="187">
        <v>897</v>
      </c>
      <c r="Y58" s="188">
        <v>0</v>
      </c>
      <c r="Z58" s="189">
        <v>7</v>
      </c>
      <c r="AA58" s="190">
        <v>904</v>
      </c>
    </row>
    <row r="59" spans="1:27" s="1" customFormat="1" ht="18" customHeight="1">
      <c r="A59" s="337"/>
      <c r="B59" s="160" t="s">
        <v>216</v>
      </c>
      <c r="C59" s="182" t="s">
        <v>217</v>
      </c>
      <c r="D59" s="183">
        <v>1221</v>
      </c>
      <c r="E59" s="183">
        <v>0</v>
      </c>
      <c r="F59" s="183">
        <v>31</v>
      </c>
      <c r="G59" s="183">
        <v>1252</v>
      </c>
      <c r="H59" s="183">
        <v>746</v>
      </c>
      <c r="I59" s="183">
        <v>0</v>
      </c>
      <c r="J59" s="183">
        <v>169</v>
      </c>
      <c r="K59" s="183">
        <v>915</v>
      </c>
      <c r="L59" s="183">
        <v>188</v>
      </c>
      <c r="M59" s="183">
        <v>0</v>
      </c>
      <c r="N59" s="183">
        <v>18</v>
      </c>
      <c r="O59" s="183">
        <v>206</v>
      </c>
      <c r="P59" s="183">
        <v>2263</v>
      </c>
      <c r="Q59" s="183">
        <v>2</v>
      </c>
      <c r="R59" s="184">
        <v>6</v>
      </c>
      <c r="S59" s="185">
        <v>2271</v>
      </c>
      <c r="T59" s="186">
        <f t="shared" si="1"/>
        <v>4418</v>
      </c>
      <c r="U59" s="183">
        <f t="shared" si="1"/>
        <v>2</v>
      </c>
      <c r="V59" s="174">
        <f t="shared" si="1"/>
        <v>224</v>
      </c>
      <c r="W59" s="185">
        <f t="shared" si="2"/>
        <v>4644</v>
      </c>
      <c r="X59" s="187">
        <v>1999</v>
      </c>
      <c r="Y59" s="188">
        <v>2</v>
      </c>
      <c r="Z59" s="189">
        <v>4</v>
      </c>
      <c r="AA59" s="190">
        <v>2005</v>
      </c>
    </row>
    <row r="60" spans="1:27" s="1" customFormat="1" ht="18" customHeight="1">
      <c r="A60" s="337"/>
      <c r="B60" s="160" t="s">
        <v>180</v>
      </c>
      <c r="C60" s="182" t="s">
        <v>181</v>
      </c>
      <c r="D60" s="183">
        <v>779</v>
      </c>
      <c r="E60" s="183">
        <v>0</v>
      </c>
      <c r="F60" s="183">
        <v>27</v>
      </c>
      <c r="G60" s="183">
        <v>806</v>
      </c>
      <c r="H60" s="183">
        <v>130</v>
      </c>
      <c r="I60" s="183">
        <v>0</v>
      </c>
      <c r="J60" s="183">
        <v>99</v>
      </c>
      <c r="K60" s="183">
        <v>229</v>
      </c>
      <c r="L60" s="183">
        <v>33</v>
      </c>
      <c r="M60" s="183">
        <v>0</v>
      </c>
      <c r="N60" s="183">
        <v>6</v>
      </c>
      <c r="O60" s="183">
        <v>39</v>
      </c>
      <c r="P60" s="183">
        <v>4185</v>
      </c>
      <c r="Q60" s="183">
        <v>1</v>
      </c>
      <c r="R60" s="184">
        <v>25</v>
      </c>
      <c r="S60" s="185">
        <v>4211</v>
      </c>
      <c r="T60" s="186">
        <f t="shared" si="1"/>
        <v>5127</v>
      </c>
      <c r="U60" s="183">
        <f t="shared" si="1"/>
        <v>1</v>
      </c>
      <c r="V60" s="174">
        <f t="shared" si="1"/>
        <v>157</v>
      </c>
      <c r="W60" s="185">
        <f t="shared" si="2"/>
        <v>5285</v>
      </c>
      <c r="X60" s="187">
        <v>452</v>
      </c>
      <c r="Y60" s="188">
        <v>0</v>
      </c>
      <c r="Z60" s="189">
        <v>5</v>
      </c>
      <c r="AA60" s="190">
        <v>457</v>
      </c>
    </row>
    <row r="61" spans="1:27" s="1" customFormat="1" ht="18" customHeight="1">
      <c r="A61" s="337"/>
      <c r="B61" s="160" t="s">
        <v>218</v>
      </c>
      <c r="C61" s="182" t="s">
        <v>219</v>
      </c>
      <c r="D61" s="183">
        <v>3</v>
      </c>
      <c r="E61" s="183">
        <v>0</v>
      </c>
      <c r="F61" s="183">
        <v>2</v>
      </c>
      <c r="G61" s="183">
        <v>5</v>
      </c>
      <c r="H61" s="183">
        <v>2</v>
      </c>
      <c r="I61" s="183">
        <v>0</v>
      </c>
      <c r="J61" s="183">
        <v>2</v>
      </c>
      <c r="K61" s="183">
        <v>4</v>
      </c>
      <c r="L61" s="183">
        <v>25</v>
      </c>
      <c r="M61" s="183">
        <v>0</v>
      </c>
      <c r="N61" s="183">
        <v>1</v>
      </c>
      <c r="O61" s="183">
        <v>26</v>
      </c>
      <c r="P61" s="183">
        <v>70</v>
      </c>
      <c r="Q61" s="183">
        <v>0</v>
      </c>
      <c r="R61" s="184">
        <v>0</v>
      </c>
      <c r="S61" s="185">
        <v>70</v>
      </c>
      <c r="T61" s="186">
        <f t="shared" si="1"/>
        <v>100</v>
      </c>
      <c r="U61" s="183">
        <f t="shared" si="1"/>
        <v>0</v>
      </c>
      <c r="V61" s="174">
        <f t="shared" si="1"/>
        <v>5</v>
      </c>
      <c r="W61" s="185">
        <f t="shared" si="2"/>
        <v>105</v>
      </c>
      <c r="X61" s="187">
        <v>12</v>
      </c>
      <c r="Y61" s="188">
        <v>0</v>
      </c>
      <c r="Z61" s="189">
        <v>0</v>
      </c>
      <c r="AA61" s="190">
        <v>12</v>
      </c>
    </row>
    <row r="62" spans="1:27" s="1" customFormat="1" ht="18" customHeight="1">
      <c r="A62" s="337"/>
      <c r="B62" s="160" t="s">
        <v>220</v>
      </c>
      <c r="C62" s="182" t="s">
        <v>221</v>
      </c>
      <c r="D62" s="183">
        <v>70</v>
      </c>
      <c r="E62" s="183">
        <v>0</v>
      </c>
      <c r="F62" s="183">
        <v>11</v>
      </c>
      <c r="G62" s="183">
        <v>81</v>
      </c>
      <c r="H62" s="183">
        <v>51</v>
      </c>
      <c r="I62" s="183">
        <v>0</v>
      </c>
      <c r="J62" s="183">
        <v>47</v>
      </c>
      <c r="K62" s="183">
        <v>98</v>
      </c>
      <c r="L62" s="183">
        <v>12</v>
      </c>
      <c r="M62" s="183">
        <v>0</v>
      </c>
      <c r="N62" s="183">
        <v>9</v>
      </c>
      <c r="O62" s="183">
        <v>21</v>
      </c>
      <c r="P62" s="183">
        <v>115</v>
      </c>
      <c r="Q62" s="183">
        <v>0</v>
      </c>
      <c r="R62" s="184">
        <v>4</v>
      </c>
      <c r="S62" s="185">
        <v>119</v>
      </c>
      <c r="T62" s="186">
        <f t="shared" si="1"/>
        <v>248</v>
      </c>
      <c r="U62" s="183">
        <f t="shared" si="1"/>
        <v>0</v>
      </c>
      <c r="V62" s="174">
        <f t="shared" si="1"/>
        <v>71</v>
      </c>
      <c r="W62" s="185">
        <f t="shared" si="2"/>
        <v>319</v>
      </c>
      <c r="X62" s="187">
        <v>84</v>
      </c>
      <c r="Y62" s="188">
        <v>0</v>
      </c>
      <c r="Z62" s="189">
        <v>1</v>
      </c>
      <c r="AA62" s="190">
        <v>85</v>
      </c>
    </row>
    <row r="63" spans="1:27" s="1" customFormat="1" ht="18" customHeight="1">
      <c r="A63" s="337"/>
      <c r="B63" s="160" t="s">
        <v>222</v>
      </c>
      <c r="C63" s="182" t="s">
        <v>223</v>
      </c>
      <c r="D63" s="183">
        <v>651</v>
      </c>
      <c r="E63" s="183">
        <v>0</v>
      </c>
      <c r="F63" s="183">
        <v>0</v>
      </c>
      <c r="G63" s="183">
        <v>651</v>
      </c>
      <c r="H63" s="183">
        <v>434</v>
      </c>
      <c r="I63" s="183">
        <v>0</v>
      </c>
      <c r="J63" s="183">
        <v>6</v>
      </c>
      <c r="K63" s="183">
        <v>440</v>
      </c>
      <c r="L63" s="183">
        <v>88</v>
      </c>
      <c r="M63" s="183">
        <v>0</v>
      </c>
      <c r="N63" s="183">
        <v>0</v>
      </c>
      <c r="O63" s="183">
        <v>88</v>
      </c>
      <c r="P63" s="183">
        <v>3993</v>
      </c>
      <c r="Q63" s="183">
        <v>1</v>
      </c>
      <c r="R63" s="184">
        <v>0</v>
      </c>
      <c r="S63" s="185">
        <v>3994</v>
      </c>
      <c r="T63" s="186">
        <f t="shared" si="1"/>
        <v>5166</v>
      </c>
      <c r="U63" s="183">
        <f t="shared" si="1"/>
        <v>1</v>
      </c>
      <c r="V63" s="174">
        <f t="shared" si="1"/>
        <v>6</v>
      </c>
      <c r="W63" s="185">
        <f t="shared" si="2"/>
        <v>5173</v>
      </c>
      <c r="X63" s="187">
        <v>2856</v>
      </c>
      <c r="Y63" s="188">
        <v>0</v>
      </c>
      <c r="Z63" s="189">
        <v>0</v>
      </c>
      <c r="AA63" s="190">
        <v>2856</v>
      </c>
    </row>
    <row r="64" spans="1:27" s="1" customFormat="1" ht="18" customHeight="1" thickBot="1">
      <c r="A64" s="337"/>
      <c r="B64" s="160" t="s">
        <v>224</v>
      </c>
      <c r="C64" s="191" t="s">
        <v>225</v>
      </c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>
        <v>13</v>
      </c>
      <c r="Q64" s="192">
        <v>0</v>
      </c>
      <c r="R64" s="193">
        <v>0</v>
      </c>
      <c r="S64" s="194">
        <v>13</v>
      </c>
      <c r="T64" s="195">
        <f t="shared" si="1"/>
        <v>13</v>
      </c>
      <c r="U64" s="192">
        <f t="shared" si="1"/>
        <v>0</v>
      </c>
      <c r="V64" s="174">
        <f t="shared" si="1"/>
        <v>0</v>
      </c>
      <c r="W64" s="194">
        <f t="shared" si="2"/>
        <v>13</v>
      </c>
      <c r="X64" s="196">
        <v>11</v>
      </c>
      <c r="Y64" s="197">
        <v>0</v>
      </c>
      <c r="Z64" s="198">
        <v>0</v>
      </c>
      <c r="AA64" s="199">
        <v>11</v>
      </c>
    </row>
    <row r="65" spans="1:27" s="1" customFormat="1" ht="18" customHeight="1" thickBot="1">
      <c r="A65" s="338"/>
      <c r="B65" s="216"/>
      <c r="C65" s="150" t="s">
        <v>28</v>
      </c>
      <c r="D65" s="200">
        <v>9803</v>
      </c>
      <c r="E65" s="200">
        <v>6</v>
      </c>
      <c r="F65" s="200"/>
      <c r="G65" s="200">
        <v>10194</v>
      </c>
      <c r="H65" s="200">
        <v>4623</v>
      </c>
      <c r="I65" s="200">
        <v>1</v>
      </c>
      <c r="J65" s="200"/>
      <c r="K65" s="200">
        <v>6392</v>
      </c>
      <c r="L65" s="200">
        <v>1552</v>
      </c>
      <c r="M65" s="200">
        <v>2</v>
      </c>
      <c r="N65" s="200"/>
      <c r="O65" s="200">
        <v>1747</v>
      </c>
      <c r="P65" s="200">
        <v>27567</v>
      </c>
      <c r="Q65" s="200">
        <v>19</v>
      </c>
      <c r="R65" s="200"/>
      <c r="S65" s="200">
        <v>27784</v>
      </c>
      <c r="T65" s="200">
        <f>SUM(T41:T64)</f>
        <v>43545</v>
      </c>
      <c r="U65" s="200">
        <f>SUM(U41:U64)</f>
        <v>28</v>
      </c>
      <c r="V65" s="200">
        <f>SUM(V41:V64)</f>
        <v>2544</v>
      </c>
      <c r="W65" s="200">
        <f>SUM(W41:W64)</f>
        <v>46117</v>
      </c>
      <c r="X65" s="203">
        <v>19313</v>
      </c>
      <c r="Y65" s="203">
        <v>14</v>
      </c>
      <c r="Z65" s="203">
        <v>105</v>
      </c>
      <c r="AA65" s="203">
        <v>19432</v>
      </c>
    </row>
    <row r="66" spans="1:27" s="1" customFormat="1" ht="18" customHeight="1" thickBot="1">
      <c r="A66" s="167"/>
      <c r="B66" s="167"/>
      <c r="C66" s="133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40"/>
      <c r="Y66" s="140"/>
      <c r="Z66" s="140"/>
      <c r="AA66" s="140"/>
    </row>
    <row r="67" spans="2:27" s="1" customFormat="1" ht="18" customHeight="1" thickBot="1">
      <c r="B67" s="135" t="s">
        <v>226</v>
      </c>
      <c r="C67" s="136" t="s">
        <v>227</v>
      </c>
      <c r="D67" s="200">
        <v>1039</v>
      </c>
      <c r="E67" s="200">
        <v>0</v>
      </c>
      <c r="F67" s="200">
        <v>71</v>
      </c>
      <c r="G67" s="200">
        <v>1110</v>
      </c>
      <c r="H67" s="200">
        <v>615</v>
      </c>
      <c r="I67" s="200">
        <v>0</v>
      </c>
      <c r="J67" s="200">
        <v>288</v>
      </c>
      <c r="K67" s="200">
        <v>903</v>
      </c>
      <c r="L67" s="200">
        <v>146</v>
      </c>
      <c r="M67" s="200">
        <v>0</v>
      </c>
      <c r="N67" s="200">
        <v>18</v>
      </c>
      <c r="O67" s="200">
        <v>164</v>
      </c>
      <c r="P67" s="200">
        <v>6213</v>
      </c>
      <c r="Q67" s="200">
        <v>6</v>
      </c>
      <c r="R67" s="213">
        <v>15</v>
      </c>
      <c r="S67" s="201">
        <v>6234</v>
      </c>
      <c r="T67" s="202">
        <f>D67+H67+L67+P67</f>
        <v>8013</v>
      </c>
      <c r="U67" s="201">
        <f>E67+I67+M67+Q67</f>
        <v>6</v>
      </c>
      <c r="V67" s="201">
        <f>F67+J67+N67+R67</f>
        <v>392</v>
      </c>
      <c r="W67" s="201">
        <f>G67+K67+O67+S67</f>
        <v>8411</v>
      </c>
      <c r="X67" s="203">
        <v>2834</v>
      </c>
      <c r="Y67" s="204">
        <v>1</v>
      </c>
      <c r="Z67" s="204">
        <v>2</v>
      </c>
      <c r="AA67" s="204">
        <v>2837</v>
      </c>
    </row>
    <row r="68" spans="2:27" s="1" customFormat="1" ht="18" customHeight="1" thickBot="1">
      <c r="B68" s="167"/>
      <c r="C68" s="133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40"/>
      <c r="Y68" s="140"/>
      <c r="Z68" s="140"/>
      <c r="AA68" s="140"/>
    </row>
    <row r="69" spans="2:27" s="1" customFormat="1" ht="18" customHeight="1" thickBot="1">
      <c r="B69" s="135" t="s">
        <v>228</v>
      </c>
      <c r="C69" s="136" t="s">
        <v>229</v>
      </c>
      <c r="D69" s="217">
        <v>107</v>
      </c>
      <c r="E69" s="200">
        <v>0</v>
      </c>
      <c r="F69" s="200">
        <v>3</v>
      </c>
      <c r="G69" s="200">
        <v>110</v>
      </c>
      <c r="H69" s="200">
        <v>42</v>
      </c>
      <c r="I69" s="200">
        <v>0</v>
      </c>
      <c r="J69" s="200">
        <v>34</v>
      </c>
      <c r="K69" s="200">
        <v>76</v>
      </c>
      <c r="L69" s="200">
        <v>86</v>
      </c>
      <c r="M69" s="200">
        <v>0</v>
      </c>
      <c r="N69" s="200">
        <v>0</v>
      </c>
      <c r="O69" s="200">
        <v>86</v>
      </c>
      <c r="P69" s="200">
        <v>1022</v>
      </c>
      <c r="Q69" s="200">
        <v>0</v>
      </c>
      <c r="R69" s="213">
        <v>1</v>
      </c>
      <c r="S69" s="201">
        <v>1023</v>
      </c>
      <c r="T69" s="202">
        <f>D69+H69+L69+P69</f>
        <v>1257</v>
      </c>
      <c r="U69" s="201">
        <f>E69+I69+M69+Q69</f>
        <v>0</v>
      </c>
      <c r="V69" s="201">
        <f>F69+J69+N69+R69</f>
        <v>38</v>
      </c>
      <c r="W69" s="201">
        <f>G69+K69+O69+S69</f>
        <v>1295</v>
      </c>
      <c r="X69" s="203">
        <v>426</v>
      </c>
      <c r="Y69" s="204">
        <v>0</v>
      </c>
      <c r="Z69" s="204">
        <v>1</v>
      </c>
      <c r="AA69" s="204">
        <v>427</v>
      </c>
    </row>
    <row r="70" spans="1:27" s="1" customFormat="1" ht="18" customHeight="1" thickBot="1">
      <c r="A70" s="167"/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40"/>
      <c r="Y70" s="140"/>
      <c r="Z70" s="140"/>
      <c r="AA70" s="140"/>
    </row>
    <row r="71" spans="3:27" s="1" customFormat="1" ht="12.75" thickBot="1">
      <c r="C71" s="138" t="s">
        <v>230</v>
      </c>
      <c r="D71" s="218">
        <f>D25+D40+D65+D67+D69</f>
        <v>23428</v>
      </c>
      <c r="E71" s="218">
        <f aca="true" t="shared" si="3" ref="E71:AA71">E25+E40+E65+E67+E69</f>
        <v>16</v>
      </c>
      <c r="F71" s="218">
        <f t="shared" si="3"/>
        <v>74</v>
      </c>
      <c r="G71" s="218">
        <f t="shared" si="3"/>
        <v>24304</v>
      </c>
      <c r="H71" s="218">
        <f t="shared" si="3"/>
        <v>11860</v>
      </c>
      <c r="I71" s="218">
        <f t="shared" si="3"/>
        <v>8</v>
      </c>
      <c r="J71" s="218">
        <f t="shared" si="3"/>
        <v>322</v>
      </c>
      <c r="K71" s="218">
        <f t="shared" si="3"/>
        <v>16149</v>
      </c>
      <c r="L71" s="218">
        <f t="shared" si="3"/>
        <v>4118</v>
      </c>
      <c r="M71" s="218">
        <f t="shared" si="3"/>
        <v>4</v>
      </c>
      <c r="N71" s="218">
        <f t="shared" si="3"/>
        <v>18</v>
      </c>
      <c r="O71" s="218">
        <f t="shared" si="3"/>
        <v>4516</v>
      </c>
      <c r="P71" s="218">
        <f t="shared" si="3"/>
        <v>66701</v>
      </c>
      <c r="Q71" s="218">
        <f t="shared" si="3"/>
        <v>49</v>
      </c>
      <c r="R71" s="218">
        <f t="shared" si="3"/>
        <v>16</v>
      </c>
      <c r="S71" s="218">
        <f t="shared" si="3"/>
        <v>67152</v>
      </c>
      <c r="T71" s="202">
        <f t="shared" si="3"/>
        <v>106107</v>
      </c>
      <c r="U71" s="201">
        <f t="shared" si="3"/>
        <v>77</v>
      </c>
      <c r="V71" s="201">
        <f t="shared" si="3"/>
        <v>5937</v>
      </c>
      <c r="W71" s="201">
        <f t="shared" si="3"/>
        <v>112121</v>
      </c>
      <c r="X71" s="203">
        <f t="shared" si="3"/>
        <v>47424</v>
      </c>
      <c r="Y71" s="204">
        <f t="shared" si="3"/>
        <v>35</v>
      </c>
      <c r="Z71" s="204">
        <f t="shared" si="3"/>
        <v>213</v>
      </c>
      <c r="AA71" s="204">
        <f t="shared" si="3"/>
        <v>47672</v>
      </c>
    </row>
    <row r="72" spans="3:31" ht="12.75">
      <c r="C72" s="4" t="s">
        <v>231</v>
      </c>
      <c r="AB72" s="1"/>
      <c r="AC72" s="1"/>
      <c r="AD72" s="1"/>
      <c r="AE72" s="1"/>
    </row>
    <row r="73" ht="12.75">
      <c r="C73" s="4"/>
    </row>
  </sheetData>
  <sheetProtection/>
  <mergeCells count="12">
    <mergeCell ref="A26:A40"/>
    <mergeCell ref="A41:A65"/>
    <mergeCell ref="C2:T2"/>
    <mergeCell ref="C4:C6"/>
    <mergeCell ref="D4:S4"/>
    <mergeCell ref="T4:W5"/>
    <mergeCell ref="X4:AA5"/>
    <mergeCell ref="D5:G5"/>
    <mergeCell ref="H5:K5"/>
    <mergeCell ref="L5:O5"/>
    <mergeCell ref="P5:S5"/>
    <mergeCell ref="A7:A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/>
  <headerFooter>
    <oddFooter>&amp;RFonte: Tab. 1F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6"/>
  <sheetViews>
    <sheetView zoomScalePageLayoutView="0" workbookViewId="0" topLeftCell="A1">
      <selection activeCell="A1" sqref="A1:IV16384"/>
    </sheetView>
  </sheetViews>
  <sheetFormatPr defaultColWidth="6.421875" defaultRowHeight="12.75"/>
  <cols>
    <col min="1" max="1" width="11.140625" style="0" customWidth="1"/>
    <col min="2" max="2" width="30.57421875" style="0" customWidth="1"/>
    <col min="3" max="4" width="6.421875" style="0" customWidth="1"/>
    <col min="5" max="5" width="7.140625" style="0" customWidth="1"/>
    <col min="6" max="10" width="6.421875" style="0" customWidth="1"/>
    <col min="11" max="11" width="7.421875" style="0" customWidth="1"/>
  </cols>
  <sheetData>
    <row r="1" s="1" customFormat="1" ht="16.5" customHeight="1"/>
    <row r="2" spans="1:2" s="1" customFormat="1" ht="18" customHeight="1">
      <c r="A2" s="139"/>
      <c r="B2" s="286" t="s">
        <v>320</v>
      </c>
    </row>
    <row r="3" s="1" customFormat="1" ht="14.25" customHeight="1" thickBot="1"/>
    <row r="4" spans="1:11" s="1" customFormat="1" ht="12">
      <c r="A4" s="424" t="s">
        <v>111</v>
      </c>
      <c r="B4" s="336" t="s">
        <v>106</v>
      </c>
      <c r="C4" s="399" t="s">
        <v>258</v>
      </c>
      <c r="D4" s="400"/>
      <c r="E4" s="401"/>
      <c r="F4" s="399" t="s">
        <v>259</v>
      </c>
      <c r="G4" s="400"/>
      <c r="H4" s="401"/>
      <c r="I4" s="399" t="s">
        <v>0</v>
      </c>
      <c r="J4" s="400"/>
      <c r="K4" s="401"/>
    </row>
    <row r="5" spans="1:11" s="1" customFormat="1" ht="14.25" customHeight="1" thickBot="1">
      <c r="A5" s="425"/>
      <c r="B5" s="338"/>
      <c r="C5" s="103" t="s">
        <v>26</v>
      </c>
      <c r="D5" s="104" t="s">
        <v>27</v>
      </c>
      <c r="E5" s="105" t="s">
        <v>28</v>
      </c>
      <c r="F5" s="103" t="s">
        <v>26</v>
      </c>
      <c r="G5" s="104" t="s">
        <v>27</v>
      </c>
      <c r="H5" s="105" t="s">
        <v>28</v>
      </c>
      <c r="I5" s="103" t="s">
        <v>26</v>
      </c>
      <c r="J5" s="104" t="s">
        <v>27</v>
      </c>
      <c r="K5" s="105" t="s">
        <v>28</v>
      </c>
    </row>
    <row r="6" spans="1:11" s="1" customFormat="1" ht="24" customHeight="1">
      <c r="A6" s="287" t="s">
        <v>178</v>
      </c>
      <c r="B6" s="288" t="s">
        <v>179</v>
      </c>
      <c r="C6" s="289">
        <v>22</v>
      </c>
      <c r="D6" s="290">
        <v>20</v>
      </c>
      <c r="E6" s="291">
        <v>42</v>
      </c>
      <c r="F6" s="289">
        <v>77</v>
      </c>
      <c r="G6" s="290">
        <v>69</v>
      </c>
      <c r="H6" s="291">
        <v>146</v>
      </c>
      <c r="I6" s="289">
        <v>99</v>
      </c>
      <c r="J6" s="290">
        <v>89</v>
      </c>
      <c r="K6" s="291">
        <v>188</v>
      </c>
    </row>
    <row r="7" spans="1:11" s="1" customFormat="1" ht="18.75" customHeight="1">
      <c r="A7" s="287" t="s">
        <v>112</v>
      </c>
      <c r="B7" s="288" t="s">
        <v>113</v>
      </c>
      <c r="C7" s="289">
        <v>75</v>
      </c>
      <c r="D7" s="290">
        <v>108</v>
      </c>
      <c r="E7" s="291">
        <v>183</v>
      </c>
      <c r="F7" s="289">
        <v>121</v>
      </c>
      <c r="G7" s="290">
        <v>46</v>
      </c>
      <c r="H7" s="291">
        <v>167</v>
      </c>
      <c r="I7" s="289">
        <v>196</v>
      </c>
      <c r="J7" s="290">
        <v>154</v>
      </c>
      <c r="K7" s="291">
        <v>350</v>
      </c>
    </row>
    <row r="8" spans="1:11" s="1" customFormat="1" ht="22.5" customHeight="1">
      <c r="A8" s="287" t="s">
        <v>114</v>
      </c>
      <c r="B8" s="288" t="s">
        <v>115</v>
      </c>
      <c r="C8" s="289">
        <v>788</v>
      </c>
      <c r="D8" s="290">
        <v>759</v>
      </c>
      <c r="E8" s="291">
        <v>1547</v>
      </c>
      <c r="F8" s="289">
        <v>1730</v>
      </c>
      <c r="G8" s="290">
        <v>771</v>
      </c>
      <c r="H8" s="291">
        <v>2501</v>
      </c>
      <c r="I8" s="289">
        <v>2518</v>
      </c>
      <c r="J8" s="290">
        <v>1530</v>
      </c>
      <c r="K8" s="291">
        <v>4048</v>
      </c>
    </row>
    <row r="9" spans="1:11" s="1" customFormat="1" ht="18.75" customHeight="1">
      <c r="A9" s="287" t="s">
        <v>116</v>
      </c>
      <c r="B9" s="288" t="s">
        <v>117</v>
      </c>
      <c r="C9" s="289">
        <v>3</v>
      </c>
      <c r="D9" s="290">
        <v>1</v>
      </c>
      <c r="E9" s="291">
        <v>4</v>
      </c>
      <c r="F9" s="289">
        <v>20</v>
      </c>
      <c r="G9" s="290">
        <v>20</v>
      </c>
      <c r="H9" s="291">
        <v>40</v>
      </c>
      <c r="I9" s="289">
        <v>23</v>
      </c>
      <c r="J9" s="290">
        <v>21</v>
      </c>
      <c r="K9" s="291">
        <v>44</v>
      </c>
    </row>
    <row r="10" spans="1:11" s="1" customFormat="1" ht="18.75" customHeight="1">
      <c r="A10" s="287" t="s">
        <v>118</v>
      </c>
      <c r="B10" s="288" t="s">
        <v>119</v>
      </c>
      <c r="C10" s="289">
        <v>25</v>
      </c>
      <c r="D10" s="290">
        <v>33</v>
      </c>
      <c r="E10" s="291">
        <v>58</v>
      </c>
      <c r="F10" s="289">
        <v>25</v>
      </c>
      <c r="G10" s="290">
        <v>60</v>
      </c>
      <c r="H10" s="291">
        <v>85</v>
      </c>
      <c r="I10" s="289">
        <v>50</v>
      </c>
      <c r="J10" s="290">
        <v>93</v>
      </c>
      <c r="K10" s="291">
        <v>143</v>
      </c>
    </row>
    <row r="11" spans="1:11" s="1" customFormat="1" ht="18.75" customHeight="1">
      <c r="A11" s="287" t="s">
        <v>149</v>
      </c>
      <c r="B11" s="288" t="s">
        <v>150</v>
      </c>
      <c r="C11" s="289">
        <v>116</v>
      </c>
      <c r="D11" s="290">
        <v>26</v>
      </c>
      <c r="E11" s="291">
        <v>142</v>
      </c>
      <c r="F11" s="289">
        <v>274</v>
      </c>
      <c r="G11" s="290">
        <v>76</v>
      </c>
      <c r="H11" s="291">
        <v>350</v>
      </c>
      <c r="I11" s="289">
        <v>390</v>
      </c>
      <c r="J11" s="290">
        <v>102</v>
      </c>
      <c r="K11" s="291">
        <v>492</v>
      </c>
    </row>
    <row r="12" spans="1:11" s="1" customFormat="1" ht="24" customHeight="1">
      <c r="A12" s="287" t="s">
        <v>182</v>
      </c>
      <c r="B12" s="288" t="s">
        <v>183</v>
      </c>
      <c r="C12" s="289">
        <v>580</v>
      </c>
      <c r="D12" s="290">
        <v>340</v>
      </c>
      <c r="E12" s="291">
        <v>920</v>
      </c>
      <c r="F12" s="289">
        <v>974</v>
      </c>
      <c r="G12" s="290">
        <v>354</v>
      </c>
      <c r="H12" s="291">
        <v>1328</v>
      </c>
      <c r="I12" s="289">
        <v>1554</v>
      </c>
      <c r="J12" s="290">
        <v>694</v>
      </c>
      <c r="K12" s="291">
        <v>2248</v>
      </c>
    </row>
    <row r="13" spans="1:11" s="1" customFormat="1" ht="18.75" customHeight="1">
      <c r="A13" s="287" t="s">
        <v>151</v>
      </c>
      <c r="B13" s="288" t="s">
        <v>152</v>
      </c>
      <c r="C13" s="289">
        <v>31</v>
      </c>
      <c r="D13" s="290">
        <v>15</v>
      </c>
      <c r="E13" s="291">
        <v>46</v>
      </c>
      <c r="F13" s="289">
        <v>148</v>
      </c>
      <c r="G13" s="290">
        <v>29</v>
      </c>
      <c r="H13" s="291">
        <v>177</v>
      </c>
      <c r="I13" s="289">
        <v>179</v>
      </c>
      <c r="J13" s="290">
        <v>44</v>
      </c>
      <c r="K13" s="291">
        <v>223</v>
      </c>
    </row>
    <row r="14" spans="1:11" s="1" customFormat="1" ht="18.75" customHeight="1">
      <c r="A14" s="287" t="s">
        <v>153</v>
      </c>
      <c r="B14" s="288" t="s">
        <v>154</v>
      </c>
      <c r="C14" s="289">
        <v>647</v>
      </c>
      <c r="D14" s="290">
        <v>186</v>
      </c>
      <c r="E14" s="291">
        <v>833</v>
      </c>
      <c r="F14" s="289">
        <v>1769</v>
      </c>
      <c r="G14" s="290">
        <v>377</v>
      </c>
      <c r="H14" s="291">
        <v>2146</v>
      </c>
      <c r="I14" s="289">
        <v>2416</v>
      </c>
      <c r="J14" s="290">
        <v>563</v>
      </c>
      <c r="K14" s="291">
        <v>2979</v>
      </c>
    </row>
    <row r="15" spans="1:11" s="1" customFormat="1" ht="18.75" customHeight="1">
      <c r="A15" s="287" t="s">
        <v>155</v>
      </c>
      <c r="B15" s="288" t="s">
        <v>156</v>
      </c>
      <c r="C15" s="289">
        <v>25</v>
      </c>
      <c r="D15" s="290">
        <v>3</v>
      </c>
      <c r="E15" s="291">
        <v>28</v>
      </c>
      <c r="F15" s="289">
        <v>89</v>
      </c>
      <c r="G15" s="290">
        <v>17</v>
      </c>
      <c r="H15" s="291">
        <v>106</v>
      </c>
      <c r="I15" s="289">
        <v>114</v>
      </c>
      <c r="J15" s="290">
        <v>20</v>
      </c>
      <c r="K15" s="291">
        <v>134</v>
      </c>
    </row>
    <row r="16" spans="1:11" s="1" customFormat="1" ht="18.75" customHeight="1">
      <c r="A16" s="287" t="s">
        <v>157</v>
      </c>
      <c r="B16" s="288" t="s">
        <v>158</v>
      </c>
      <c r="C16" s="289">
        <v>30</v>
      </c>
      <c r="D16" s="290">
        <v>19</v>
      </c>
      <c r="E16" s="291">
        <v>49</v>
      </c>
      <c r="F16" s="289">
        <v>38</v>
      </c>
      <c r="G16" s="290">
        <v>8</v>
      </c>
      <c r="H16" s="291">
        <v>46</v>
      </c>
      <c r="I16" s="289">
        <v>68</v>
      </c>
      <c r="J16" s="290">
        <v>27</v>
      </c>
      <c r="K16" s="291">
        <v>95</v>
      </c>
    </row>
    <row r="17" spans="1:11" s="1" customFormat="1" ht="18.75" customHeight="1">
      <c r="A17" s="287" t="s">
        <v>159</v>
      </c>
      <c r="B17" s="288" t="s">
        <v>160</v>
      </c>
      <c r="C17" s="289">
        <v>45</v>
      </c>
      <c r="D17" s="290">
        <v>35</v>
      </c>
      <c r="E17" s="291">
        <v>80</v>
      </c>
      <c r="F17" s="289">
        <v>606</v>
      </c>
      <c r="G17" s="290">
        <v>176</v>
      </c>
      <c r="H17" s="291">
        <v>782</v>
      </c>
      <c r="I17" s="289">
        <v>651</v>
      </c>
      <c r="J17" s="290">
        <v>211</v>
      </c>
      <c r="K17" s="291">
        <v>862</v>
      </c>
    </row>
    <row r="18" spans="1:11" s="1" customFormat="1" ht="18.75" customHeight="1">
      <c r="A18" s="287" t="s">
        <v>161</v>
      </c>
      <c r="B18" s="288" t="s">
        <v>162</v>
      </c>
      <c r="C18" s="289">
        <v>43</v>
      </c>
      <c r="D18" s="290">
        <v>22</v>
      </c>
      <c r="E18" s="291">
        <v>65</v>
      </c>
      <c r="F18" s="289">
        <v>68</v>
      </c>
      <c r="G18" s="290">
        <v>16</v>
      </c>
      <c r="H18" s="291">
        <v>84</v>
      </c>
      <c r="I18" s="289">
        <v>111</v>
      </c>
      <c r="J18" s="290">
        <v>38</v>
      </c>
      <c r="K18" s="291">
        <v>149</v>
      </c>
    </row>
    <row r="19" spans="1:11" s="1" customFormat="1" ht="18.75" customHeight="1">
      <c r="A19" s="287" t="s">
        <v>163</v>
      </c>
      <c r="B19" s="288" t="s">
        <v>164</v>
      </c>
      <c r="C19" s="289">
        <v>133</v>
      </c>
      <c r="D19" s="290">
        <v>36</v>
      </c>
      <c r="E19" s="291">
        <v>169</v>
      </c>
      <c r="F19" s="289">
        <v>463</v>
      </c>
      <c r="G19" s="290">
        <v>144</v>
      </c>
      <c r="H19" s="291">
        <v>607</v>
      </c>
      <c r="I19" s="289">
        <v>596</v>
      </c>
      <c r="J19" s="290">
        <v>180</v>
      </c>
      <c r="K19" s="291">
        <v>776</v>
      </c>
    </row>
    <row r="20" spans="1:11" s="1" customFormat="1" ht="18.75" customHeight="1">
      <c r="A20" s="287" t="s">
        <v>184</v>
      </c>
      <c r="B20" s="288" t="s">
        <v>185</v>
      </c>
      <c r="C20" s="289">
        <v>51</v>
      </c>
      <c r="D20" s="290">
        <v>57</v>
      </c>
      <c r="E20" s="291">
        <v>108</v>
      </c>
      <c r="F20" s="289">
        <v>236</v>
      </c>
      <c r="G20" s="290">
        <v>228</v>
      </c>
      <c r="H20" s="291">
        <v>464</v>
      </c>
      <c r="I20" s="289">
        <v>287</v>
      </c>
      <c r="J20" s="290">
        <v>285</v>
      </c>
      <c r="K20" s="291">
        <v>572</v>
      </c>
    </row>
    <row r="21" spans="1:11" s="1" customFormat="1" ht="18.75" customHeight="1">
      <c r="A21" s="287" t="s">
        <v>186</v>
      </c>
      <c r="B21" s="288" t="s">
        <v>187</v>
      </c>
      <c r="C21" s="289">
        <v>79</v>
      </c>
      <c r="D21" s="290">
        <v>107</v>
      </c>
      <c r="E21" s="291">
        <v>186</v>
      </c>
      <c r="F21" s="289">
        <v>72</v>
      </c>
      <c r="G21" s="290">
        <v>49</v>
      </c>
      <c r="H21" s="291">
        <v>121</v>
      </c>
      <c r="I21" s="289">
        <v>151</v>
      </c>
      <c r="J21" s="290">
        <v>156</v>
      </c>
      <c r="K21" s="291">
        <v>307</v>
      </c>
    </row>
    <row r="22" spans="1:11" s="1" customFormat="1" ht="25.5" customHeight="1">
      <c r="A22" s="287" t="s">
        <v>188</v>
      </c>
      <c r="B22" s="288" t="s">
        <v>189</v>
      </c>
      <c r="C22" s="289">
        <v>74</v>
      </c>
      <c r="D22" s="290">
        <v>107</v>
      </c>
      <c r="E22" s="291">
        <v>181</v>
      </c>
      <c r="F22" s="289">
        <v>187</v>
      </c>
      <c r="G22" s="290">
        <v>180</v>
      </c>
      <c r="H22" s="291">
        <v>367</v>
      </c>
      <c r="I22" s="289">
        <v>261</v>
      </c>
      <c r="J22" s="290">
        <v>287</v>
      </c>
      <c r="K22" s="291">
        <v>548</v>
      </c>
    </row>
    <row r="23" spans="1:11" s="1" customFormat="1" ht="18.75" customHeight="1">
      <c r="A23" s="287" t="s">
        <v>120</v>
      </c>
      <c r="B23" s="288" t="s">
        <v>121</v>
      </c>
      <c r="C23" s="289">
        <v>8</v>
      </c>
      <c r="D23" s="290">
        <v>6</v>
      </c>
      <c r="E23" s="291">
        <v>14</v>
      </c>
      <c r="F23" s="289">
        <v>3</v>
      </c>
      <c r="G23" s="290">
        <v>17</v>
      </c>
      <c r="H23" s="291">
        <v>20</v>
      </c>
      <c r="I23" s="289">
        <v>11</v>
      </c>
      <c r="J23" s="290">
        <v>23</v>
      </c>
      <c r="K23" s="291">
        <v>34</v>
      </c>
    </row>
    <row r="24" spans="1:11" s="1" customFormat="1" ht="18.75" customHeight="1">
      <c r="A24" s="287" t="s">
        <v>190</v>
      </c>
      <c r="B24" s="288" t="s">
        <v>191</v>
      </c>
      <c r="C24" s="289">
        <v>131</v>
      </c>
      <c r="D24" s="290">
        <v>98</v>
      </c>
      <c r="E24" s="291">
        <v>229</v>
      </c>
      <c r="F24" s="289">
        <v>358</v>
      </c>
      <c r="G24" s="290">
        <v>115</v>
      </c>
      <c r="H24" s="291">
        <v>473</v>
      </c>
      <c r="I24" s="289">
        <v>489</v>
      </c>
      <c r="J24" s="290">
        <v>213</v>
      </c>
      <c r="K24" s="291">
        <v>702</v>
      </c>
    </row>
    <row r="25" spans="1:11" s="1" customFormat="1" ht="18.75" customHeight="1">
      <c r="A25" s="287" t="s">
        <v>122</v>
      </c>
      <c r="B25" s="288" t="s">
        <v>123</v>
      </c>
      <c r="C25" s="289">
        <v>12</v>
      </c>
      <c r="D25" s="290">
        <v>17</v>
      </c>
      <c r="E25" s="291">
        <v>29</v>
      </c>
      <c r="F25" s="289">
        <v>9</v>
      </c>
      <c r="G25" s="290">
        <v>27</v>
      </c>
      <c r="H25" s="291">
        <v>36</v>
      </c>
      <c r="I25" s="289">
        <v>21</v>
      </c>
      <c r="J25" s="290">
        <v>44</v>
      </c>
      <c r="K25" s="291">
        <v>65</v>
      </c>
    </row>
    <row r="26" spans="1:11" s="1" customFormat="1" ht="18.75" customHeight="1">
      <c r="A26" s="287" t="s">
        <v>192</v>
      </c>
      <c r="B26" s="288" t="s">
        <v>193</v>
      </c>
      <c r="C26" s="289">
        <v>150</v>
      </c>
      <c r="D26" s="290">
        <v>212</v>
      </c>
      <c r="E26" s="291">
        <v>362</v>
      </c>
      <c r="F26" s="289">
        <v>103</v>
      </c>
      <c r="G26" s="290">
        <v>86</v>
      </c>
      <c r="H26" s="291">
        <v>189</v>
      </c>
      <c r="I26" s="289">
        <v>253</v>
      </c>
      <c r="J26" s="290">
        <v>298</v>
      </c>
      <c r="K26" s="291">
        <v>551</v>
      </c>
    </row>
    <row r="27" spans="1:11" s="1" customFormat="1" ht="18.75" customHeight="1">
      <c r="A27" s="287" t="s">
        <v>165</v>
      </c>
      <c r="B27" s="288" t="s">
        <v>166</v>
      </c>
      <c r="C27" s="289">
        <v>361</v>
      </c>
      <c r="D27" s="290">
        <v>327</v>
      </c>
      <c r="E27" s="291">
        <v>688</v>
      </c>
      <c r="F27" s="289">
        <v>937</v>
      </c>
      <c r="G27" s="290">
        <v>700</v>
      </c>
      <c r="H27" s="291">
        <v>1637</v>
      </c>
      <c r="I27" s="289">
        <v>1298</v>
      </c>
      <c r="J27" s="290">
        <v>1027</v>
      </c>
      <c r="K27" s="291">
        <v>2325</v>
      </c>
    </row>
    <row r="28" spans="1:11" s="1" customFormat="1" ht="18.75" customHeight="1">
      <c r="A28" s="287" t="s">
        <v>124</v>
      </c>
      <c r="B28" s="288" t="s">
        <v>125</v>
      </c>
      <c r="C28" s="289">
        <v>108</v>
      </c>
      <c r="D28" s="290">
        <v>87</v>
      </c>
      <c r="E28" s="291">
        <v>195</v>
      </c>
      <c r="F28" s="289">
        <v>99</v>
      </c>
      <c r="G28" s="290">
        <v>40</v>
      </c>
      <c r="H28" s="291">
        <v>139</v>
      </c>
      <c r="I28" s="289">
        <v>207</v>
      </c>
      <c r="J28" s="290">
        <v>127</v>
      </c>
      <c r="K28" s="291">
        <v>334</v>
      </c>
    </row>
    <row r="29" spans="1:11" s="1" customFormat="1" ht="22.5" customHeight="1">
      <c r="A29" s="287" t="s">
        <v>194</v>
      </c>
      <c r="B29" s="288" t="s">
        <v>195</v>
      </c>
      <c r="C29" s="289">
        <v>133</v>
      </c>
      <c r="D29" s="290">
        <v>117</v>
      </c>
      <c r="E29" s="291">
        <v>250</v>
      </c>
      <c r="F29" s="289">
        <v>159</v>
      </c>
      <c r="G29" s="290">
        <v>65</v>
      </c>
      <c r="H29" s="291">
        <v>224</v>
      </c>
      <c r="I29" s="289">
        <v>292</v>
      </c>
      <c r="J29" s="290">
        <v>182</v>
      </c>
      <c r="K29" s="291">
        <v>474</v>
      </c>
    </row>
    <row r="30" spans="1:11" s="1" customFormat="1" ht="18.75" customHeight="1">
      <c r="A30" s="287" t="s">
        <v>196</v>
      </c>
      <c r="B30" s="288" t="s">
        <v>197</v>
      </c>
      <c r="C30" s="289">
        <v>32</v>
      </c>
      <c r="D30" s="290">
        <v>37</v>
      </c>
      <c r="E30" s="291">
        <v>69</v>
      </c>
      <c r="F30" s="289">
        <v>43</v>
      </c>
      <c r="G30" s="290">
        <v>34</v>
      </c>
      <c r="H30" s="291">
        <v>77</v>
      </c>
      <c r="I30" s="289">
        <v>75</v>
      </c>
      <c r="J30" s="290">
        <v>71</v>
      </c>
      <c r="K30" s="291">
        <v>146</v>
      </c>
    </row>
    <row r="31" spans="1:11" s="1" customFormat="1" ht="18.75" customHeight="1">
      <c r="A31" s="287" t="s">
        <v>126</v>
      </c>
      <c r="B31" s="288" t="s">
        <v>127</v>
      </c>
      <c r="C31" s="289">
        <v>19</v>
      </c>
      <c r="D31" s="290">
        <v>14</v>
      </c>
      <c r="E31" s="291">
        <v>33</v>
      </c>
      <c r="F31" s="289">
        <v>97</v>
      </c>
      <c r="G31" s="290">
        <v>56</v>
      </c>
      <c r="H31" s="291">
        <v>153</v>
      </c>
      <c r="I31" s="289">
        <v>116</v>
      </c>
      <c r="J31" s="290">
        <v>70</v>
      </c>
      <c r="K31" s="291">
        <v>186</v>
      </c>
    </row>
    <row r="32" spans="1:11" s="1" customFormat="1" ht="18.75" customHeight="1">
      <c r="A32" s="287" t="s">
        <v>198</v>
      </c>
      <c r="B32" s="288" t="s">
        <v>199</v>
      </c>
      <c r="C32" s="289">
        <v>19</v>
      </c>
      <c r="D32" s="290">
        <v>15</v>
      </c>
      <c r="E32" s="291">
        <v>34</v>
      </c>
      <c r="F32" s="289">
        <v>73</v>
      </c>
      <c r="G32" s="290">
        <v>23</v>
      </c>
      <c r="H32" s="291">
        <v>96</v>
      </c>
      <c r="I32" s="289">
        <v>92</v>
      </c>
      <c r="J32" s="290">
        <v>38</v>
      </c>
      <c r="K32" s="291">
        <v>130</v>
      </c>
    </row>
    <row r="33" spans="1:11" s="1" customFormat="1" ht="18.75" customHeight="1">
      <c r="A33" s="287" t="s">
        <v>200</v>
      </c>
      <c r="B33" s="288" t="s">
        <v>201</v>
      </c>
      <c r="C33" s="289">
        <v>5</v>
      </c>
      <c r="D33" s="290">
        <v>5</v>
      </c>
      <c r="E33" s="291">
        <v>10</v>
      </c>
      <c r="F33" s="289">
        <v>5</v>
      </c>
      <c r="G33" s="290">
        <v>4</v>
      </c>
      <c r="H33" s="291">
        <v>9</v>
      </c>
      <c r="I33" s="289">
        <v>10</v>
      </c>
      <c r="J33" s="290">
        <v>9</v>
      </c>
      <c r="K33" s="291">
        <v>19</v>
      </c>
    </row>
    <row r="34" spans="1:11" s="1" customFormat="1" ht="18.75" customHeight="1">
      <c r="A34" s="287" t="s">
        <v>128</v>
      </c>
      <c r="B34" s="288" t="s">
        <v>129</v>
      </c>
      <c r="C34" s="289">
        <v>318</v>
      </c>
      <c r="D34" s="290">
        <v>441</v>
      </c>
      <c r="E34" s="291">
        <v>759</v>
      </c>
      <c r="F34" s="289">
        <v>287</v>
      </c>
      <c r="G34" s="290">
        <v>262</v>
      </c>
      <c r="H34" s="291">
        <v>549</v>
      </c>
      <c r="I34" s="289">
        <v>605</v>
      </c>
      <c r="J34" s="290">
        <v>703</v>
      </c>
      <c r="K34" s="291">
        <v>1308</v>
      </c>
    </row>
    <row r="35" spans="1:11" s="1" customFormat="1" ht="18.75" customHeight="1">
      <c r="A35" s="287" t="s">
        <v>202</v>
      </c>
      <c r="B35" s="288" t="s">
        <v>203</v>
      </c>
      <c r="C35" s="289">
        <v>373</v>
      </c>
      <c r="D35" s="290">
        <v>330</v>
      </c>
      <c r="E35" s="291">
        <v>703</v>
      </c>
      <c r="F35" s="289">
        <v>440</v>
      </c>
      <c r="G35" s="290">
        <v>243</v>
      </c>
      <c r="H35" s="291">
        <v>683</v>
      </c>
      <c r="I35" s="289">
        <v>813</v>
      </c>
      <c r="J35" s="290">
        <v>573</v>
      </c>
      <c r="K35" s="291">
        <v>1386</v>
      </c>
    </row>
    <row r="36" spans="1:11" s="1" customFormat="1" ht="18.75" customHeight="1">
      <c r="A36" s="287" t="s">
        <v>130</v>
      </c>
      <c r="B36" s="288" t="s">
        <v>131</v>
      </c>
      <c r="C36" s="289">
        <v>17</v>
      </c>
      <c r="D36" s="290">
        <v>7</v>
      </c>
      <c r="E36" s="291">
        <v>24</v>
      </c>
      <c r="F36" s="289">
        <v>31</v>
      </c>
      <c r="G36" s="290">
        <v>7</v>
      </c>
      <c r="H36" s="291">
        <v>38</v>
      </c>
      <c r="I36" s="289">
        <v>48</v>
      </c>
      <c r="J36" s="290">
        <v>14</v>
      </c>
      <c r="K36" s="291">
        <v>62</v>
      </c>
    </row>
    <row r="37" spans="1:11" s="1" customFormat="1" ht="18.75" customHeight="1">
      <c r="A37" s="287" t="s">
        <v>132</v>
      </c>
      <c r="B37" s="288" t="s">
        <v>133</v>
      </c>
      <c r="C37" s="289">
        <v>56</v>
      </c>
      <c r="D37" s="290">
        <v>57</v>
      </c>
      <c r="E37" s="291">
        <v>113</v>
      </c>
      <c r="F37" s="289">
        <v>47</v>
      </c>
      <c r="G37" s="290">
        <v>19</v>
      </c>
      <c r="H37" s="291">
        <v>66</v>
      </c>
      <c r="I37" s="289">
        <v>103</v>
      </c>
      <c r="J37" s="290">
        <v>76</v>
      </c>
      <c r="K37" s="291">
        <v>179</v>
      </c>
    </row>
    <row r="38" spans="1:11" s="1" customFormat="1" ht="18.75" customHeight="1">
      <c r="A38" s="287" t="s">
        <v>204</v>
      </c>
      <c r="B38" s="288" t="s">
        <v>205</v>
      </c>
      <c r="C38" s="289">
        <v>5</v>
      </c>
      <c r="D38" s="290">
        <v>5</v>
      </c>
      <c r="E38" s="291">
        <v>10</v>
      </c>
      <c r="F38" s="289">
        <v>2</v>
      </c>
      <c r="G38" s="290">
        <v>1</v>
      </c>
      <c r="H38" s="291">
        <v>3</v>
      </c>
      <c r="I38" s="289">
        <v>7</v>
      </c>
      <c r="J38" s="290">
        <v>6</v>
      </c>
      <c r="K38" s="291">
        <v>13</v>
      </c>
    </row>
    <row r="39" spans="1:11" s="1" customFormat="1" ht="18.75" customHeight="1">
      <c r="A39" s="287" t="s">
        <v>134</v>
      </c>
      <c r="B39" s="288" t="s">
        <v>135</v>
      </c>
      <c r="C39" s="289">
        <v>13</v>
      </c>
      <c r="D39" s="290">
        <v>19</v>
      </c>
      <c r="E39" s="291">
        <v>32</v>
      </c>
      <c r="F39" s="289">
        <v>15</v>
      </c>
      <c r="G39" s="290">
        <v>10</v>
      </c>
      <c r="H39" s="291">
        <v>25</v>
      </c>
      <c r="I39" s="289">
        <v>28</v>
      </c>
      <c r="J39" s="290">
        <v>29</v>
      </c>
      <c r="K39" s="291">
        <v>57</v>
      </c>
    </row>
    <row r="40" spans="1:11" s="1" customFormat="1" ht="18.75" customHeight="1">
      <c r="A40" s="287" t="s">
        <v>206</v>
      </c>
      <c r="B40" s="288" t="s">
        <v>207</v>
      </c>
      <c r="C40" s="289">
        <v>93</v>
      </c>
      <c r="D40" s="290">
        <v>89</v>
      </c>
      <c r="E40" s="291">
        <v>182</v>
      </c>
      <c r="F40" s="289">
        <v>161</v>
      </c>
      <c r="G40" s="290">
        <v>85</v>
      </c>
      <c r="H40" s="291">
        <v>246</v>
      </c>
      <c r="I40" s="289">
        <v>254</v>
      </c>
      <c r="J40" s="290">
        <v>174</v>
      </c>
      <c r="K40" s="291">
        <v>428</v>
      </c>
    </row>
    <row r="41" spans="1:11" s="1" customFormat="1" ht="18.75" customHeight="1">
      <c r="A41" s="287" t="s">
        <v>167</v>
      </c>
      <c r="B41" s="288" t="s">
        <v>168</v>
      </c>
      <c r="C41" s="289">
        <v>113</v>
      </c>
      <c r="D41" s="290">
        <v>25</v>
      </c>
      <c r="E41" s="291">
        <v>138</v>
      </c>
      <c r="F41" s="289">
        <v>366</v>
      </c>
      <c r="G41" s="290">
        <v>29</v>
      </c>
      <c r="H41" s="291">
        <v>395</v>
      </c>
      <c r="I41" s="289">
        <v>479</v>
      </c>
      <c r="J41" s="290">
        <v>54</v>
      </c>
      <c r="K41" s="291">
        <v>533</v>
      </c>
    </row>
    <row r="42" spans="1:11" s="1" customFormat="1" ht="18.75" customHeight="1">
      <c r="A42" s="287" t="s">
        <v>208</v>
      </c>
      <c r="B42" s="288" t="s">
        <v>209</v>
      </c>
      <c r="C42" s="289">
        <v>20</v>
      </c>
      <c r="D42" s="290">
        <v>13</v>
      </c>
      <c r="E42" s="291">
        <v>33</v>
      </c>
      <c r="F42" s="289">
        <v>31</v>
      </c>
      <c r="G42" s="290">
        <v>27</v>
      </c>
      <c r="H42" s="291">
        <v>58</v>
      </c>
      <c r="I42" s="289">
        <v>51</v>
      </c>
      <c r="J42" s="290">
        <v>40</v>
      </c>
      <c r="K42" s="291">
        <v>91</v>
      </c>
    </row>
    <row r="43" spans="1:11" s="1" customFormat="1" ht="18.75" customHeight="1">
      <c r="A43" s="287" t="s">
        <v>210</v>
      </c>
      <c r="B43" s="288" t="s">
        <v>211</v>
      </c>
      <c r="C43" s="289">
        <v>288</v>
      </c>
      <c r="D43" s="290">
        <v>344</v>
      </c>
      <c r="E43" s="291">
        <v>632</v>
      </c>
      <c r="F43" s="289">
        <v>375</v>
      </c>
      <c r="G43" s="290">
        <v>200</v>
      </c>
      <c r="H43" s="291">
        <v>575</v>
      </c>
      <c r="I43" s="289">
        <v>663</v>
      </c>
      <c r="J43" s="290">
        <v>544</v>
      </c>
      <c r="K43" s="291">
        <v>1207</v>
      </c>
    </row>
    <row r="44" spans="1:11" s="1" customFormat="1" ht="18.75" customHeight="1">
      <c r="A44" s="287" t="s">
        <v>212</v>
      </c>
      <c r="B44" s="288" t="s">
        <v>213</v>
      </c>
      <c r="C44" s="289">
        <v>33</v>
      </c>
      <c r="D44" s="290">
        <v>87</v>
      </c>
      <c r="E44" s="291">
        <v>120</v>
      </c>
      <c r="F44" s="289">
        <v>32</v>
      </c>
      <c r="G44" s="290">
        <v>44</v>
      </c>
      <c r="H44" s="291">
        <v>76</v>
      </c>
      <c r="I44" s="289">
        <v>65</v>
      </c>
      <c r="J44" s="290">
        <v>131</v>
      </c>
      <c r="K44" s="291">
        <v>196</v>
      </c>
    </row>
    <row r="45" spans="1:11" s="1" customFormat="1" ht="18.75" customHeight="1">
      <c r="A45" s="287" t="s">
        <v>169</v>
      </c>
      <c r="B45" s="288" t="s">
        <v>170</v>
      </c>
      <c r="C45" s="289">
        <v>174</v>
      </c>
      <c r="D45" s="290">
        <v>64</v>
      </c>
      <c r="E45" s="291">
        <v>238</v>
      </c>
      <c r="F45" s="289">
        <v>1132</v>
      </c>
      <c r="G45" s="290">
        <v>416</v>
      </c>
      <c r="H45" s="291">
        <v>1548</v>
      </c>
      <c r="I45" s="289">
        <v>1306</v>
      </c>
      <c r="J45" s="290">
        <v>480</v>
      </c>
      <c r="K45" s="291">
        <v>1786</v>
      </c>
    </row>
    <row r="46" spans="1:11" s="1" customFormat="1" ht="18.75" customHeight="1">
      <c r="A46" s="287" t="s">
        <v>214</v>
      </c>
      <c r="B46" s="288" t="s">
        <v>215</v>
      </c>
      <c r="C46" s="289">
        <v>166</v>
      </c>
      <c r="D46" s="290">
        <v>204</v>
      </c>
      <c r="E46" s="291">
        <v>370</v>
      </c>
      <c r="F46" s="289">
        <v>150</v>
      </c>
      <c r="G46" s="290">
        <v>119</v>
      </c>
      <c r="H46" s="291">
        <v>269</v>
      </c>
      <c r="I46" s="289">
        <v>316</v>
      </c>
      <c r="J46" s="290">
        <v>323</v>
      </c>
      <c r="K46" s="291">
        <v>639</v>
      </c>
    </row>
    <row r="47" spans="1:11" s="1" customFormat="1" ht="18.75" customHeight="1">
      <c r="A47" s="287" t="s">
        <v>171</v>
      </c>
      <c r="B47" s="288" t="s">
        <v>172</v>
      </c>
      <c r="C47" s="289">
        <v>569</v>
      </c>
      <c r="D47" s="290">
        <v>85</v>
      </c>
      <c r="E47" s="291">
        <v>654</v>
      </c>
      <c r="F47" s="289">
        <v>3459</v>
      </c>
      <c r="G47" s="290">
        <v>269</v>
      </c>
      <c r="H47" s="291">
        <v>3728</v>
      </c>
      <c r="I47" s="289">
        <v>4028</v>
      </c>
      <c r="J47" s="290">
        <v>354</v>
      </c>
      <c r="K47" s="291">
        <v>4382</v>
      </c>
    </row>
    <row r="48" spans="1:11" s="1" customFormat="1" ht="18.75" customHeight="1">
      <c r="A48" s="287" t="s">
        <v>173</v>
      </c>
      <c r="B48" s="288" t="s">
        <v>174</v>
      </c>
      <c r="C48" s="289">
        <v>132</v>
      </c>
      <c r="D48" s="290">
        <v>46</v>
      </c>
      <c r="E48" s="291">
        <v>178</v>
      </c>
      <c r="F48" s="289">
        <v>548</v>
      </c>
      <c r="G48" s="290">
        <v>175</v>
      </c>
      <c r="H48" s="291">
        <v>723</v>
      </c>
      <c r="I48" s="289">
        <v>680</v>
      </c>
      <c r="J48" s="290">
        <v>221</v>
      </c>
      <c r="K48" s="291">
        <v>901</v>
      </c>
    </row>
    <row r="49" spans="1:11" s="1" customFormat="1" ht="18.75" customHeight="1">
      <c r="A49" s="287" t="s">
        <v>136</v>
      </c>
      <c r="B49" s="288" t="s">
        <v>137</v>
      </c>
      <c r="C49" s="289">
        <v>30</v>
      </c>
      <c r="D49" s="290">
        <v>51</v>
      </c>
      <c r="E49" s="291">
        <v>81</v>
      </c>
      <c r="F49" s="289">
        <v>24</v>
      </c>
      <c r="G49" s="290">
        <v>22</v>
      </c>
      <c r="H49" s="291">
        <v>46</v>
      </c>
      <c r="I49" s="289">
        <v>54</v>
      </c>
      <c r="J49" s="290">
        <v>73</v>
      </c>
      <c r="K49" s="291">
        <v>127</v>
      </c>
    </row>
    <row r="50" spans="1:11" s="1" customFormat="1" ht="18.75" customHeight="1">
      <c r="A50" s="287" t="s">
        <v>216</v>
      </c>
      <c r="B50" s="288" t="s">
        <v>217</v>
      </c>
      <c r="C50" s="289">
        <v>166</v>
      </c>
      <c r="D50" s="290">
        <v>349</v>
      </c>
      <c r="E50" s="291">
        <v>515</v>
      </c>
      <c r="F50" s="289">
        <v>145</v>
      </c>
      <c r="G50" s="290">
        <v>126</v>
      </c>
      <c r="H50" s="291">
        <v>271</v>
      </c>
      <c r="I50" s="289">
        <v>311</v>
      </c>
      <c r="J50" s="290">
        <v>475</v>
      </c>
      <c r="K50" s="291">
        <v>786</v>
      </c>
    </row>
    <row r="51" spans="1:11" s="1" customFormat="1" ht="18.75" customHeight="1">
      <c r="A51" s="287" t="s">
        <v>180</v>
      </c>
      <c r="B51" s="288" t="s">
        <v>181</v>
      </c>
      <c r="C51" s="289">
        <v>111</v>
      </c>
      <c r="D51" s="290">
        <v>121</v>
      </c>
      <c r="E51" s="291">
        <v>232</v>
      </c>
      <c r="F51" s="289">
        <v>126</v>
      </c>
      <c r="G51" s="290">
        <v>103</v>
      </c>
      <c r="H51" s="291">
        <v>229</v>
      </c>
      <c r="I51" s="289">
        <v>237</v>
      </c>
      <c r="J51" s="290">
        <v>224</v>
      </c>
      <c r="K51" s="291">
        <v>461</v>
      </c>
    </row>
    <row r="52" spans="1:11" s="1" customFormat="1" ht="18.75" customHeight="1">
      <c r="A52" s="287" t="s">
        <v>218</v>
      </c>
      <c r="B52" s="288" t="s">
        <v>219</v>
      </c>
      <c r="C52" s="289">
        <v>7</v>
      </c>
      <c r="D52" s="290">
        <v>12</v>
      </c>
      <c r="E52" s="291">
        <v>19</v>
      </c>
      <c r="F52" s="289">
        <v>24</v>
      </c>
      <c r="G52" s="290">
        <v>96</v>
      </c>
      <c r="H52" s="291">
        <v>120</v>
      </c>
      <c r="I52" s="289">
        <v>31</v>
      </c>
      <c r="J52" s="290">
        <v>108</v>
      </c>
      <c r="K52" s="291">
        <v>139</v>
      </c>
    </row>
    <row r="53" spans="1:11" s="1" customFormat="1" ht="18.75" customHeight="1">
      <c r="A53" s="287" t="s">
        <v>138</v>
      </c>
      <c r="B53" s="288" t="s">
        <v>139</v>
      </c>
      <c r="C53" s="289">
        <v>456</v>
      </c>
      <c r="D53" s="290">
        <v>335</v>
      </c>
      <c r="E53" s="291">
        <v>791</v>
      </c>
      <c r="F53" s="289">
        <v>1242</v>
      </c>
      <c r="G53" s="290">
        <v>506</v>
      </c>
      <c r="H53" s="291">
        <v>1748</v>
      </c>
      <c r="I53" s="289">
        <v>1698</v>
      </c>
      <c r="J53" s="290">
        <v>841</v>
      </c>
      <c r="K53" s="291">
        <v>2539</v>
      </c>
    </row>
    <row r="54" spans="1:11" s="1" customFormat="1" ht="18.75" customHeight="1">
      <c r="A54" s="287" t="s">
        <v>140</v>
      </c>
      <c r="B54" s="288" t="s">
        <v>141</v>
      </c>
      <c r="C54" s="289">
        <v>76</v>
      </c>
      <c r="D54" s="290">
        <v>94</v>
      </c>
      <c r="E54" s="291">
        <v>170</v>
      </c>
      <c r="F54" s="289">
        <v>40</v>
      </c>
      <c r="G54" s="290">
        <v>49</v>
      </c>
      <c r="H54" s="291">
        <v>89</v>
      </c>
      <c r="I54" s="289">
        <v>116</v>
      </c>
      <c r="J54" s="290">
        <v>143</v>
      </c>
      <c r="K54" s="291">
        <v>259</v>
      </c>
    </row>
    <row r="55" spans="1:11" s="1" customFormat="1" ht="18.75" customHeight="1">
      <c r="A55" s="287" t="s">
        <v>220</v>
      </c>
      <c r="B55" s="288" t="s">
        <v>221</v>
      </c>
      <c r="C55" s="289">
        <v>27</v>
      </c>
      <c r="D55" s="290">
        <v>35</v>
      </c>
      <c r="E55" s="291">
        <v>62</v>
      </c>
      <c r="F55" s="289">
        <v>64</v>
      </c>
      <c r="G55" s="290">
        <v>60</v>
      </c>
      <c r="H55" s="291">
        <v>124</v>
      </c>
      <c r="I55" s="289">
        <v>91</v>
      </c>
      <c r="J55" s="290">
        <v>95</v>
      </c>
      <c r="K55" s="291">
        <v>186</v>
      </c>
    </row>
    <row r="56" spans="1:11" s="1" customFormat="1" ht="18.75" customHeight="1">
      <c r="A56" s="287" t="s">
        <v>142</v>
      </c>
      <c r="B56" s="288" t="s">
        <v>143</v>
      </c>
      <c r="C56" s="289">
        <v>1</v>
      </c>
      <c r="D56" s="290">
        <v>18</v>
      </c>
      <c r="E56" s="291">
        <v>19</v>
      </c>
      <c r="F56" s="289">
        <v>31</v>
      </c>
      <c r="G56" s="290">
        <v>84</v>
      </c>
      <c r="H56" s="291">
        <v>115</v>
      </c>
      <c r="I56" s="289">
        <v>32</v>
      </c>
      <c r="J56" s="290">
        <v>102</v>
      </c>
      <c r="K56" s="291">
        <v>134</v>
      </c>
    </row>
    <row r="57" spans="1:11" s="1" customFormat="1" ht="18.75" customHeight="1">
      <c r="A57" s="287" t="s">
        <v>144</v>
      </c>
      <c r="B57" s="288" t="s">
        <v>145</v>
      </c>
      <c r="C57" s="289">
        <v>1</v>
      </c>
      <c r="D57" s="290">
        <v>2</v>
      </c>
      <c r="E57" s="291">
        <v>3</v>
      </c>
      <c r="F57" s="289">
        <v>3</v>
      </c>
      <c r="G57" s="290">
        <v>3</v>
      </c>
      <c r="H57" s="291">
        <v>6</v>
      </c>
      <c r="I57" s="289">
        <v>4</v>
      </c>
      <c r="J57" s="290">
        <v>5</v>
      </c>
      <c r="K57" s="291">
        <v>9</v>
      </c>
    </row>
    <row r="58" spans="1:11" s="1" customFormat="1" ht="18.75" customHeight="1">
      <c r="A58" s="287" t="s">
        <v>175</v>
      </c>
      <c r="B58" s="288" t="s">
        <v>176</v>
      </c>
      <c r="C58" s="289">
        <v>273</v>
      </c>
      <c r="D58" s="290">
        <v>29</v>
      </c>
      <c r="E58" s="291">
        <v>302</v>
      </c>
      <c r="F58" s="289">
        <v>778</v>
      </c>
      <c r="G58" s="290">
        <v>75</v>
      </c>
      <c r="H58" s="291">
        <v>853</v>
      </c>
      <c r="I58" s="289">
        <v>1051</v>
      </c>
      <c r="J58" s="290">
        <v>104</v>
      </c>
      <c r="K58" s="291">
        <v>1155</v>
      </c>
    </row>
    <row r="59" spans="1:11" s="1" customFormat="1" ht="18.75" customHeight="1">
      <c r="A59" s="287" t="s">
        <v>222</v>
      </c>
      <c r="B59" s="288" t="s">
        <v>223</v>
      </c>
      <c r="C59" s="289">
        <v>143</v>
      </c>
      <c r="D59" s="290">
        <v>108</v>
      </c>
      <c r="E59" s="291">
        <v>251</v>
      </c>
      <c r="F59" s="289">
        <v>107</v>
      </c>
      <c r="G59" s="290">
        <v>76</v>
      </c>
      <c r="H59" s="291">
        <v>183</v>
      </c>
      <c r="I59" s="289">
        <v>250</v>
      </c>
      <c r="J59" s="290">
        <v>184</v>
      </c>
      <c r="K59" s="291">
        <v>434</v>
      </c>
    </row>
    <row r="60" spans="1:11" s="1" customFormat="1" ht="18.75" customHeight="1">
      <c r="A60" s="287" t="s">
        <v>224</v>
      </c>
      <c r="B60" s="288" t="s">
        <v>225</v>
      </c>
      <c r="C60" s="289">
        <v>1</v>
      </c>
      <c r="D60" s="290">
        <v>0</v>
      </c>
      <c r="E60" s="291">
        <v>1</v>
      </c>
      <c r="F60" s="289">
        <v>1</v>
      </c>
      <c r="G60" s="290">
        <v>3</v>
      </c>
      <c r="H60" s="291">
        <v>4</v>
      </c>
      <c r="I60" s="289">
        <v>2</v>
      </c>
      <c r="J60" s="290">
        <v>3</v>
      </c>
      <c r="K60" s="291">
        <v>5</v>
      </c>
    </row>
    <row r="61" spans="1:11" s="1" customFormat="1" ht="18.75" customHeight="1">
      <c r="A61" s="287" t="s">
        <v>146</v>
      </c>
      <c r="B61" s="288" t="s">
        <v>147</v>
      </c>
      <c r="C61" s="289">
        <v>4</v>
      </c>
      <c r="D61" s="290">
        <v>8</v>
      </c>
      <c r="E61" s="291">
        <v>12</v>
      </c>
      <c r="F61" s="289">
        <v>3</v>
      </c>
      <c r="G61" s="290">
        <v>2</v>
      </c>
      <c r="H61" s="291">
        <v>5</v>
      </c>
      <c r="I61" s="289">
        <v>7</v>
      </c>
      <c r="J61" s="290">
        <v>10</v>
      </c>
      <c r="K61" s="291">
        <v>17</v>
      </c>
    </row>
    <row r="62" spans="1:11" s="1" customFormat="1" ht="18.75" customHeight="1">
      <c r="A62" s="287" t="s">
        <v>226</v>
      </c>
      <c r="B62" s="288" t="s">
        <v>227</v>
      </c>
      <c r="C62" s="289">
        <v>307</v>
      </c>
      <c r="D62" s="290">
        <v>247</v>
      </c>
      <c r="E62" s="291">
        <v>554</v>
      </c>
      <c r="F62" s="289">
        <v>911</v>
      </c>
      <c r="G62" s="290">
        <v>448</v>
      </c>
      <c r="H62" s="291">
        <v>1359</v>
      </c>
      <c r="I62" s="289">
        <v>1218</v>
      </c>
      <c r="J62" s="290">
        <v>695</v>
      </c>
      <c r="K62" s="291">
        <v>1913</v>
      </c>
    </row>
    <row r="63" spans="1:11" s="1" customFormat="1" ht="18.75" customHeight="1">
      <c r="A63" s="287" t="s">
        <v>228</v>
      </c>
      <c r="B63" s="288" t="s">
        <v>229</v>
      </c>
      <c r="C63" s="289">
        <v>184</v>
      </c>
      <c r="D63" s="290">
        <v>118</v>
      </c>
      <c r="E63" s="291">
        <v>302</v>
      </c>
      <c r="F63" s="289">
        <v>803</v>
      </c>
      <c r="G63" s="290">
        <v>708</v>
      </c>
      <c r="H63" s="291">
        <v>1511</v>
      </c>
      <c r="I63" s="289">
        <v>987</v>
      </c>
      <c r="J63" s="290">
        <v>826</v>
      </c>
      <c r="K63" s="291">
        <v>1813</v>
      </c>
    </row>
    <row r="64" spans="1:11" s="1" customFormat="1" ht="18.75" customHeight="1" thickBot="1">
      <c r="A64" s="292"/>
      <c r="B64" s="293" t="s">
        <v>0</v>
      </c>
      <c r="C64" s="294">
        <f>SUM(C6:C63)</f>
        <v>7902</v>
      </c>
      <c r="D64" s="294">
        <f aca="true" t="shared" si="0" ref="D64:K64">SUM(D6:D63)</f>
        <v>6152</v>
      </c>
      <c r="E64" s="294">
        <f t="shared" si="0"/>
        <v>14054</v>
      </c>
      <c r="F64" s="294">
        <f t="shared" si="0"/>
        <v>20161</v>
      </c>
      <c r="G64" s="294">
        <f t="shared" si="0"/>
        <v>8054</v>
      </c>
      <c r="H64" s="294">
        <f t="shared" si="0"/>
        <v>28215</v>
      </c>
      <c r="I64" s="294">
        <f t="shared" si="0"/>
        <v>28063</v>
      </c>
      <c r="J64" s="294">
        <f t="shared" si="0"/>
        <v>14206</v>
      </c>
      <c r="K64" s="294">
        <f t="shared" si="0"/>
        <v>42269</v>
      </c>
    </row>
    <row r="65" s="1" customFormat="1" ht="12">
      <c r="B65" s="45" t="s">
        <v>241</v>
      </c>
    </row>
    <row r="66" ht="12.75">
      <c r="B66" s="93" t="s">
        <v>86</v>
      </c>
    </row>
  </sheetData>
  <sheetProtection/>
  <mergeCells count="5">
    <mergeCell ref="A4:A5"/>
    <mergeCell ref="B4:B5"/>
    <mergeCell ref="C4:E4"/>
    <mergeCell ref="F4:H4"/>
    <mergeCell ref="I4:K4"/>
  </mergeCells>
  <printOptions/>
  <pageMargins left="0.5118110236220472" right="0.5118110236220472" top="0.7874015748031497" bottom="0.3937007874015748" header="0.5118110236220472" footer="0.5118110236220472"/>
  <pageSetup fitToWidth="0" fitToHeight="1" horizontalDpi="600" verticalDpi="600" orientation="portrait" paperSize="8" scale="90"/>
  <headerFooter alignWithMargins="0">
    <oddFooter>&amp;RFonte: Tab. 1F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zoomScalePageLayoutView="0" workbookViewId="0" topLeftCell="M46">
      <selection activeCell="A1" sqref="A1:IV16384"/>
    </sheetView>
  </sheetViews>
  <sheetFormatPr defaultColWidth="8.8515625" defaultRowHeight="12.75"/>
  <cols>
    <col min="1" max="1" width="17.57421875" style="0" customWidth="1"/>
    <col min="2" max="2" width="8.421875" style="0" hidden="1" customWidth="1"/>
    <col min="3" max="3" width="22.421875" style="0" customWidth="1"/>
    <col min="4" max="4" width="8.140625" style="0" customWidth="1"/>
    <col min="5" max="5" width="7.00390625" style="0" customWidth="1"/>
    <col min="6" max="6" width="6.421875" style="17" bestFit="1" customWidth="1"/>
    <col min="7" max="7" width="8.140625" style="17" bestFit="1" customWidth="1"/>
    <col min="8" max="8" width="6.8515625" style="17" bestFit="1" customWidth="1"/>
    <col min="9" max="9" width="6.421875" style="17" bestFit="1" customWidth="1"/>
    <col min="10" max="10" width="8.140625" style="17" bestFit="1" customWidth="1"/>
    <col min="11" max="11" width="6.8515625" style="17" bestFit="1" customWidth="1"/>
    <col min="12" max="12" width="6.421875" style="17" bestFit="1" customWidth="1"/>
    <col min="13" max="13" width="8.140625" style="17" bestFit="1" customWidth="1"/>
    <col min="14" max="14" width="6.8515625" style="17" bestFit="1" customWidth="1"/>
    <col min="15" max="15" width="6.421875" style="17" bestFit="1" customWidth="1"/>
    <col min="16" max="16" width="8.140625" style="17" bestFit="1" customWidth="1"/>
    <col min="17" max="17" width="6.8515625" style="17" bestFit="1" customWidth="1"/>
    <col min="18" max="18" width="6.421875" style="17" bestFit="1" customWidth="1"/>
    <col min="19" max="20" width="8.140625" style="17" bestFit="1" customWidth="1"/>
    <col min="21" max="21" width="6.421875" style="17" bestFit="1" customWidth="1"/>
    <col min="22" max="22" width="8.140625" style="17" bestFit="1" customWidth="1"/>
    <col min="23" max="23" width="6.8515625" style="17" bestFit="1" customWidth="1"/>
    <col min="24" max="24" width="6.421875" style="17" bestFit="1" customWidth="1"/>
    <col min="25" max="25" width="8.421875" style="17" customWidth="1"/>
    <col min="26" max="26" width="7.421875" style="17" customWidth="1"/>
    <col min="27" max="27" width="8.421875" style="17" bestFit="1" customWidth="1"/>
    <col min="28" max="28" width="8.8515625" style="17" customWidth="1"/>
  </cols>
  <sheetData>
    <row r="1" spans="3:28" s="1" customFormat="1" ht="16.5" customHeight="1">
      <c r="C1" s="396" t="s">
        <v>321</v>
      </c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140"/>
    </row>
    <row r="2" spans="1:28" s="1" customFormat="1" ht="18" customHeight="1">
      <c r="A2" s="139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</row>
    <row r="3" spans="1:28" s="1" customFormat="1" ht="18" customHeight="1" thickBot="1">
      <c r="A3" s="139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</row>
    <row r="4" spans="1:28" s="1" customFormat="1" ht="36.75" customHeight="1">
      <c r="A4" s="129"/>
      <c r="B4" s="129"/>
      <c r="C4" s="397" t="s">
        <v>106</v>
      </c>
      <c r="D4" s="435" t="s">
        <v>232</v>
      </c>
      <c r="E4" s="436"/>
      <c r="F4" s="437"/>
      <c r="G4" s="426" t="s">
        <v>233</v>
      </c>
      <c r="H4" s="427"/>
      <c r="I4" s="438"/>
      <c r="J4" s="426" t="s">
        <v>234</v>
      </c>
      <c r="K4" s="427"/>
      <c r="L4" s="438"/>
      <c r="M4" s="426" t="s">
        <v>235</v>
      </c>
      <c r="N4" s="427"/>
      <c r="O4" s="428"/>
      <c r="P4" s="426" t="s">
        <v>236</v>
      </c>
      <c r="Q4" s="427"/>
      <c r="R4" s="428"/>
      <c r="S4" s="426" t="s">
        <v>237</v>
      </c>
      <c r="T4" s="427"/>
      <c r="U4" s="428"/>
      <c r="V4" s="426" t="s">
        <v>238</v>
      </c>
      <c r="W4" s="427"/>
      <c r="X4" s="428"/>
      <c r="Y4" s="429" t="s">
        <v>0</v>
      </c>
      <c r="Z4" s="430"/>
      <c r="AA4" s="431"/>
      <c r="AB4" s="140"/>
    </row>
    <row r="5" spans="1:28" s="1" customFormat="1" ht="23.25" customHeight="1" thickBot="1">
      <c r="A5" s="141"/>
      <c r="B5" s="129"/>
      <c r="C5" s="398"/>
      <c r="D5" s="142" t="s">
        <v>239</v>
      </c>
      <c r="E5" s="143" t="s">
        <v>240</v>
      </c>
      <c r="F5" s="145" t="s">
        <v>28</v>
      </c>
      <c r="G5" s="144" t="s">
        <v>239</v>
      </c>
      <c r="H5" s="145" t="s">
        <v>240</v>
      </c>
      <c r="I5" s="145" t="s">
        <v>28</v>
      </c>
      <c r="J5" s="144" t="s">
        <v>239</v>
      </c>
      <c r="K5" s="145" t="s">
        <v>240</v>
      </c>
      <c r="L5" s="145" t="s">
        <v>28</v>
      </c>
      <c r="M5" s="144" t="s">
        <v>239</v>
      </c>
      <c r="N5" s="145" t="s">
        <v>240</v>
      </c>
      <c r="O5" s="295" t="s">
        <v>28</v>
      </c>
      <c r="P5" s="144" t="s">
        <v>239</v>
      </c>
      <c r="Q5" s="145" t="s">
        <v>240</v>
      </c>
      <c r="R5" s="295" t="s">
        <v>28</v>
      </c>
      <c r="S5" s="144" t="s">
        <v>239</v>
      </c>
      <c r="T5" s="145" t="s">
        <v>240</v>
      </c>
      <c r="U5" s="295" t="s">
        <v>28</v>
      </c>
      <c r="V5" s="144" t="s">
        <v>239</v>
      </c>
      <c r="W5" s="145" t="s">
        <v>240</v>
      </c>
      <c r="X5" s="295" t="s">
        <v>28</v>
      </c>
      <c r="Y5" s="144" t="s">
        <v>239</v>
      </c>
      <c r="Z5" s="145" t="s">
        <v>240</v>
      </c>
      <c r="AA5" s="296" t="s">
        <v>28</v>
      </c>
      <c r="AB5" s="140"/>
    </row>
    <row r="6" spans="1:28" s="1" customFormat="1" ht="12" customHeight="1">
      <c r="A6" s="432" t="s">
        <v>110</v>
      </c>
      <c r="B6" s="130" t="s">
        <v>112</v>
      </c>
      <c r="C6" s="120" t="s">
        <v>113</v>
      </c>
      <c r="D6" s="24">
        <v>25</v>
      </c>
      <c r="E6" s="24">
        <v>1</v>
      </c>
      <c r="F6" s="146">
        <v>26</v>
      </c>
      <c r="G6" s="146">
        <v>79</v>
      </c>
      <c r="H6" s="146">
        <v>31</v>
      </c>
      <c r="I6" s="146">
        <v>110</v>
      </c>
      <c r="J6" s="146">
        <v>36</v>
      </c>
      <c r="K6" s="146">
        <v>7</v>
      </c>
      <c r="L6" s="146">
        <v>43</v>
      </c>
      <c r="M6" s="146">
        <v>34</v>
      </c>
      <c r="N6" s="146">
        <v>69</v>
      </c>
      <c r="O6" s="297">
        <v>103</v>
      </c>
      <c r="P6" s="146">
        <v>0</v>
      </c>
      <c r="Q6" s="146">
        <v>55</v>
      </c>
      <c r="R6" s="297">
        <v>55</v>
      </c>
      <c r="S6" s="146">
        <v>8</v>
      </c>
      <c r="T6" s="146">
        <v>3</v>
      </c>
      <c r="U6" s="297">
        <v>11</v>
      </c>
      <c r="V6" s="146">
        <v>1</v>
      </c>
      <c r="W6" s="146">
        <v>1</v>
      </c>
      <c r="X6" s="297">
        <v>2</v>
      </c>
      <c r="Y6" s="298">
        <f aca="true" t="shared" si="0" ref="Y6:AA37">D6+G6+J6+M6+P6+S6+V6</f>
        <v>183</v>
      </c>
      <c r="Z6" s="298">
        <f t="shared" si="0"/>
        <v>167</v>
      </c>
      <c r="AA6" s="298">
        <f t="shared" si="0"/>
        <v>350</v>
      </c>
      <c r="AB6" s="140"/>
    </row>
    <row r="7" spans="1:28" s="1" customFormat="1" ht="22.5">
      <c r="A7" s="387"/>
      <c r="B7" s="130" t="s">
        <v>114</v>
      </c>
      <c r="C7" s="120" t="s">
        <v>115</v>
      </c>
      <c r="D7" s="29">
        <v>179</v>
      </c>
      <c r="E7" s="29">
        <v>0</v>
      </c>
      <c r="F7" s="147">
        <v>179</v>
      </c>
      <c r="G7" s="147">
        <v>423</v>
      </c>
      <c r="H7" s="147">
        <v>192</v>
      </c>
      <c r="I7" s="147">
        <v>615</v>
      </c>
      <c r="J7" s="147">
        <v>380</v>
      </c>
      <c r="K7" s="147">
        <v>47</v>
      </c>
      <c r="L7" s="147">
        <v>427</v>
      </c>
      <c r="M7" s="147">
        <v>436</v>
      </c>
      <c r="N7" s="147">
        <v>1660</v>
      </c>
      <c r="O7" s="299">
        <v>2096</v>
      </c>
      <c r="P7" s="147">
        <v>15</v>
      </c>
      <c r="Q7" s="147">
        <v>550</v>
      </c>
      <c r="R7" s="299">
        <v>565</v>
      </c>
      <c r="S7" s="147">
        <v>87</v>
      </c>
      <c r="T7" s="147">
        <v>49</v>
      </c>
      <c r="U7" s="299">
        <v>136</v>
      </c>
      <c r="V7" s="147">
        <v>27</v>
      </c>
      <c r="W7" s="147">
        <v>3</v>
      </c>
      <c r="X7" s="299">
        <v>30</v>
      </c>
      <c r="Y7" s="298">
        <f t="shared" si="0"/>
        <v>1547</v>
      </c>
      <c r="Z7" s="298">
        <f t="shared" si="0"/>
        <v>2501</v>
      </c>
      <c r="AA7" s="298">
        <f t="shared" si="0"/>
        <v>4048</v>
      </c>
      <c r="AB7" s="140"/>
    </row>
    <row r="8" spans="1:28" s="1" customFormat="1" ht="11.25">
      <c r="A8" s="387"/>
      <c r="B8" s="130" t="s">
        <v>116</v>
      </c>
      <c r="C8" s="120" t="s">
        <v>117</v>
      </c>
      <c r="D8" s="29"/>
      <c r="E8" s="29"/>
      <c r="F8" s="147"/>
      <c r="G8" s="147">
        <v>2</v>
      </c>
      <c r="H8" s="147">
        <v>1</v>
      </c>
      <c r="I8" s="147">
        <v>3</v>
      </c>
      <c r="J8" s="147">
        <v>0</v>
      </c>
      <c r="K8" s="147">
        <v>0</v>
      </c>
      <c r="L8" s="147">
        <v>0</v>
      </c>
      <c r="M8" s="147">
        <v>2</v>
      </c>
      <c r="N8" s="147">
        <v>25</v>
      </c>
      <c r="O8" s="299">
        <v>27</v>
      </c>
      <c r="P8" s="147">
        <v>0</v>
      </c>
      <c r="Q8" s="147">
        <v>9</v>
      </c>
      <c r="R8" s="299">
        <v>9</v>
      </c>
      <c r="S8" s="147">
        <v>0</v>
      </c>
      <c r="T8" s="147">
        <v>5</v>
      </c>
      <c r="U8" s="299">
        <v>5</v>
      </c>
      <c r="V8" s="147"/>
      <c r="W8" s="147"/>
      <c r="X8" s="299"/>
      <c r="Y8" s="298">
        <f t="shared" si="0"/>
        <v>4</v>
      </c>
      <c r="Z8" s="298">
        <f t="shared" si="0"/>
        <v>40</v>
      </c>
      <c r="AA8" s="298">
        <f t="shared" si="0"/>
        <v>44</v>
      </c>
      <c r="AB8" s="140"/>
    </row>
    <row r="9" spans="1:28" s="1" customFormat="1" ht="11.25">
      <c r="A9" s="387"/>
      <c r="B9" s="130" t="s">
        <v>118</v>
      </c>
      <c r="C9" s="120" t="s">
        <v>119</v>
      </c>
      <c r="D9" s="29">
        <v>2</v>
      </c>
      <c r="E9" s="29">
        <v>0</v>
      </c>
      <c r="F9" s="147">
        <v>2</v>
      </c>
      <c r="G9" s="147">
        <v>19</v>
      </c>
      <c r="H9" s="147">
        <v>25</v>
      </c>
      <c r="I9" s="147">
        <v>44</v>
      </c>
      <c r="J9" s="147">
        <v>8</v>
      </c>
      <c r="K9" s="147">
        <v>7</v>
      </c>
      <c r="L9" s="147">
        <v>15</v>
      </c>
      <c r="M9" s="147">
        <v>28</v>
      </c>
      <c r="N9" s="147">
        <v>49</v>
      </c>
      <c r="O9" s="299">
        <v>77</v>
      </c>
      <c r="P9" s="147">
        <v>1</v>
      </c>
      <c r="Q9" s="147">
        <v>4</v>
      </c>
      <c r="R9" s="299">
        <v>5</v>
      </c>
      <c r="S9" s="147"/>
      <c r="T9" s="147"/>
      <c r="U9" s="299"/>
      <c r="V9" s="147"/>
      <c r="W9" s="147"/>
      <c r="X9" s="299"/>
      <c r="Y9" s="298">
        <f t="shared" si="0"/>
        <v>58</v>
      </c>
      <c r="Z9" s="298">
        <f t="shared" si="0"/>
        <v>85</v>
      </c>
      <c r="AA9" s="298">
        <f t="shared" si="0"/>
        <v>143</v>
      </c>
      <c r="AB9" s="140"/>
    </row>
    <row r="10" spans="1:28" s="1" customFormat="1" ht="11.25">
      <c r="A10" s="387"/>
      <c r="B10" s="130" t="s">
        <v>120</v>
      </c>
      <c r="C10" s="120" t="s">
        <v>121</v>
      </c>
      <c r="D10" s="29">
        <v>4</v>
      </c>
      <c r="E10" s="29">
        <v>0</v>
      </c>
      <c r="F10" s="147">
        <v>4</v>
      </c>
      <c r="G10" s="147">
        <v>5</v>
      </c>
      <c r="H10" s="147">
        <v>4</v>
      </c>
      <c r="I10" s="147">
        <v>9</v>
      </c>
      <c r="J10" s="147">
        <v>0</v>
      </c>
      <c r="K10" s="147">
        <v>0</v>
      </c>
      <c r="L10" s="147">
        <v>0</v>
      </c>
      <c r="M10" s="147">
        <v>5</v>
      </c>
      <c r="N10" s="147">
        <v>16</v>
      </c>
      <c r="O10" s="299">
        <v>21</v>
      </c>
      <c r="P10" s="147">
        <v>0</v>
      </c>
      <c r="Q10" s="147">
        <v>0</v>
      </c>
      <c r="R10" s="299">
        <v>0</v>
      </c>
      <c r="S10" s="147"/>
      <c r="T10" s="147"/>
      <c r="U10" s="299"/>
      <c r="V10" s="147"/>
      <c r="W10" s="147"/>
      <c r="X10" s="299"/>
      <c r="Y10" s="298">
        <f t="shared" si="0"/>
        <v>14</v>
      </c>
      <c r="Z10" s="298">
        <f t="shared" si="0"/>
        <v>20</v>
      </c>
      <c r="AA10" s="298">
        <f t="shared" si="0"/>
        <v>34</v>
      </c>
      <c r="AB10" s="140"/>
    </row>
    <row r="11" spans="1:28" s="1" customFormat="1" ht="11.25">
      <c r="A11" s="387"/>
      <c r="B11" s="130" t="s">
        <v>122</v>
      </c>
      <c r="C11" s="120" t="s">
        <v>123</v>
      </c>
      <c r="D11" s="29">
        <v>1</v>
      </c>
      <c r="E11" s="29">
        <v>0</v>
      </c>
      <c r="F11" s="147">
        <v>1</v>
      </c>
      <c r="G11" s="147">
        <v>15</v>
      </c>
      <c r="H11" s="147">
        <v>9</v>
      </c>
      <c r="I11" s="147">
        <v>24</v>
      </c>
      <c r="J11" s="147">
        <v>8</v>
      </c>
      <c r="K11" s="147">
        <v>14</v>
      </c>
      <c r="L11" s="147">
        <v>22</v>
      </c>
      <c r="M11" s="147">
        <v>4</v>
      </c>
      <c r="N11" s="147">
        <v>9</v>
      </c>
      <c r="O11" s="299">
        <v>13</v>
      </c>
      <c r="P11" s="147">
        <v>1</v>
      </c>
      <c r="Q11" s="147">
        <v>4</v>
      </c>
      <c r="R11" s="299">
        <v>5</v>
      </c>
      <c r="S11" s="147"/>
      <c r="T11" s="147"/>
      <c r="U11" s="299"/>
      <c r="V11" s="147"/>
      <c r="W11" s="147"/>
      <c r="X11" s="299"/>
      <c r="Y11" s="298">
        <f t="shared" si="0"/>
        <v>29</v>
      </c>
      <c r="Z11" s="298">
        <f t="shared" si="0"/>
        <v>36</v>
      </c>
      <c r="AA11" s="298">
        <f t="shared" si="0"/>
        <v>65</v>
      </c>
      <c r="AB11" s="140"/>
    </row>
    <row r="12" spans="1:28" s="1" customFormat="1" ht="22.5">
      <c r="A12" s="387"/>
      <c r="B12" s="130" t="s">
        <v>124</v>
      </c>
      <c r="C12" s="120" t="s">
        <v>125</v>
      </c>
      <c r="D12" s="29">
        <v>18</v>
      </c>
      <c r="E12" s="29">
        <v>0</v>
      </c>
      <c r="F12" s="147">
        <v>18</v>
      </c>
      <c r="G12" s="147">
        <v>46</v>
      </c>
      <c r="H12" s="147">
        <v>10</v>
      </c>
      <c r="I12" s="147">
        <v>56</v>
      </c>
      <c r="J12" s="147">
        <v>40</v>
      </c>
      <c r="K12" s="147">
        <v>4</v>
      </c>
      <c r="L12" s="147">
        <v>44</v>
      </c>
      <c r="M12" s="147">
        <v>85</v>
      </c>
      <c r="N12" s="147">
        <v>105</v>
      </c>
      <c r="O12" s="299">
        <v>190</v>
      </c>
      <c r="P12" s="147">
        <v>3</v>
      </c>
      <c r="Q12" s="147">
        <v>13</v>
      </c>
      <c r="R12" s="299">
        <v>16</v>
      </c>
      <c r="S12" s="147">
        <v>2</v>
      </c>
      <c r="T12" s="147">
        <v>7</v>
      </c>
      <c r="U12" s="299">
        <v>9</v>
      </c>
      <c r="V12" s="147">
        <v>1</v>
      </c>
      <c r="W12" s="147">
        <v>0</v>
      </c>
      <c r="X12" s="299">
        <v>1</v>
      </c>
      <c r="Y12" s="298">
        <f t="shared" si="0"/>
        <v>195</v>
      </c>
      <c r="Z12" s="298">
        <f t="shared" si="0"/>
        <v>139</v>
      </c>
      <c r="AA12" s="298">
        <f t="shared" si="0"/>
        <v>334</v>
      </c>
      <c r="AB12" s="140"/>
    </row>
    <row r="13" spans="1:28" s="1" customFormat="1" ht="11.25">
      <c r="A13" s="387"/>
      <c r="B13" s="130" t="s">
        <v>126</v>
      </c>
      <c r="C13" s="120" t="s">
        <v>127</v>
      </c>
      <c r="D13" s="29">
        <v>5</v>
      </c>
      <c r="E13" s="29">
        <v>0</v>
      </c>
      <c r="F13" s="147">
        <v>5</v>
      </c>
      <c r="G13" s="147">
        <v>14</v>
      </c>
      <c r="H13" s="147">
        <v>22</v>
      </c>
      <c r="I13" s="147">
        <v>36</v>
      </c>
      <c r="J13" s="147">
        <v>1</v>
      </c>
      <c r="K13" s="147">
        <v>14</v>
      </c>
      <c r="L13" s="147">
        <v>15</v>
      </c>
      <c r="M13" s="147">
        <v>10</v>
      </c>
      <c r="N13" s="147">
        <v>99</v>
      </c>
      <c r="O13" s="299">
        <v>109</v>
      </c>
      <c r="P13" s="147">
        <v>1</v>
      </c>
      <c r="Q13" s="147">
        <v>12</v>
      </c>
      <c r="R13" s="299">
        <v>13</v>
      </c>
      <c r="S13" s="147">
        <v>2</v>
      </c>
      <c r="T13" s="147">
        <v>4</v>
      </c>
      <c r="U13" s="299">
        <v>6</v>
      </c>
      <c r="V13" s="147">
        <v>0</v>
      </c>
      <c r="W13" s="147">
        <v>2</v>
      </c>
      <c r="X13" s="299">
        <v>2</v>
      </c>
      <c r="Y13" s="298">
        <f t="shared" si="0"/>
        <v>33</v>
      </c>
      <c r="Z13" s="298">
        <f t="shared" si="0"/>
        <v>153</v>
      </c>
      <c r="AA13" s="298">
        <f t="shared" si="0"/>
        <v>186</v>
      </c>
      <c r="AB13" s="140"/>
    </row>
    <row r="14" spans="1:28" s="1" customFormat="1" ht="22.5">
      <c r="A14" s="387"/>
      <c r="B14" s="130" t="s">
        <v>128</v>
      </c>
      <c r="C14" s="120" t="s">
        <v>129</v>
      </c>
      <c r="D14" s="29">
        <v>8</v>
      </c>
      <c r="E14" s="29">
        <v>2</v>
      </c>
      <c r="F14" s="147">
        <v>10</v>
      </c>
      <c r="G14" s="147">
        <v>181</v>
      </c>
      <c r="H14" s="147">
        <v>41</v>
      </c>
      <c r="I14" s="147">
        <v>222</v>
      </c>
      <c r="J14" s="147">
        <v>91</v>
      </c>
      <c r="K14" s="147">
        <v>7</v>
      </c>
      <c r="L14" s="147">
        <v>98</v>
      </c>
      <c r="M14" s="147">
        <v>432</v>
      </c>
      <c r="N14" s="147">
        <v>456</v>
      </c>
      <c r="O14" s="299">
        <v>888</v>
      </c>
      <c r="P14" s="147">
        <v>2</v>
      </c>
      <c r="Q14" s="147">
        <v>36</v>
      </c>
      <c r="R14" s="299">
        <v>38</v>
      </c>
      <c r="S14" s="147">
        <v>45</v>
      </c>
      <c r="T14" s="147">
        <v>6</v>
      </c>
      <c r="U14" s="299">
        <v>51</v>
      </c>
      <c r="V14" s="147">
        <v>0</v>
      </c>
      <c r="W14" s="147">
        <v>1</v>
      </c>
      <c r="X14" s="299">
        <v>1</v>
      </c>
      <c r="Y14" s="298">
        <f t="shared" si="0"/>
        <v>759</v>
      </c>
      <c r="Z14" s="298">
        <f t="shared" si="0"/>
        <v>549</v>
      </c>
      <c r="AA14" s="298">
        <f t="shared" si="0"/>
        <v>1308</v>
      </c>
      <c r="AB14" s="140"/>
    </row>
    <row r="15" spans="1:28" s="1" customFormat="1" ht="11.25">
      <c r="A15" s="387"/>
      <c r="B15" s="130" t="s">
        <v>130</v>
      </c>
      <c r="C15" s="120" t="s">
        <v>131</v>
      </c>
      <c r="D15" s="29">
        <v>9</v>
      </c>
      <c r="E15" s="29">
        <v>0</v>
      </c>
      <c r="F15" s="147">
        <v>9</v>
      </c>
      <c r="G15" s="147">
        <v>4</v>
      </c>
      <c r="H15" s="147">
        <v>8</v>
      </c>
      <c r="I15" s="147">
        <v>12</v>
      </c>
      <c r="J15" s="147">
        <v>3</v>
      </c>
      <c r="K15" s="147">
        <v>2</v>
      </c>
      <c r="L15" s="147">
        <v>5</v>
      </c>
      <c r="M15" s="147">
        <v>7</v>
      </c>
      <c r="N15" s="147">
        <v>19</v>
      </c>
      <c r="O15" s="299">
        <v>26</v>
      </c>
      <c r="P15" s="147">
        <v>0</v>
      </c>
      <c r="Q15" s="147">
        <v>9</v>
      </c>
      <c r="R15" s="299">
        <v>9</v>
      </c>
      <c r="S15" s="147">
        <v>1</v>
      </c>
      <c r="T15" s="147">
        <v>0</v>
      </c>
      <c r="U15" s="299">
        <v>1</v>
      </c>
      <c r="V15" s="147"/>
      <c r="W15" s="147"/>
      <c r="X15" s="299"/>
      <c r="Y15" s="298">
        <f t="shared" si="0"/>
        <v>24</v>
      </c>
      <c r="Z15" s="298">
        <f t="shared" si="0"/>
        <v>38</v>
      </c>
      <c r="AA15" s="298">
        <f t="shared" si="0"/>
        <v>62</v>
      </c>
      <c r="AB15" s="140"/>
    </row>
    <row r="16" spans="1:28" s="1" customFormat="1" ht="11.25">
      <c r="A16" s="387"/>
      <c r="B16" s="130" t="s">
        <v>132</v>
      </c>
      <c r="C16" s="120" t="s">
        <v>133</v>
      </c>
      <c r="D16" s="29">
        <v>12</v>
      </c>
      <c r="E16" s="29">
        <v>0</v>
      </c>
      <c r="F16" s="147">
        <v>12</v>
      </c>
      <c r="G16" s="147">
        <v>60</v>
      </c>
      <c r="H16" s="147">
        <v>12</v>
      </c>
      <c r="I16" s="147">
        <v>72</v>
      </c>
      <c r="J16" s="147">
        <v>16</v>
      </c>
      <c r="K16" s="147">
        <v>1</v>
      </c>
      <c r="L16" s="147">
        <v>17</v>
      </c>
      <c r="M16" s="147">
        <v>16</v>
      </c>
      <c r="N16" s="147">
        <v>46</v>
      </c>
      <c r="O16" s="299">
        <v>62</v>
      </c>
      <c r="P16" s="147">
        <v>0</v>
      </c>
      <c r="Q16" s="147">
        <v>5</v>
      </c>
      <c r="R16" s="299">
        <v>5</v>
      </c>
      <c r="S16" s="147">
        <v>5</v>
      </c>
      <c r="T16" s="147">
        <v>1</v>
      </c>
      <c r="U16" s="299">
        <v>6</v>
      </c>
      <c r="V16" s="147">
        <v>4</v>
      </c>
      <c r="W16" s="147">
        <v>1</v>
      </c>
      <c r="X16" s="299">
        <v>5</v>
      </c>
      <c r="Y16" s="298">
        <f t="shared" si="0"/>
        <v>113</v>
      </c>
      <c r="Z16" s="298">
        <f t="shared" si="0"/>
        <v>66</v>
      </c>
      <c r="AA16" s="298">
        <f t="shared" si="0"/>
        <v>179</v>
      </c>
      <c r="AB16" s="140"/>
    </row>
    <row r="17" spans="1:28" s="1" customFormat="1" ht="22.5">
      <c r="A17" s="387"/>
      <c r="B17" s="130" t="s">
        <v>134</v>
      </c>
      <c r="C17" s="120" t="s">
        <v>135</v>
      </c>
      <c r="D17" s="29">
        <v>6</v>
      </c>
      <c r="E17" s="29">
        <v>0</v>
      </c>
      <c r="F17" s="147">
        <v>6</v>
      </c>
      <c r="G17" s="147">
        <v>7</v>
      </c>
      <c r="H17" s="147">
        <v>7</v>
      </c>
      <c r="I17" s="147">
        <v>14</v>
      </c>
      <c r="J17" s="147">
        <v>5</v>
      </c>
      <c r="K17" s="147">
        <v>1</v>
      </c>
      <c r="L17" s="147">
        <v>6</v>
      </c>
      <c r="M17" s="147">
        <v>12</v>
      </c>
      <c r="N17" s="147">
        <v>13</v>
      </c>
      <c r="O17" s="299">
        <v>25</v>
      </c>
      <c r="P17" s="147">
        <v>0</v>
      </c>
      <c r="Q17" s="147">
        <v>3</v>
      </c>
      <c r="R17" s="299">
        <v>3</v>
      </c>
      <c r="S17" s="147">
        <v>2</v>
      </c>
      <c r="T17" s="147">
        <v>1</v>
      </c>
      <c r="U17" s="299">
        <v>3</v>
      </c>
      <c r="V17" s="147"/>
      <c r="W17" s="147"/>
      <c r="X17" s="299"/>
      <c r="Y17" s="298">
        <f t="shared" si="0"/>
        <v>32</v>
      </c>
      <c r="Z17" s="298">
        <f t="shared" si="0"/>
        <v>25</v>
      </c>
      <c r="AA17" s="298">
        <f t="shared" si="0"/>
        <v>57</v>
      </c>
      <c r="AB17" s="140"/>
    </row>
    <row r="18" spans="1:28" s="1" customFormat="1" ht="11.25">
      <c r="A18" s="387"/>
      <c r="B18" s="130" t="s">
        <v>136</v>
      </c>
      <c r="C18" s="120" t="s">
        <v>137</v>
      </c>
      <c r="D18" s="29">
        <v>9</v>
      </c>
      <c r="E18" s="29">
        <v>0</v>
      </c>
      <c r="F18" s="147">
        <v>9</v>
      </c>
      <c r="G18" s="147">
        <v>26</v>
      </c>
      <c r="H18" s="147">
        <v>2</v>
      </c>
      <c r="I18" s="147">
        <v>28</v>
      </c>
      <c r="J18" s="147">
        <v>24</v>
      </c>
      <c r="K18" s="147">
        <v>13</v>
      </c>
      <c r="L18" s="147">
        <v>37</v>
      </c>
      <c r="M18" s="147">
        <v>15</v>
      </c>
      <c r="N18" s="147">
        <v>22</v>
      </c>
      <c r="O18" s="299">
        <v>37</v>
      </c>
      <c r="P18" s="147">
        <v>0</v>
      </c>
      <c r="Q18" s="147">
        <v>5</v>
      </c>
      <c r="R18" s="299">
        <v>5</v>
      </c>
      <c r="S18" s="147">
        <v>5</v>
      </c>
      <c r="T18" s="147">
        <v>4</v>
      </c>
      <c r="U18" s="299">
        <v>9</v>
      </c>
      <c r="V18" s="147">
        <v>2</v>
      </c>
      <c r="W18" s="147">
        <v>0</v>
      </c>
      <c r="X18" s="299">
        <v>2</v>
      </c>
      <c r="Y18" s="298">
        <f t="shared" si="0"/>
        <v>81</v>
      </c>
      <c r="Z18" s="298">
        <f t="shared" si="0"/>
        <v>46</v>
      </c>
      <c r="AA18" s="298">
        <f t="shared" si="0"/>
        <v>127</v>
      </c>
      <c r="AB18" s="140"/>
    </row>
    <row r="19" spans="1:28" s="1" customFormat="1" ht="11.25">
      <c r="A19" s="387"/>
      <c r="B19" s="130" t="s">
        <v>138</v>
      </c>
      <c r="C19" s="120" t="s">
        <v>139</v>
      </c>
      <c r="D19" s="29">
        <v>67</v>
      </c>
      <c r="E19" s="29">
        <v>6</v>
      </c>
      <c r="F19" s="147">
        <v>73</v>
      </c>
      <c r="G19" s="147">
        <v>229</v>
      </c>
      <c r="H19" s="147">
        <v>117</v>
      </c>
      <c r="I19" s="147">
        <v>346</v>
      </c>
      <c r="J19" s="147">
        <v>177</v>
      </c>
      <c r="K19" s="147">
        <v>69</v>
      </c>
      <c r="L19" s="147">
        <v>246</v>
      </c>
      <c r="M19" s="147">
        <v>253</v>
      </c>
      <c r="N19" s="147">
        <v>1329</v>
      </c>
      <c r="O19" s="299">
        <v>1582</v>
      </c>
      <c r="P19" s="147">
        <v>4</v>
      </c>
      <c r="Q19" s="147">
        <v>198</v>
      </c>
      <c r="R19" s="299">
        <v>202</v>
      </c>
      <c r="S19" s="147">
        <v>42</v>
      </c>
      <c r="T19" s="147">
        <v>28</v>
      </c>
      <c r="U19" s="299">
        <v>70</v>
      </c>
      <c r="V19" s="147">
        <v>19</v>
      </c>
      <c r="W19" s="147">
        <v>1</v>
      </c>
      <c r="X19" s="299">
        <v>20</v>
      </c>
      <c r="Y19" s="298">
        <f t="shared" si="0"/>
        <v>791</v>
      </c>
      <c r="Z19" s="298">
        <f t="shared" si="0"/>
        <v>1748</v>
      </c>
      <c r="AA19" s="298">
        <f t="shared" si="0"/>
        <v>2539</v>
      </c>
      <c r="AB19" s="140"/>
    </row>
    <row r="20" spans="1:28" s="1" customFormat="1" ht="11.25">
      <c r="A20" s="387"/>
      <c r="B20" s="130" t="s">
        <v>140</v>
      </c>
      <c r="C20" s="120" t="s">
        <v>141</v>
      </c>
      <c r="D20" s="29">
        <v>33</v>
      </c>
      <c r="E20" s="29">
        <v>3</v>
      </c>
      <c r="F20" s="147">
        <v>36</v>
      </c>
      <c r="G20" s="147">
        <v>63</v>
      </c>
      <c r="H20" s="147">
        <v>26</v>
      </c>
      <c r="I20" s="147">
        <v>89</v>
      </c>
      <c r="J20" s="147">
        <v>31</v>
      </c>
      <c r="K20" s="147">
        <v>5</v>
      </c>
      <c r="L20" s="147">
        <v>36</v>
      </c>
      <c r="M20" s="147">
        <v>33</v>
      </c>
      <c r="N20" s="147">
        <v>50</v>
      </c>
      <c r="O20" s="299">
        <v>83</v>
      </c>
      <c r="P20" s="147">
        <v>0</v>
      </c>
      <c r="Q20" s="147">
        <v>3</v>
      </c>
      <c r="R20" s="299">
        <v>3</v>
      </c>
      <c r="S20" s="147">
        <v>4</v>
      </c>
      <c r="T20" s="147">
        <v>1</v>
      </c>
      <c r="U20" s="299">
        <v>5</v>
      </c>
      <c r="V20" s="147">
        <v>6</v>
      </c>
      <c r="W20" s="147">
        <v>1</v>
      </c>
      <c r="X20" s="299">
        <v>7</v>
      </c>
      <c r="Y20" s="298">
        <f t="shared" si="0"/>
        <v>170</v>
      </c>
      <c r="Z20" s="298">
        <f t="shared" si="0"/>
        <v>89</v>
      </c>
      <c r="AA20" s="298">
        <f t="shared" si="0"/>
        <v>259</v>
      </c>
      <c r="AB20" s="140"/>
    </row>
    <row r="21" spans="1:28" s="1" customFormat="1" ht="22.5">
      <c r="A21" s="387"/>
      <c r="B21" s="130" t="s">
        <v>142</v>
      </c>
      <c r="C21" s="120" t="s">
        <v>143</v>
      </c>
      <c r="D21" s="29"/>
      <c r="E21" s="29"/>
      <c r="F21" s="147"/>
      <c r="G21" s="147">
        <v>3</v>
      </c>
      <c r="H21" s="147">
        <v>7</v>
      </c>
      <c r="I21" s="147">
        <v>10</v>
      </c>
      <c r="J21" s="147">
        <v>2</v>
      </c>
      <c r="K21" s="147">
        <v>6</v>
      </c>
      <c r="L21" s="147">
        <v>8</v>
      </c>
      <c r="M21" s="147">
        <v>13</v>
      </c>
      <c r="N21" s="147">
        <v>75</v>
      </c>
      <c r="O21" s="299">
        <v>88</v>
      </c>
      <c r="P21" s="147">
        <v>0</v>
      </c>
      <c r="Q21" s="147">
        <v>22</v>
      </c>
      <c r="R21" s="299">
        <v>22</v>
      </c>
      <c r="S21" s="147">
        <v>1</v>
      </c>
      <c r="T21" s="147">
        <v>5</v>
      </c>
      <c r="U21" s="299">
        <v>6</v>
      </c>
      <c r="V21" s="147"/>
      <c r="W21" s="147"/>
      <c r="X21" s="299"/>
      <c r="Y21" s="298">
        <f t="shared" si="0"/>
        <v>19</v>
      </c>
      <c r="Z21" s="298">
        <f t="shared" si="0"/>
        <v>115</v>
      </c>
      <c r="AA21" s="298">
        <f t="shared" si="0"/>
        <v>134</v>
      </c>
      <c r="AB21" s="140"/>
    </row>
    <row r="22" spans="1:28" s="1" customFormat="1" ht="11.25">
      <c r="A22" s="387"/>
      <c r="B22" s="130" t="s">
        <v>144</v>
      </c>
      <c r="C22" s="120" t="s">
        <v>145</v>
      </c>
      <c r="D22" s="29"/>
      <c r="E22" s="29"/>
      <c r="F22" s="147"/>
      <c r="G22" s="147">
        <v>1</v>
      </c>
      <c r="H22" s="147">
        <v>0</v>
      </c>
      <c r="I22" s="147">
        <v>1</v>
      </c>
      <c r="J22" s="147">
        <v>0</v>
      </c>
      <c r="K22" s="147">
        <v>0</v>
      </c>
      <c r="L22" s="147">
        <v>0</v>
      </c>
      <c r="M22" s="147">
        <v>2</v>
      </c>
      <c r="N22" s="147">
        <v>6</v>
      </c>
      <c r="O22" s="299">
        <v>8</v>
      </c>
      <c r="P22" s="147">
        <v>0</v>
      </c>
      <c r="Q22" s="147">
        <v>0</v>
      </c>
      <c r="R22" s="299">
        <v>0</v>
      </c>
      <c r="S22" s="147"/>
      <c r="T22" s="147"/>
      <c r="U22" s="299"/>
      <c r="V22" s="147"/>
      <c r="W22" s="147"/>
      <c r="X22" s="299"/>
      <c r="Y22" s="298">
        <f t="shared" si="0"/>
        <v>3</v>
      </c>
      <c r="Z22" s="298">
        <f t="shared" si="0"/>
        <v>6</v>
      </c>
      <c r="AA22" s="298">
        <f t="shared" si="0"/>
        <v>9</v>
      </c>
      <c r="AB22" s="140"/>
    </row>
    <row r="23" spans="1:28" s="1" customFormat="1" ht="12" thickBot="1">
      <c r="A23" s="387"/>
      <c r="B23" s="130" t="s">
        <v>146</v>
      </c>
      <c r="C23" s="148" t="s">
        <v>147</v>
      </c>
      <c r="D23" s="35"/>
      <c r="E23" s="35"/>
      <c r="F23" s="149"/>
      <c r="G23" s="149">
        <v>0</v>
      </c>
      <c r="H23" s="149">
        <v>2</v>
      </c>
      <c r="I23" s="149">
        <v>2</v>
      </c>
      <c r="J23" s="149">
        <v>2</v>
      </c>
      <c r="K23" s="149">
        <v>1</v>
      </c>
      <c r="L23" s="149">
        <v>3</v>
      </c>
      <c r="M23" s="149">
        <v>10</v>
      </c>
      <c r="N23" s="149">
        <v>2</v>
      </c>
      <c r="O23" s="300">
        <v>12</v>
      </c>
      <c r="P23" s="149">
        <v>0</v>
      </c>
      <c r="Q23" s="149">
        <v>0</v>
      </c>
      <c r="R23" s="300">
        <v>0</v>
      </c>
      <c r="S23" s="149"/>
      <c r="T23" s="149"/>
      <c r="U23" s="300"/>
      <c r="V23" s="149"/>
      <c r="W23" s="149"/>
      <c r="X23" s="300"/>
      <c r="Y23" s="301">
        <f t="shared" si="0"/>
        <v>12</v>
      </c>
      <c r="Z23" s="301">
        <f t="shared" si="0"/>
        <v>5</v>
      </c>
      <c r="AA23" s="301">
        <f t="shared" si="0"/>
        <v>17</v>
      </c>
      <c r="AB23" s="140"/>
    </row>
    <row r="24" spans="1:28" s="1" customFormat="1" ht="18" customHeight="1" thickBot="1">
      <c r="A24" s="433"/>
      <c r="B24" s="131"/>
      <c r="C24" s="150" t="s">
        <v>28</v>
      </c>
      <c r="D24" s="151">
        <f>SUM(D6:D23)</f>
        <v>378</v>
      </c>
      <c r="E24" s="151">
        <f>SUM(E6:E23)</f>
        <v>12</v>
      </c>
      <c r="F24" s="152">
        <f aca="true" t="shared" si="1" ref="F24:X24">SUM(F6:F23)</f>
        <v>390</v>
      </c>
      <c r="G24" s="152">
        <f t="shared" si="1"/>
        <v>1177</v>
      </c>
      <c r="H24" s="152">
        <f t="shared" si="1"/>
        <v>516</v>
      </c>
      <c r="I24" s="152">
        <f t="shared" si="1"/>
        <v>1693</v>
      </c>
      <c r="J24" s="152">
        <f t="shared" si="1"/>
        <v>824</v>
      </c>
      <c r="K24" s="152">
        <f t="shared" si="1"/>
        <v>198</v>
      </c>
      <c r="L24" s="152">
        <f t="shared" si="1"/>
        <v>1022</v>
      </c>
      <c r="M24" s="152">
        <f t="shared" si="1"/>
        <v>1397</v>
      </c>
      <c r="N24" s="152">
        <f t="shared" si="1"/>
        <v>4050</v>
      </c>
      <c r="O24" s="152">
        <f t="shared" si="1"/>
        <v>5447</v>
      </c>
      <c r="P24" s="152">
        <f t="shared" si="1"/>
        <v>27</v>
      </c>
      <c r="Q24" s="152">
        <f t="shared" si="1"/>
        <v>928</v>
      </c>
      <c r="R24" s="152">
        <f t="shared" si="1"/>
        <v>955</v>
      </c>
      <c r="S24" s="152">
        <f t="shared" si="1"/>
        <v>204</v>
      </c>
      <c r="T24" s="152">
        <f t="shared" si="1"/>
        <v>114</v>
      </c>
      <c r="U24" s="152">
        <f t="shared" si="1"/>
        <v>318</v>
      </c>
      <c r="V24" s="152">
        <f t="shared" si="1"/>
        <v>60</v>
      </c>
      <c r="W24" s="152">
        <f t="shared" si="1"/>
        <v>10</v>
      </c>
      <c r="X24" s="152">
        <f t="shared" si="1"/>
        <v>70</v>
      </c>
      <c r="Y24" s="302">
        <f t="shared" si="0"/>
        <v>4067</v>
      </c>
      <c r="Z24" s="303">
        <f>SUM(Z6:Z23)</f>
        <v>5828</v>
      </c>
      <c r="AA24" s="302">
        <f t="shared" si="0"/>
        <v>9895</v>
      </c>
      <c r="AB24" s="140"/>
    </row>
    <row r="25" spans="1:28" s="1" customFormat="1" ht="11.25" customHeight="1">
      <c r="A25" s="432" t="s">
        <v>148</v>
      </c>
      <c r="B25" s="130" t="s">
        <v>149</v>
      </c>
      <c r="C25" s="118" t="s">
        <v>150</v>
      </c>
      <c r="D25" s="153">
        <v>13</v>
      </c>
      <c r="E25" s="153">
        <v>2</v>
      </c>
      <c r="F25" s="154">
        <v>15</v>
      </c>
      <c r="G25" s="154">
        <v>40</v>
      </c>
      <c r="H25" s="154">
        <v>55</v>
      </c>
      <c r="I25" s="154">
        <v>95</v>
      </c>
      <c r="J25" s="154">
        <v>1</v>
      </c>
      <c r="K25" s="154">
        <v>0</v>
      </c>
      <c r="L25" s="154">
        <v>1</v>
      </c>
      <c r="M25" s="154">
        <v>59</v>
      </c>
      <c r="N25" s="154">
        <v>245</v>
      </c>
      <c r="O25" s="304">
        <v>304</v>
      </c>
      <c r="P25" s="154">
        <v>2</v>
      </c>
      <c r="Q25" s="154">
        <v>36</v>
      </c>
      <c r="R25" s="304">
        <v>38</v>
      </c>
      <c r="S25" s="154">
        <v>2</v>
      </c>
      <c r="T25" s="154">
        <v>8</v>
      </c>
      <c r="U25" s="304">
        <v>10</v>
      </c>
      <c r="V25" s="154">
        <v>25</v>
      </c>
      <c r="W25" s="154">
        <v>4</v>
      </c>
      <c r="X25" s="304">
        <v>29</v>
      </c>
      <c r="Y25" s="305">
        <f t="shared" si="0"/>
        <v>142</v>
      </c>
      <c r="Z25" s="305">
        <f t="shared" si="0"/>
        <v>350</v>
      </c>
      <c r="AA25" s="305">
        <f t="shared" si="0"/>
        <v>492</v>
      </c>
      <c r="AB25" s="140"/>
    </row>
    <row r="26" spans="1:28" s="1" customFormat="1" ht="22.5">
      <c r="A26" s="387"/>
      <c r="B26" s="130" t="s">
        <v>151</v>
      </c>
      <c r="C26" s="120" t="s">
        <v>152</v>
      </c>
      <c r="D26" s="132"/>
      <c r="E26" s="132"/>
      <c r="F26" s="155"/>
      <c r="G26" s="155">
        <v>11</v>
      </c>
      <c r="H26" s="155">
        <v>15</v>
      </c>
      <c r="I26" s="155">
        <v>26</v>
      </c>
      <c r="J26" s="155">
        <v>7</v>
      </c>
      <c r="K26" s="155">
        <v>1</v>
      </c>
      <c r="L26" s="155">
        <v>8</v>
      </c>
      <c r="M26" s="155">
        <v>23</v>
      </c>
      <c r="N26" s="155">
        <v>85</v>
      </c>
      <c r="O26" s="306">
        <v>108</v>
      </c>
      <c r="P26" s="155">
        <v>0</v>
      </c>
      <c r="Q26" s="155">
        <v>71</v>
      </c>
      <c r="R26" s="306">
        <v>71</v>
      </c>
      <c r="S26" s="155">
        <v>4</v>
      </c>
      <c r="T26" s="155">
        <v>5</v>
      </c>
      <c r="U26" s="306">
        <v>9</v>
      </c>
      <c r="V26" s="155">
        <v>1</v>
      </c>
      <c r="W26" s="155">
        <v>0</v>
      </c>
      <c r="X26" s="306">
        <v>1</v>
      </c>
      <c r="Y26" s="298">
        <f t="shared" si="0"/>
        <v>46</v>
      </c>
      <c r="Z26" s="298">
        <f t="shared" si="0"/>
        <v>177</v>
      </c>
      <c r="AA26" s="298">
        <f t="shared" si="0"/>
        <v>223</v>
      </c>
      <c r="AB26" s="140"/>
    </row>
    <row r="27" spans="1:28" s="1" customFormat="1" ht="11.25">
      <c r="A27" s="387"/>
      <c r="B27" s="130" t="s">
        <v>153</v>
      </c>
      <c r="C27" s="120" t="s">
        <v>154</v>
      </c>
      <c r="D27" s="132">
        <v>67</v>
      </c>
      <c r="E27" s="132">
        <v>5</v>
      </c>
      <c r="F27" s="155">
        <v>72</v>
      </c>
      <c r="G27" s="155">
        <v>125</v>
      </c>
      <c r="H27" s="155">
        <v>84</v>
      </c>
      <c r="I27" s="155">
        <v>209</v>
      </c>
      <c r="J27" s="155">
        <v>211</v>
      </c>
      <c r="K27" s="155">
        <v>82</v>
      </c>
      <c r="L27" s="155">
        <v>293</v>
      </c>
      <c r="M27" s="155">
        <v>351</v>
      </c>
      <c r="N27" s="155">
        <v>1599</v>
      </c>
      <c r="O27" s="306">
        <v>1950</v>
      </c>
      <c r="P27" s="155">
        <v>3</v>
      </c>
      <c r="Q27" s="155">
        <v>347</v>
      </c>
      <c r="R27" s="306">
        <v>350</v>
      </c>
      <c r="S27" s="155">
        <v>70</v>
      </c>
      <c r="T27" s="155">
        <v>26</v>
      </c>
      <c r="U27" s="306">
        <v>96</v>
      </c>
      <c r="V27" s="155">
        <v>6</v>
      </c>
      <c r="W27" s="155">
        <v>3</v>
      </c>
      <c r="X27" s="306">
        <v>9</v>
      </c>
      <c r="Y27" s="298">
        <f t="shared" si="0"/>
        <v>833</v>
      </c>
      <c r="Z27" s="298">
        <f t="shared" si="0"/>
        <v>2146</v>
      </c>
      <c r="AA27" s="298">
        <f t="shared" si="0"/>
        <v>2979</v>
      </c>
      <c r="AB27" s="140"/>
    </row>
    <row r="28" spans="1:28" s="1" customFormat="1" ht="22.5">
      <c r="A28" s="387"/>
      <c r="B28" s="130" t="s">
        <v>155</v>
      </c>
      <c r="C28" s="120" t="s">
        <v>156</v>
      </c>
      <c r="D28" s="132">
        <v>3</v>
      </c>
      <c r="E28" s="132">
        <v>0</v>
      </c>
      <c r="F28" s="155">
        <v>3</v>
      </c>
      <c r="G28" s="155">
        <v>11</v>
      </c>
      <c r="H28" s="155">
        <v>23</v>
      </c>
      <c r="I28" s="155">
        <v>34</v>
      </c>
      <c r="J28" s="155">
        <v>7</v>
      </c>
      <c r="K28" s="155">
        <v>0</v>
      </c>
      <c r="L28" s="155">
        <v>7</v>
      </c>
      <c r="M28" s="155">
        <v>7</v>
      </c>
      <c r="N28" s="155">
        <v>56</v>
      </c>
      <c r="O28" s="306">
        <v>63</v>
      </c>
      <c r="P28" s="155">
        <v>0</v>
      </c>
      <c r="Q28" s="155">
        <v>27</v>
      </c>
      <c r="R28" s="306">
        <v>27</v>
      </c>
      <c r="S28" s="155"/>
      <c r="T28" s="155"/>
      <c r="U28" s="306"/>
      <c r="V28" s="155"/>
      <c r="W28" s="155"/>
      <c r="X28" s="306"/>
      <c r="Y28" s="298">
        <f t="shared" si="0"/>
        <v>28</v>
      </c>
      <c r="Z28" s="298">
        <f t="shared" si="0"/>
        <v>106</v>
      </c>
      <c r="AA28" s="298">
        <f t="shared" si="0"/>
        <v>134</v>
      </c>
      <c r="AB28" s="140"/>
    </row>
    <row r="29" spans="1:28" s="1" customFormat="1" ht="11.25">
      <c r="A29" s="387"/>
      <c r="B29" s="130" t="s">
        <v>157</v>
      </c>
      <c r="C29" s="120" t="s">
        <v>158</v>
      </c>
      <c r="D29" s="132">
        <v>2</v>
      </c>
      <c r="E29" s="132">
        <v>0</v>
      </c>
      <c r="F29" s="155">
        <v>2</v>
      </c>
      <c r="G29" s="155">
        <v>38</v>
      </c>
      <c r="H29" s="155">
        <v>6</v>
      </c>
      <c r="I29" s="155">
        <v>44</v>
      </c>
      <c r="J29" s="155">
        <v>0</v>
      </c>
      <c r="K29" s="155">
        <v>0</v>
      </c>
      <c r="L29" s="155">
        <v>0</v>
      </c>
      <c r="M29" s="155">
        <v>9</v>
      </c>
      <c r="N29" s="155">
        <v>34</v>
      </c>
      <c r="O29" s="306">
        <v>43</v>
      </c>
      <c r="P29" s="155">
        <v>0</v>
      </c>
      <c r="Q29" s="155">
        <v>6</v>
      </c>
      <c r="R29" s="306">
        <v>6</v>
      </c>
      <c r="S29" s="155"/>
      <c r="T29" s="155"/>
      <c r="U29" s="306"/>
      <c r="V29" s="155"/>
      <c r="W29" s="155"/>
      <c r="X29" s="306"/>
      <c r="Y29" s="298">
        <f t="shared" si="0"/>
        <v>49</v>
      </c>
      <c r="Z29" s="298">
        <f t="shared" si="0"/>
        <v>46</v>
      </c>
      <c r="AA29" s="298">
        <f t="shared" si="0"/>
        <v>95</v>
      </c>
      <c r="AB29" s="140"/>
    </row>
    <row r="30" spans="1:28" s="1" customFormat="1" ht="33.75">
      <c r="A30" s="387"/>
      <c r="B30" s="130" t="s">
        <v>159</v>
      </c>
      <c r="C30" s="120" t="s">
        <v>160</v>
      </c>
      <c r="D30" s="132">
        <v>17</v>
      </c>
      <c r="E30" s="132">
        <v>11</v>
      </c>
      <c r="F30" s="155">
        <v>28</v>
      </c>
      <c r="G30" s="155">
        <v>33</v>
      </c>
      <c r="H30" s="155">
        <v>56</v>
      </c>
      <c r="I30" s="155">
        <v>89</v>
      </c>
      <c r="J30" s="155">
        <v>10</v>
      </c>
      <c r="K30" s="155">
        <v>22</v>
      </c>
      <c r="L30" s="155">
        <v>32</v>
      </c>
      <c r="M30" s="155">
        <v>17</v>
      </c>
      <c r="N30" s="155">
        <v>322</v>
      </c>
      <c r="O30" s="306">
        <v>339</v>
      </c>
      <c r="P30" s="155">
        <v>0</v>
      </c>
      <c r="Q30" s="155">
        <v>356</v>
      </c>
      <c r="R30" s="306">
        <v>356</v>
      </c>
      <c r="S30" s="155">
        <v>2</v>
      </c>
      <c r="T30" s="155">
        <v>14</v>
      </c>
      <c r="U30" s="306">
        <v>16</v>
      </c>
      <c r="V30" s="155">
        <v>1</v>
      </c>
      <c r="W30" s="155">
        <v>1</v>
      </c>
      <c r="X30" s="306">
        <v>2</v>
      </c>
      <c r="Y30" s="298">
        <f t="shared" si="0"/>
        <v>80</v>
      </c>
      <c r="Z30" s="298">
        <f t="shared" si="0"/>
        <v>782</v>
      </c>
      <c r="AA30" s="298">
        <f t="shared" si="0"/>
        <v>862</v>
      </c>
      <c r="AB30" s="140"/>
    </row>
    <row r="31" spans="1:28" s="1" customFormat="1" ht="11.25">
      <c r="A31" s="387"/>
      <c r="B31" s="130" t="s">
        <v>161</v>
      </c>
      <c r="C31" s="120" t="s">
        <v>162</v>
      </c>
      <c r="D31" s="132">
        <v>15</v>
      </c>
      <c r="E31" s="132">
        <v>1</v>
      </c>
      <c r="F31" s="155">
        <v>16</v>
      </c>
      <c r="G31" s="155">
        <v>18</v>
      </c>
      <c r="H31" s="155">
        <v>13</v>
      </c>
      <c r="I31" s="155">
        <v>31</v>
      </c>
      <c r="J31" s="155">
        <v>10</v>
      </c>
      <c r="K31" s="155">
        <v>2</v>
      </c>
      <c r="L31" s="155">
        <v>12</v>
      </c>
      <c r="M31" s="155">
        <v>20</v>
      </c>
      <c r="N31" s="155">
        <v>44</v>
      </c>
      <c r="O31" s="306">
        <v>64</v>
      </c>
      <c r="P31" s="155">
        <v>0</v>
      </c>
      <c r="Q31" s="155">
        <v>23</v>
      </c>
      <c r="R31" s="306">
        <v>23</v>
      </c>
      <c r="S31" s="155">
        <v>1</v>
      </c>
      <c r="T31" s="155">
        <v>1</v>
      </c>
      <c r="U31" s="306">
        <v>2</v>
      </c>
      <c r="V31" s="155">
        <v>1</v>
      </c>
      <c r="W31" s="155">
        <v>0</v>
      </c>
      <c r="X31" s="306">
        <v>1</v>
      </c>
      <c r="Y31" s="298">
        <f t="shared" si="0"/>
        <v>65</v>
      </c>
      <c r="Z31" s="298">
        <f t="shared" si="0"/>
        <v>84</v>
      </c>
      <c r="AA31" s="298">
        <f t="shared" si="0"/>
        <v>149</v>
      </c>
      <c r="AB31" s="140"/>
    </row>
    <row r="32" spans="1:28" s="1" customFormat="1" ht="11.25">
      <c r="A32" s="387"/>
      <c r="B32" s="130" t="s">
        <v>163</v>
      </c>
      <c r="C32" s="120" t="s">
        <v>164</v>
      </c>
      <c r="D32" s="132">
        <v>15</v>
      </c>
      <c r="E32" s="132">
        <v>4</v>
      </c>
      <c r="F32" s="155">
        <v>19</v>
      </c>
      <c r="G32" s="155">
        <v>54</v>
      </c>
      <c r="H32" s="155">
        <v>29</v>
      </c>
      <c r="I32" s="155">
        <v>83</v>
      </c>
      <c r="J32" s="155">
        <v>37</v>
      </c>
      <c r="K32" s="155">
        <v>15</v>
      </c>
      <c r="L32" s="155">
        <v>52</v>
      </c>
      <c r="M32" s="155">
        <v>50</v>
      </c>
      <c r="N32" s="155">
        <v>443</v>
      </c>
      <c r="O32" s="306">
        <v>493</v>
      </c>
      <c r="P32" s="155">
        <v>0</v>
      </c>
      <c r="Q32" s="155">
        <v>106</v>
      </c>
      <c r="R32" s="306">
        <v>106</v>
      </c>
      <c r="S32" s="155">
        <v>11</v>
      </c>
      <c r="T32" s="155">
        <v>8</v>
      </c>
      <c r="U32" s="306">
        <v>19</v>
      </c>
      <c r="V32" s="155">
        <v>2</v>
      </c>
      <c r="W32" s="155">
        <v>2</v>
      </c>
      <c r="X32" s="306">
        <v>4</v>
      </c>
      <c r="Y32" s="298">
        <f t="shared" si="0"/>
        <v>169</v>
      </c>
      <c r="Z32" s="298">
        <f t="shared" si="0"/>
        <v>607</v>
      </c>
      <c r="AA32" s="298">
        <f t="shared" si="0"/>
        <v>776</v>
      </c>
      <c r="AB32" s="140"/>
    </row>
    <row r="33" spans="1:28" s="1" customFormat="1" ht="11.25">
      <c r="A33" s="387"/>
      <c r="B33" s="130" t="s">
        <v>165</v>
      </c>
      <c r="C33" s="120" t="s">
        <v>166</v>
      </c>
      <c r="D33" s="132">
        <v>65</v>
      </c>
      <c r="E33" s="132">
        <v>3</v>
      </c>
      <c r="F33" s="155">
        <v>68</v>
      </c>
      <c r="G33" s="155">
        <v>87</v>
      </c>
      <c r="H33" s="155">
        <v>31</v>
      </c>
      <c r="I33" s="155">
        <v>118</v>
      </c>
      <c r="J33" s="155">
        <v>231</v>
      </c>
      <c r="K33" s="155">
        <v>127</v>
      </c>
      <c r="L33" s="155">
        <v>358</v>
      </c>
      <c r="M33" s="155">
        <v>261</v>
      </c>
      <c r="N33" s="155">
        <v>1165</v>
      </c>
      <c r="O33" s="306">
        <v>1426</v>
      </c>
      <c r="P33" s="155">
        <v>1</v>
      </c>
      <c r="Q33" s="155">
        <v>281</v>
      </c>
      <c r="R33" s="306">
        <v>282</v>
      </c>
      <c r="S33" s="155">
        <v>38</v>
      </c>
      <c r="T33" s="155">
        <v>27</v>
      </c>
      <c r="U33" s="306">
        <v>65</v>
      </c>
      <c r="V33" s="155">
        <v>5</v>
      </c>
      <c r="W33" s="155">
        <v>3</v>
      </c>
      <c r="X33" s="306">
        <v>8</v>
      </c>
      <c r="Y33" s="298">
        <f t="shared" si="0"/>
        <v>688</v>
      </c>
      <c r="Z33" s="298">
        <f t="shared" si="0"/>
        <v>1637</v>
      </c>
      <c r="AA33" s="298">
        <f t="shared" si="0"/>
        <v>2325</v>
      </c>
      <c r="AB33" s="140"/>
    </row>
    <row r="34" spans="1:28" s="1" customFormat="1" ht="11.25">
      <c r="A34" s="387"/>
      <c r="B34" s="130" t="s">
        <v>167</v>
      </c>
      <c r="C34" s="120" t="s">
        <v>168</v>
      </c>
      <c r="D34" s="132">
        <v>23</v>
      </c>
      <c r="E34" s="132">
        <v>0</v>
      </c>
      <c r="F34" s="155">
        <v>23</v>
      </c>
      <c r="G34" s="155">
        <v>58</v>
      </c>
      <c r="H34" s="155">
        <v>41</v>
      </c>
      <c r="I34" s="155">
        <v>99</v>
      </c>
      <c r="J34" s="155">
        <v>21</v>
      </c>
      <c r="K34" s="155">
        <v>7</v>
      </c>
      <c r="L34" s="155">
        <v>28</v>
      </c>
      <c r="M34" s="155">
        <v>36</v>
      </c>
      <c r="N34" s="155">
        <v>298</v>
      </c>
      <c r="O34" s="306">
        <v>334</v>
      </c>
      <c r="P34" s="155">
        <v>0</v>
      </c>
      <c r="Q34" s="155">
        <v>46</v>
      </c>
      <c r="R34" s="306">
        <v>46</v>
      </c>
      <c r="S34" s="155">
        <v>0</v>
      </c>
      <c r="T34" s="155">
        <v>3</v>
      </c>
      <c r="U34" s="306">
        <v>3</v>
      </c>
      <c r="V34" s="155"/>
      <c r="W34" s="155"/>
      <c r="X34" s="306"/>
      <c r="Y34" s="298">
        <f t="shared" si="0"/>
        <v>138</v>
      </c>
      <c r="Z34" s="298">
        <f t="shared" si="0"/>
        <v>395</v>
      </c>
      <c r="AA34" s="298">
        <f t="shared" si="0"/>
        <v>533</v>
      </c>
      <c r="AB34" s="140"/>
    </row>
    <row r="35" spans="1:28" s="1" customFormat="1" ht="11.25">
      <c r="A35" s="387"/>
      <c r="B35" s="130" t="s">
        <v>169</v>
      </c>
      <c r="C35" s="120" t="s">
        <v>170</v>
      </c>
      <c r="D35" s="132">
        <v>29</v>
      </c>
      <c r="E35" s="132">
        <v>1</v>
      </c>
      <c r="F35" s="155">
        <v>30</v>
      </c>
      <c r="G35" s="155">
        <v>73</v>
      </c>
      <c r="H35" s="155">
        <v>57</v>
      </c>
      <c r="I35" s="155">
        <v>130</v>
      </c>
      <c r="J35" s="155">
        <v>74</v>
      </c>
      <c r="K35" s="155">
        <v>59</v>
      </c>
      <c r="L35" s="155">
        <v>133</v>
      </c>
      <c r="M35" s="155">
        <v>57</v>
      </c>
      <c r="N35" s="155">
        <v>1185</v>
      </c>
      <c r="O35" s="306">
        <v>1242</v>
      </c>
      <c r="P35" s="155">
        <v>0</v>
      </c>
      <c r="Q35" s="155">
        <v>244</v>
      </c>
      <c r="R35" s="306">
        <v>244</v>
      </c>
      <c r="S35" s="155">
        <v>5</v>
      </c>
      <c r="T35" s="155">
        <v>2</v>
      </c>
      <c r="U35" s="306">
        <v>7</v>
      </c>
      <c r="V35" s="155"/>
      <c r="W35" s="155"/>
      <c r="X35" s="306"/>
      <c r="Y35" s="298">
        <f t="shared" si="0"/>
        <v>238</v>
      </c>
      <c r="Z35" s="298">
        <f t="shared" si="0"/>
        <v>1548</v>
      </c>
      <c r="AA35" s="298">
        <f t="shared" si="0"/>
        <v>1786</v>
      </c>
      <c r="AB35" s="140"/>
    </row>
    <row r="36" spans="1:28" s="1" customFormat="1" ht="22.5">
      <c r="A36" s="387"/>
      <c r="B36" s="130" t="s">
        <v>171</v>
      </c>
      <c r="C36" s="120" t="s">
        <v>172</v>
      </c>
      <c r="D36" s="132">
        <v>39</v>
      </c>
      <c r="E36" s="132">
        <v>5</v>
      </c>
      <c r="F36" s="155">
        <v>44</v>
      </c>
      <c r="G36" s="155">
        <v>96</v>
      </c>
      <c r="H36" s="155">
        <v>261</v>
      </c>
      <c r="I36" s="155">
        <v>357</v>
      </c>
      <c r="J36" s="155">
        <v>151</v>
      </c>
      <c r="K36" s="155">
        <v>43</v>
      </c>
      <c r="L36" s="155">
        <v>194</v>
      </c>
      <c r="M36" s="155">
        <v>317</v>
      </c>
      <c r="N36" s="155">
        <v>2948</v>
      </c>
      <c r="O36" s="306">
        <v>3265</v>
      </c>
      <c r="P36" s="155">
        <v>3</v>
      </c>
      <c r="Q36" s="155">
        <v>440</v>
      </c>
      <c r="R36" s="306">
        <v>443</v>
      </c>
      <c r="S36" s="155">
        <v>48</v>
      </c>
      <c r="T36" s="155">
        <v>31</v>
      </c>
      <c r="U36" s="306">
        <v>79</v>
      </c>
      <c r="V36" s="155"/>
      <c r="W36" s="155"/>
      <c r="X36" s="306"/>
      <c r="Y36" s="298">
        <f t="shared" si="0"/>
        <v>654</v>
      </c>
      <c r="Z36" s="298">
        <f t="shared" si="0"/>
        <v>3728</v>
      </c>
      <c r="AA36" s="298">
        <f t="shared" si="0"/>
        <v>4382</v>
      </c>
      <c r="AB36" s="140"/>
    </row>
    <row r="37" spans="1:28" s="1" customFormat="1" ht="11.25">
      <c r="A37" s="387"/>
      <c r="B37" s="130" t="s">
        <v>173</v>
      </c>
      <c r="C37" s="120" t="s">
        <v>174</v>
      </c>
      <c r="D37" s="132">
        <v>24</v>
      </c>
      <c r="E37" s="132">
        <v>3</v>
      </c>
      <c r="F37" s="155">
        <v>27</v>
      </c>
      <c r="G37" s="155">
        <v>53</v>
      </c>
      <c r="H37" s="155">
        <v>32</v>
      </c>
      <c r="I37" s="155">
        <v>85</v>
      </c>
      <c r="J37" s="155">
        <v>46</v>
      </c>
      <c r="K37" s="155">
        <v>28</v>
      </c>
      <c r="L37" s="155">
        <v>74</v>
      </c>
      <c r="M37" s="155">
        <v>53</v>
      </c>
      <c r="N37" s="155">
        <v>533</v>
      </c>
      <c r="O37" s="306">
        <v>586</v>
      </c>
      <c r="P37" s="155">
        <v>0</v>
      </c>
      <c r="Q37" s="155">
        <v>123</v>
      </c>
      <c r="R37" s="306">
        <v>123</v>
      </c>
      <c r="S37" s="155">
        <v>2</v>
      </c>
      <c r="T37" s="155">
        <v>4</v>
      </c>
      <c r="U37" s="306">
        <v>6</v>
      </c>
      <c r="V37" s="155"/>
      <c r="W37" s="155"/>
      <c r="X37" s="306"/>
      <c r="Y37" s="298">
        <f t="shared" si="0"/>
        <v>178</v>
      </c>
      <c r="Z37" s="298">
        <f t="shared" si="0"/>
        <v>723</v>
      </c>
      <c r="AA37" s="298">
        <f t="shared" si="0"/>
        <v>901</v>
      </c>
      <c r="AB37" s="140"/>
    </row>
    <row r="38" spans="1:28" s="1" customFormat="1" ht="12" thickBot="1">
      <c r="A38" s="387"/>
      <c r="B38" s="130" t="s">
        <v>175</v>
      </c>
      <c r="C38" s="148" t="s">
        <v>176</v>
      </c>
      <c r="D38" s="156">
        <v>21</v>
      </c>
      <c r="E38" s="156">
        <v>1</v>
      </c>
      <c r="F38" s="157">
        <v>22</v>
      </c>
      <c r="G38" s="157">
        <v>63</v>
      </c>
      <c r="H38" s="157">
        <v>21</v>
      </c>
      <c r="I38" s="157">
        <v>84</v>
      </c>
      <c r="J38" s="157">
        <v>84</v>
      </c>
      <c r="K38" s="157">
        <v>26</v>
      </c>
      <c r="L38" s="157">
        <v>110</v>
      </c>
      <c r="M38" s="157">
        <v>106</v>
      </c>
      <c r="N38" s="157">
        <v>621</v>
      </c>
      <c r="O38" s="307">
        <v>727</v>
      </c>
      <c r="P38" s="157">
        <v>1</v>
      </c>
      <c r="Q38" s="157">
        <v>170</v>
      </c>
      <c r="R38" s="307">
        <v>171</v>
      </c>
      <c r="S38" s="157">
        <v>27</v>
      </c>
      <c r="T38" s="157">
        <v>14</v>
      </c>
      <c r="U38" s="307">
        <v>41</v>
      </c>
      <c r="V38" s="157"/>
      <c r="W38" s="157"/>
      <c r="X38" s="307"/>
      <c r="Y38" s="301">
        <f aca="true" t="shared" si="2" ref="Y38:AA64">D38+G38+J38+M38+P38+S38+V38</f>
        <v>302</v>
      </c>
      <c r="Z38" s="301">
        <f t="shared" si="2"/>
        <v>853</v>
      </c>
      <c r="AA38" s="301">
        <f t="shared" si="2"/>
        <v>1155</v>
      </c>
      <c r="AB38" s="140"/>
    </row>
    <row r="39" spans="1:28" s="1" customFormat="1" ht="18" customHeight="1" thickBot="1">
      <c r="A39" s="387"/>
      <c r="B39" s="131"/>
      <c r="C39" s="150" t="s">
        <v>28</v>
      </c>
      <c r="D39" s="151">
        <f>SUM(D25:D38)</f>
        <v>333</v>
      </c>
      <c r="E39" s="151">
        <f aca="true" t="shared" si="3" ref="E39:X39">SUM(E25:E38)</f>
        <v>36</v>
      </c>
      <c r="F39" s="152">
        <f t="shared" si="3"/>
        <v>369</v>
      </c>
      <c r="G39" s="152">
        <f t="shared" si="3"/>
        <v>760</v>
      </c>
      <c r="H39" s="152">
        <f t="shared" si="3"/>
        <v>724</v>
      </c>
      <c r="I39" s="152">
        <f t="shared" si="3"/>
        <v>1484</v>
      </c>
      <c r="J39" s="152">
        <f t="shared" si="3"/>
        <v>890</v>
      </c>
      <c r="K39" s="152">
        <f t="shared" si="3"/>
        <v>412</v>
      </c>
      <c r="L39" s="152">
        <f t="shared" si="3"/>
        <v>1302</v>
      </c>
      <c r="M39" s="152">
        <f t="shared" si="3"/>
        <v>1366</v>
      </c>
      <c r="N39" s="152">
        <f t="shared" si="3"/>
        <v>9578</v>
      </c>
      <c r="O39" s="152">
        <f t="shared" si="3"/>
        <v>10944</v>
      </c>
      <c r="P39" s="152">
        <f t="shared" si="3"/>
        <v>10</v>
      </c>
      <c r="Q39" s="152">
        <f t="shared" si="3"/>
        <v>2276</v>
      </c>
      <c r="R39" s="152">
        <f t="shared" si="3"/>
        <v>2286</v>
      </c>
      <c r="S39" s="152">
        <f t="shared" si="3"/>
        <v>210</v>
      </c>
      <c r="T39" s="152">
        <f t="shared" si="3"/>
        <v>143</v>
      </c>
      <c r="U39" s="152">
        <f t="shared" si="3"/>
        <v>353</v>
      </c>
      <c r="V39" s="152">
        <f t="shared" si="3"/>
        <v>41</v>
      </c>
      <c r="W39" s="152">
        <f t="shared" si="3"/>
        <v>13</v>
      </c>
      <c r="X39" s="152">
        <f t="shared" si="3"/>
        <v>54</v>
      </c>
      <c r="Y39" s="302">
        <f t="shared" si="2"/>
        <v>3610</v>
      </c>
      <c r="Z39" s="302">
        <f>SUM(Z25:Z38)</f>
        <v>13182</v>
      </c>
      <c r="AA39" s="302">
        <f t="shared" si="2"/>
        <v>16792</v>
      </c>
      <c r="AB39" s="140"/>
    </row>
    <row r="40" spans="1:28" s="1" customFormat="1" ht="22.5">
      <c r="A40" s="351" t="s">
        <v>177</v>
      </c>
      <c r="B40" s="127" t="s">
        <v>178</v>
      </c>
      <c r="C40" s="118" t="s">
        <v>179</v>
      </c>
      <c r="D40" s="153">
        <v>7</v>
      </c>
      <c r="E40" s="153">
        <v>0</v>
      </c>
      <c r="F40" s="154">
        <v>7</v>
      </c>
      <c r="G40" s="154">
        <v>22</v>
      </c>
      <c r="H40" s="154">
        <v>25</v>
      </c>
      <c r="I40" s="154">
        <v>47</v>
      </c>
      <c r="J40" s="154">
        <v>5</v>
      </c>
      <c r="K40" s="154">
        <v>8</v>
      </c>
      <c r="L40" s="154">
        <v>13</v>
      </c>
      <c r="M40" s="154">
        <v>8</v>
      </c>
      <c r="N40" s="154">
        <v>86</v>
      </c>
      <c r="O40" s="304">
        <v>94</v>
      </c>
      <c r="P40" s="154">
        <v>0</v>
      </c>
      <c r="Q40" s="154">
        <v>27</v>
      </c>
      <c r="R40" s="304">
        <v>27</v>
      </c>
      <c r="S40" s="154"/>
      <c r="T40" s="154"/>
      <c r="U40" s="304"/>
      <c r="V40" s="154"/>
      <c r="W40" s="154"/>
      <c r="X40" s="304"/>
      <c r="Y40" s="298">
        <f t="shared" si="2"/>
        <v>42</v>
      </c>
      <c r="Z40" s="298">
        <f t="shared" si="2"/>
        <v>146</v>
      </c>
      <c r="AA40" s="298">
        <f t="shared" si="2"/>
        <v>188</v>
      </c>
      <c r="AB40" s="140"/>
    </row>
    <row r="41" spans="1:28" s="1" customFormat="1" ht="22.5">
      <c r="A41" s="434"/>
      <c r="B41" s="127" t="s">
        <v>182</v>
      </c>
      <c r="C41" s="120" t="s">
        <v>183</v>
      </c>
      <c r="D41" s="132">
        <v>59</v>
      </c>
      <c r="E41" s="132">
        <v>4</v>
      </c>
      <c r="F41" s="155">
        <v>63</v>
      </c>
      <c r="G41" s="155">
        <v>238</v>
      </c>
      <c r="H41" s="155">
        <v>176</v>
      </c>
      <c r="I41" s="155">
        <v>414</v>
      </c>
      <c r="J41" s="155">
        <v>157</v>
      </c>
      <c r="K41" s="155">
        <v>37</v>
      </c>
      <c r="L41" s="155">
        <v>194</v>
      </c>
      <c r="M41" s="155">
        <v>333</v>
      </c>
      <c r="N41" s="155">
        <v>937</v>
      </c>
      <c r="O41" s="306">
        <v>1270</v>
      </c>
      <c r="P41" s="155">
        <v>8</v>
      </c>
      <c r="Q41" s="155">
        <v>149</v>
      </c>
      <c r="R41" s="306">
        <v>157</v>
      </c>
      <c r="S41" s="155">
        <v>70</v>
      </c>
      <c r="T41" s="155">
        <v>21</v>
      </c>
      <c r="U41" s="306">
        <v>91</v>
      </c>
      <c r="V41" s="155">
        <v>55</v>
      </c>
      <c r="W41" s="155">
        <v>4</v>
      </c>
      <c r="X41" s="306">
        <v>59</v>
      </c>
      <c r="Y41" s="308">
        <f t="shared" si="2"/>
        <v>920</v>
      </c>
      <c r="Z41" s="308">
        <f t="shared" si="2"/>
        <v>1328</v>
      </c>
      <c r="AA41" s="308">
        <f t="shared" si="2"/>
        <v>2248</v>
      </c>
      <c r="AB41" s="140"/>
    </row>
    <row r="42" spans="1:28" s="1" customFormat="1" ht="22.5">
      <c r="A42" s="434"/>
      <c r="B42" s="127" t="s">
        <v>184</v>
      </c>
      <c r="C42" s="120" t="s">
        <v>185</v>
      </c>
      <c r="D42" s="132">
        <v>7</v>
      </c>
      <c r="E42" s="132">
        <v>0</v>
      </c>
      <c r="F42" s="155">
        <v>7</v>
      </c>
      <c r="G42" s="155">
        <v>77</v>
      </c>
      <c r="H42" s="155">
        <v>34</v>
      </c>
      <c r="I42" s="155">
        <v>111</v>
      </c>
      <c r="J42" s="155">
        <v>12</v>
      </c>
      <c r="K42" s="155">
        <v>30</v>
      </c>
      <c r="L42" s="155">
        <v>42</v>
      </c>
      <c r="M42" s="155">
        <v>11</v>
      </c>
      <c r="N42" s="155">
        <v>337</v>
      </c>
      <c r="O42" s="306">
        <v>348</v>
      </c>
      <c r="P42" s="155">
        <v>0</v>
      </c>
      <c r="Q42" s="155">
        <v>58</v>
      </c>
      <c r="R42" s="306">
        <v>58</v>
      </c>
      <c r="S42" s="155">
        <v>1</v>
      </c>
      <c r="T42" s="155">
        <v>5</v>
      </c>
      <c r="U42" s="306">
        <v>6</v>
      </c>
      <c r="V42" s="155"/>
      <c r="W42" s="155"/>
      <c r="X42" s="306"/>
      <c r="Y42" s="308">
        <f t="shared" si="2"/>
        <v>108</v>
      </c>
      <c r="Z42" s="308">
        <f t="shared" si="2"/>
        <v>464</v>
      </c>
      <c r="AA42" s="308">
        <f t="shared" si="2"/>
        <v>572</v>
      </c>
      <c r="AB42" s="140"/>
    </row>
    <row r="43" spans="1:28" s="1" customFormat="1" ht="11.25">
      <c r="A43" s="434"/>
      <c r="B43" s="127" t="s">
        <v>186</v>
      </c>
      <c r="C43" s="120" t="s">
        <v>187</v>
      </c>
      <c r="D43" s="132">
        <v>49</v>
      </c>
      <c r="E43" s="132">
        <v>0</v>
      </c>
      <c r="F43" s="155">
        <v>49</v>
      </c>
      <c r="G43" s="155">
        <v>84</v>
      </c>
      <c r="H43" s="155">
        <v>19</v>
      </c>
      <c r="I43" s="155">
        <v>103</v>
      </c>
      <c r="J43" s="155">
        <v>28</v>
      </c>
      <c r="K43" s="155">
        <v>9</v>
      </c>
      <c r="L43" s="155">
        <v>37</v>
      </c>
      <c r="M43" s="155">
        <v>22</v>
      </c>
      <c r="N43" s="155">
        <v>66</v>
      </c>
      <c r="O43" s="306">
        <v>88</v>
      </c>
      <c r="P43" s="155">
        <v>0</v>
      </c>
      <c r="Q43" s="155">
        <v>27</v>
      </c>
      <c r="R43" s="306">
        <v>27</v>
      </c>
      <c r="S43" s="155"/>
      <c r="T43" s="155"/>
      <c r="U43" s="306"/>
      <c r="V43" s="155">
        <v>3</v>
      </c>
      <c r="W43" s="155">
        <v>0</v>
      </c>
      <c r="X43" s="306">
        <v>3</v>
      </c>
      <c r="Y43" s="308">
        <f t="shared" si="2"/>
        <v>186</v>
      </c>
      <c r="Z43" s="308">
        <f t="shared" si="2"/>
        <v>121</v>
      </c>
      <c r="AA43" s="308">
        <f t="shared" si="2"/>
        <v>307</v>
      </c>
      <c r="AB43" s="140"/>
    </row>
    <row r="44" spans="1:28" s="1" customFormat="1" ht="22.5">
      <c r="A44" s="434"/>
      <c r="B44" s="127" t="s">
        <v>188</v>
      </c>
      <c r="C44" s="120" t="s">
        <v>189</v>
      </c>
      <c r="D44" s="132">
        <v>28</v>
      </c>
      <c r="E44" s="132">
        <v>8</v>
      </c>
      <c r="F44" s="155">
        <v>36</v>
      </c>
      <c r="G44" s="155">
        <v>55</v>
      </c>
      <c r="H44" s="155">
        <v>48</v>
      </c>
      <c r="I44" s="155">
        <v>103</v>
      </c>
      <c r="J44" s="155">
        <v>31</v>
      </c>
      <c r="K44" s="155">
        <v>22</v>
      </c>
      <c r="L44" s="155">
        <v>53</v>
      </c>
      <c r="M44" s="155">
        <v>64</v>
      </c>
      <c r="N44" s="155">
        <v>226</v>
      </c>
      <c r="O44" s="306">
        <v>290</v>
      </c>
      <c r="P44" s="155">
        <v>0</v>
      </c>
      <c r="Q44" s="155">
        <v>56</v>
      </c>
      <c r="R44" s="306">
        <v>56</v>
      </c>
      <c r="S44" s="155">
        <v>2</v>
      </c>
      <c r="T44" s="155">
        <v>7</v>
      </c>
      <c r="U44" s="306">
        <v>9</v>
      </c>
      <c r="V44" s="155">
        <v>1</v>
      </c>
      <c r="W44" s="155">
        <v>0</v>
      </c>
      <c r="X44" s="306">
        <v>1</v>
      </c>
      <c r="Y44" s="308">
        <f t="shared" si="2"/>
        <v>181</v>
      </c>
      <c r="Z44" s="308">
        <f t="shared" si="2"/>
        <v>367</v>
      </c>
      <c r="AA44" s="308">
        <f t="shared" si="2"/>
        <v>548</v>
      </c>
      <c r="AB44" s="140"/>
    </row>
    <row r="45" spans="1:28" s="1" customFormat="1" ht="11.25">
      <c r="A45" s="434"/>
      <c r="B45" s="127" t="s">
        <v>190</v>
      </c>
      <c r="C45" s="120" t="s">
        <v>191</v>
      </c>
      <c r="D45" s="132">
        <v>40</v>
      </c>
      <c r="E45" s="132">
        <v>7</v>
      </c>
      <c r="F45" s="155">
        <v>47</v>
      </c>
      <c r="G45" s="155">
        <v>56</v>
      </c>
      <c r="H45" s="155">
        <v>31</v>
      </c>
      <c r="I45" s="155">
        <v>87</v>
      </c>
      <c r="J45" s="155">
        <v>51</v>
      </c>
      <c r="K45" s="155">
        <v>24</v>
      </c>
      <c r="L45" s="155">
        <v>75</v>
      </c>
      <c r="M45" s="155">
        <v>71</v>
      </c>
      <c r="N45" s="155">
        <v>296</v>
      </c>
      <c r="O45" s="306">
        <v>367</v>
      </c>
      <c r="P45" s="155">
        <v>0</v>
      </c>
      <c r="Q45" s="155">
        <v>102</v>
      </c>
      <c r="R45" s="306">
        <v>102</v>
      </c>
      <c r="S45" s="155">
        <v>9</v>
      </c>
      <c r="T45" s="155">
        <v>12</v>
      </c>
      <c r="U45" s="306">
        <v>21</v>
      </c>
      <c r="V45" s="155">
        <v>2</v>
      </c>
      <c r="W45" s="155">
        <v>1</v>
      </c>
      <c r="X45" s="306">
        <v>3</v>
      </c>
      <c r="Y45" s="308">
        <f t="shared" si="2"/>
        <v>229</v>
      </c>
      <c r="Z45" s="308">
        <f t="shared" si="2"/>
        <v>473</v>
      </c>
      <c r="AA45" s="308">
        <f t="shared" si="2"/>
        <v>702</v>
      </c>
      <c r="AB45" s="140"/>
    </row>
    <row r="46" spans="1:28" s="1" customFormat="1" ht="11.25">
      <c r="A46" s="434"/>
      <c r="B46" s="127" t="s">
        <v>192</v>
      </c>
      <c r="C46" s="120" t="s">
        <v>193</v>
      </c>
      <c r="D46" s="132">
        <v>33</v>
      </c>
      <c r="E46" s="132">
        <v>2</v>
      </c>
      <c r="F46" s="155">
        <v>35</v>
      </c>
      <c r="G46" s="155">
        <v>52</v>
      </c>
      <c r="H46" s="155">
        <v>5</v>
      </c>
      <c r="I46" s="155">
        <v>57</v>
      </c>
      <c r="J46" s="155">
        <v>55</v>
      </c>
      <c r="K46" s="155">
        <v>4</v>
      </c>
      <c r="L46" s="155">
        <v>59</v>
      </c>
      <c r="M46" s="155">
        <v>190</v>
      </c>
      <c r="N46" s="155">
        <v>156</v>
      </c>
      <c r="O46" s="306">
        <v>346</v>
      </c>
      <c r="P46" s="155">
        <v>0</v>
      </c>
      <c r="Q46" s="155">
        <v>17</v>
      </c>
      <c r="R46" s="306">
        <v>17</v>
      </c>
      <c r="S46" s="155">
        <v>30</v>
      </c>
      <c r="T46" s="155">
        <v>5</v>
      </c>
      <c r="U46" s="306">
        <v>35</v>
      </c>
      <c r="V46" s="155">
        <v>2</v>
      </c>
      <c r="W46" s="155">
        <v>0</v>
      </c>
      <c r="X46" s="306">
        <v>2</v>
      </c>
      <c r="Y46" s="308">
        <f t="shared" si="2"/>
        <v>362</v>
      </c>
      <c r="Z46" s="308">
        <f t="shared" si="2"/>
        <v>189</v>
      </c>
      <c r="AA46" s="308">
        <f t="shared" si="2"/>
        <v>551</v>
      </c>
      <c r="AB46" s="140"/>
    </row>
    <row r="47" spans="1:28" s="1" customFormat="1" ht="22.5">
      <c r="A47" s="434"/>
      <c r="B47" s="127" t="s">
        <v>194</v>
      </c>
      <c r="C47" s="120" t="s">
        <v>195</v>
      </c>
      <c r="D47" s="132">
        <v>10</v>
      </c>
      <c r="E47" s="132">
        <v>0</v>
      </c>
      <c r="F47" s="155">
        <v>10</v>
      </c>
      <c r="G47" s="155">
        <v>95</v>
      </c>
      <c r="H47" s="155">
        <v>24</v>
      </c>
      <c r="I47" s="155">
        <v>119</v>
      </c>
      <c r="J47" s="155">
        <v>40</v>
      </c>
      <c r="K47" s="155">
        <v>10</v>
      </c>
      <c r="L47" s="155">
        <v>50</v>
      </c>
      <c r="M47" s="155">
        <v>86</v>
      </c>
      <c r="N47" s="155">
        <v>155</v>
      </c>
      <c r="O47" s="306">
        <v>241</v>
      </c>
      <c r="P47" s="155">
        <v>0</v>
      </c>
      <c r="Q47" s="155">
        <v>30</v>
      </c>
      <c r="R47" s="306">
        <v>30</v>
      </c>
      <c r="S47" s="155">
        <v>14</v>
      </c>
      <c r="T47" s="155">
        <v>3</v>
      </c>
      <c r="U47" s="306">
        <v>17</v>
      </c>
      <c r="V47" s="155">
        <v>5</v>
      </c>
      <c r="W47" s="155">
        <v>2</v>
      </c>
      <c r="X47" s="306">
        <v>7</v>
      </c>
      <c r="Y47" s="308">
        <f t="shared" si="2"/>
        <v>250</v>
      </c>
      <c r="Z47" s="308">
        <f t="shared" si="2"/>
        <v>224</v>
      </c>
      <c r="AA47" s="308">
        <f t="shared" si="2"/>
        <v>474</v>
      </c>
      <c r="AB47" s="140"/>
    </row>
    <row r="48" spans="1:28" s="1" customFormat="1" ht="11.25">
      <c r="A48" s="434"/>
      <c r="B48" s="127" t="s">
        <v>196</v>
      </c>
      <c r="C48" s="120" t="s">
        <v>197</v>
      </c>
      <c r="D48" s="132">
        <v>15</v>
      </c>
      <c r="E48" s="132">
        <v>0</v>
      </c>
      <c r="F48" s="155">
        <v>15</v>
      </c>
      <c r="G48" s="155">
        <v>25</v>
      </c>
      <c r="H48" s="155">
        <v>12</v>
      </c>
      <c r="I48" s="155">
        <v>37</v>
      </c>
      <c r="J48" s="155">
        <v>12</v>
      </c>
      <c r="K48" s="155">
        <v>5</v>
      </c>
      <c r="L48" s="155">
        <v>17</v>
      </c>
      <c r="M48" s="155">
        <v>13</v>
      </c>
      <c r="N48" s="155">
        <v>52</v>
      </c>
      <c r="O48" s="306">
        <v>65</v>
      </c>
      <c r="P48" s="155">
        <v>0</v>
      </c>
      <c r="Q48" s="155">
        <v>8</v>
      </c>
      <c r="R48" s="306">
        <v>8</v>
      </c>
      <c r="S48" s="155">
        <v>4</v>
      </c>
      <c r="T48" s="155">
        <v>0</v>
      </c>
      <c r="U48" s="306">
        <v>4</v>
      </c>
      <c r="V48" s="155"/>
      <c r="W48" s="155"/>
      <c r="X48" s="306"/>
      <c r="Y48" s="308">
        <f t="shared" si="2"/>
        <v>69</v>
      </c>
      <c r="Z48" s="308">
        <f t="shared" si="2"/>
        <v>77</v>
      </c>
      <c r="AA48" s="308">
        <f t="shared" si="2"/>
        <v>146</v>
      </c>
      <c r="AB48" s="140"/>
    </row>
    <row r="49" spans="1:28" s="1" customFormat="1" ht="11.25">
      <c r="A49" s="434"/>
      <c r="B49" s="127" t="s">
        <v>198</v>
      </c>
      <c r="C49" s="120" t="s">
        <v>199</v>
      </c>
      <c r="D49" s="132">
        <v>1</v>
      </c>
      <c r="E49" s="132">
        <v>0</v>
      </c>
      <c r="F49" s="155">
        <v>1</v>
      </c>
      <c r="G49" s="155">
        <v>5</v>
      </c>
      <c r="H49" s="155">
        <v>8</v>
      </c>
      <c r="I49" s="155">
        <v>13</v>
      </c>
      <c r="J49" s="155">
        <v>2</v>
      </c>
      <c r="K49" s="155">
        <v>0</v>
      </c>
      <c r="L49" s="155">
        <v>2</v>
      </c>
      <c r="M49" s="155">
        <v>24</v>
      </c>
      <c r="N49" s="155">
        <v>75</v>
      </c>
      <c r="O49" s="306">
        <v>99</v>
      </c>
      <c r="P49" s="155">
        <v>0</v>
      </c>
      <c r="Q49" s="155">
        <v>12</v>
      </c>
      <c r="R49" s="306">
        <v>12</v>
      </c>
      <c r="S49" s="155">
        <v>2</v>
      </c>
      <c r="T49" s="155">
        <v>0</v>
      </c>
      <c r="U49" s="306">
        <v>2</v>
      </c>
      <c r="V49" s="155">
        <v>0</v>
      </c>
      <c r="W49" s="155">
        <v>1</v>
      </c>
      <c r="X49" s="306">
        <v>1</v>
      </c>
      <c r="Y49" s="308">
        <f t="shared" si="2"/>
        <v>34</v>
      </c>
      <c r="Z49" s="308">
        <f t="shared" si="2"/>
        <v>96</v>
      </c>
      <c r="AA49" s="308">
        <f t="shared" si="2"/>
        <v>130</v>
      </c>
      <c r="AB49" s="140"/>
    </row>
    <row r="50" spans="1:28" s="1" customFormat="1" ht="11.25">
      <c r="A50" s="434"/>
      <c r="B50" s="127" t="s">
        <v>200</v>
      </c>
      <c r="C50" s="120" t="s">
        <v>201</v>
      </c>
      <c r="D50" s="132"/>
      <c r="E50" s="132"/>
      <c r="F50" s="155"/>
      <c r="G50" s="155">
        <v>7</v>
      </c>
      <c r="H50" s="155">
        <v>1</v>
      </c>
      <c r="I50" s="155">
        <v>8</v>
      </c>
      <c r="J50" s="155">
        <v>0</v>
      </c>
      <c r="K50" s="155">
        <v>0</v>
      </c>
      <c r="L50" s="155">
        <v>0</v>
      </c>
      <c r="M50" s="155">
        <v>3</v>
      </c>
      <c r="N50" s="155">
        <v>8</v>
      </c>
      <c r="O50" s="306">
        <v>11</v>
      </c>
      <c r="P50" s="155">
        <v>0</v>
      </c>
      <c r="Q50" s="155">
        <v>0</v>
      </c>
      <c r="R50" s="306">
        <v>0</v>
      </c>
      <c r="S50" s="155"/>
      <c r="T50" s="155"/>
      <c r="U50" s="306"/>
      <c r="V50" s="155"/>
      <c r="W50" s="155"/>
      <c r="X50" s="306"/>
      <c r="Y50" s="308">
        <f t="shared" si="2"/>
        <v>10</v>
      </c>
      <c r="Z50" s="308">
        <f t="shared" si="2"/>
        <v>9</v>
      </c>
      <c r="AA50" s="308">
        <f t="shared" si="2"/>
        <v>19</v>
      </c>
      <c r="AB50" s="140"/>
    </row>
    <row r="51" spans="1:28" s="1" customFormat="1" ht="11.25">
      <c r="A51" s="434"/>
      <c r="B51" s="127" t="s">
        <v>202</v>
      </c>
      <c r="C51" s="120" t="s">
        <v>203</v>
      </c>
      <c r="D51" s="132">
        <v>68</v>
      </c>
      <c r="E51" s="132">
        <v>2</v>
      </c>
      <c r="F51" s="155">
        <v>70</v>
      </c>
      <c r="G51" s="155">
        <v>132</v>
      </c>
      <c r="H51" s="155">
        <v>54</v>
      </c>
      <c r="I51" s="155">
        <v>186</v>
      </c>
      <c r="J51" s="155">
        <v>157</v>
      </c>
      <c r="K51" s="155">
        <v>23</v>
      </c>
      <c r="L51" s="155">
        <v>180</v>
      </c>
      <c r="M51" s="155">
        <v>275</v>
      </c>
      <c r="N51" s="155">
        <v>517</v>
      </c>
      <c r="O51" s="306">
        <v>792</v>
      </c>
      <c r="P51" s="155">
        <v>6</v>
      </c>
      <c r="Q51" s="155">
        <v>72</v>
      </c>
      <c r="R51" s="306">
        <v>78</v>
      </c>
      <c r="S51" s="155">
        <v>62</v>
      </c>
      <c r="T51" s="155">
        <v>15</v>
      </c>
      <c r="U51" s="306">
        <v>77</v>
      </c>
      <c r="V51" s="155">
        <v>3</v>
      </c>
      <c r="W51" s="155">
        <v>0</v>
      </c>
      <c r="X51" s="306">
        <v>3</v>
      </c>
      <c r="Y51" s="308">
        <f t="shared" si="2"/>
        <v>703</v>
      </c>
      <c r="Z51" s="308">
        <f t="shared" si="2"/>
        <v>683</v>
      </c>
      <c r="AA51" s="308">
        <f t="shared" si="2"/>
        <v>1386</v>
      </c>
      <c r="AB51" s="140"/>
    </row>
    <row r="52" spans="1:28" s="1" customFormat="1" ht="11.25">
      <c r="A52" s="434"/>
      <c r="B52" s="127" t="s">
        <v>204</v>
      </c>
      <c r="C52" s="120" t="s">
        <v>205</v>
      </c>
      <c r="D52" s="132">
        <v>2</v>
      </c>
      <c r="E52" s="132">
        <v>0</v>
      </c>
      <c r="F52" s="155">
        <v>2</v>
      </c>
      <c r="G52" s="155">
        <v>1</v>
      </c>
      <c r="H52" s="155">
        <v>0</v>
      </c>
      <c r="I52" s="155">
        <v>1</v>
      </c>
      <c r="J52" s="155">
        <v>7</v>
      </c>
      <c r="K52" s="155">
        <v>0</v>
      </c>
      <c r="L52" s="155">
        <v>7</v>
      </c>
      <c r="M52" s="155">
        <v>0</v>
      </c>
      <c r="N52" s="155">
        <v>1</v>
      </c>
      <c r="O52" s="306">
        <v>1</v>
      </c>
      <c r="P52" s="155">
        <v>0</v>
      </c>
      <c r="Q52" s="155">
        <v>1</v>
      </c>
      <c r="R52" s="306">
        <v>1</v>
      </c>
      <c r="S52" s="155">
        <v>0</v>
      </c>
      <c r="T52" s="155">
        <v>1</v>
      </c>
      <c r="U52" s="306">
        <v>1</v>
      </c>
      <c r="V52" s="155"/>
      <c r="W52" s="155"/>
      <c r="X52" s="306"/>
      <c r="Y52" s="308">
        <f t="shared" si="2"/>
        <v>10</v>
      </c>
      <c r="Z52" s="308">
        <f t="shared" si="2"/>
        <v>3</v>
      </c>
      <c r="AA52" s="308">
        <f t="shared" si="2"/>
        <v>13</v>
      </c>
      <c r="AB52" s="140"/>
    </row>
    <row r="53" spans="1:28" s="1" customFormat="1" ht="11.25">
      <c r="A53" s="434"/>
      <c r="B53" s="127" t="s">
        <v>206</v>
      </c>
      <c r="C53" s="120" t="s">
        <v>207</v>
      </c>
      <c r="D53" s="132">
        <v>8</v>
      </c>
      <c r="E53" s="132">
        <v>0</v>
      </c>
      <c r="F53" s="155">
        <v>8</v>
      </c>
      <c r="G53" s="155">
        <v>55</v>
      </c>
      <c r="H53" s="155">
        <v>18</v>
      </c>
      <c r="I53" s="155">
        <v>73</v>
      </c>
      <c r="J53" s="155">
        <v>31</v>
      </c>
      <c r="K53" s="155">
        <v>2</v>
      </c>
      <c r="L53" s="155">
        <v>33</v>
      </c>
      <c r="M53" s="155">
        <v>76</v>
      </c>
      <c r="N53" s="155">
        <v>201</v>
      </c>
      <c r="O53" s="306">
        <v>277</v>
      </c>
      <c r="P53" s="155">
        <v>6</v>
      </c>
      <c r="Q53" s="155">
        <v>20</v>
      </c>
      <c r="R53" s="306">
        <v>26</v>
      </c>
      <c r="S53" s="155">
        <v>6</v>
      </c>
      <c r="T53" s="155">
        <v>5</v>
      </c>
      <c r="U53" s="306">
        <v>11</v>
      </c>
      <c r="V53" s="155"/>
      <c r="W53" s="155"/>
      <c r="X53" s="306"/>
      <c r="Y53" s="308">
        <f t="shared" si="2"/>
        <v>182</v>
      </c>
      <c r="Z53" s="308">
        <f t="shared" si="2"/>
        <v>246</v>
      </c>
      <c r="AA53" s="308">
        <f t="shared" si="2"/>
        <v>428</v>
      </c>
      <c r="AB53" s="140"/>
    </row>
    <row r="54" spans="1:28" s="1" customFormat="1" ht="11.25">
      <c r="A54" s="434"/>
      <c r="B54" s="127" t="s">
        <v>208</v>
      </c>
      <c r="C54" s="120" t="s">
        <v>209</v>
      </c>
      <c r="D54" s="132">
        <v>3</v>
      </c>
      <c r="E54" s="132">
        <v>0</v>
      </c>
      <c r="F54" s="155">
        <v>3</v>
      </c>
      <c r="G54" s="155">
        <v>14</v>
      </c>
      <c r="H54" s="155">
        <v>5</v>
      </c>
      <c r="I54" s="155">
        <v>19</v>
      </c>
      <c r="J54" s="155">
        <v>0</v>
      </c>
      <c r="K54" s="155">
        <v>8</v>
      </c>
      <c r="L54" s="155">
        <v>8</v>
      </c>
      <c r="M54" s="155">
        <v>14</v>
      </c>
      <c r="N54" s="155">
        <v>40</v>
      </c>
      <c r="O54" s="306">
        <v>54</v>
      </c>
      <c r="P54" s="155">
        <v>0</v>
      </c>
      <c r="Q54" s="155">
        <v>3</v>
      </c>
      <c r="R54" s="306">
        <v>3</v>
      </c>
      <c r="S54" s="155">
        <v>2</v>
      </c>
      <c r="T54" s="155">
        <v>2</v>
      </c>
      <c r="U54" s="306">
        <v>4</v>
      </c>
      <c r="V54" s="155"/>
      <c r="W54" s="155"/>
      <c r="X54" s="306"/>
      <c r="Y54" s="308">
        <f t="shared" si="2"/>
        <v>33</v>
      </c>
      <c r="Z54" s="308">
        <f t="shared" si="2"/>
        <v>58</v>
      </c>
      <c r="AA54" s="308">
        <f t="shared" si="2"/>
        <v>91</v>
      </c>
      <c r="AB54" s="140"/>
    </row>
    <row r="55" spans="1:28" s="1" customFormat="1" ht="11.25">
      <c r="A55" s="434"/>
      <c r="B55" s="127" t="s">
        <v>210</v>
      </c>
      <c r="C55" s="120" t="s">
        <v>211</v>
      </c>
      <c r="D55" s="132">
        <v>44</v>
      </c>
      <c r="E55" s="132">
        <v>3</v>
      </c>
      <c r="F55" s="155">
        <v>47</v>
      </c>
      <c r="G55" s="155">
        <v>294</v>
      </c>
      <c r="H55" s="155">
        <v>64</v>
      </c>
      <c r="I55" s="155">
        <v>358</v>
      </c>
      <c r="J55" s="155">
        <v>78</v>
      </c>
      <c r="K55" s="155">
        <v>29</v>
      </c>
      <c r="L55" s="155">
        <v>107</v>
      </c>
      <c r="M55" s="155">
        <v>179</v>
      </c>
      <c r="N55" s="155">
        <v>412</v>
      </c>
      <c r="O55" s="306">
        <v>591</v>
      </c>
      <c r="P55" s="155">
        <v>1</v>
      </c>
      <c r="Q55" s="155">
        <v>53</v>
      </c>
      <c r="R55" s="306">
        <v>54</v>
      </c>
      <c r="S55" s="155">
        <v>36</v>
      </c>
      <c r="T55" s="155">
        <v>14</v>
      </c>
      <c r="U55" s="306">
        <v>50</v>
      </c>
      <c r="V55" s="155"/>
      <c r="W55" s="155"/>
      <c r="X55" s="306"/>
      <c r="Y55" s="308">
        <f t="shared" si="2"/>
        <v>632</v>
      </c>
      <c r="Z55" s="308">
        <f t="shared" si="2"/>
        <v>575</v>
      </c>
      <c r="AA55" s="308">
        <f t="shared" si="2"/>
        <v>1207</v>
      </c>
      <c r="AB55" s="140"/>
    </row>
    <row r="56" spans="1:28" s="1" customFormat="1" ht="22.5">
      <c r="A56" s="434"/>
      <c r="B56" s="127" t="s">
        <v>212</v>
      </c>
      <c r="C56" s="120" t="s">
        <v>213</v>
      </c>
      <c r="D56" s="132">
        <v>6</v>
      </c>
      <c r="E56" s="132">
        <v>0</v>
      </c>
      <c r="F56" s="155">
        <v>6</v>
      </c>
      <c r="G56" s="155">
        <v>102</v>
      </c>
      <c r="H56" s="155">
        <v>28</v>
      </c>
      <c r="I56" s="155">
        <v>130</v>
      </c>
      <c r="J56" s="155">
        <v>0</v>
      </c>
      <c r="K56" s="155">
        <v>1</v>
      </c>
      <c r="L56" s="155">
        <v>1</v>
      </c>
      <c r="M56" s="155">
        <v>11</v>
      </c>
      <c r="N56" s="155">
        <v>43</v>
      </c>
      <c r="O56" s="306">
        <v>54</v>
      </c>
      <c r="P56" s="155">
        <v>0</v>
      </c>
      <c r="Q56" s="155">
        <v>3</v>
      </c>
      <c r="R56" s="306">
        <v>3</v>
      </c>
      <c r="S56" s="155">
        <v>1</v>
      </c>
      <c r="T56" s="155">
        <v>1</v>
      </c>
      <c r="U56" s="306">
        <v>2</v>
      </c>
      <c r="V56" s="155"/>
      <c r="W56" s="155"/>
      <c r="X56" s="306"/>
      <c r="Y56" s="308">
        <f t="shared" si="2"/>
        <v>120</v>
      </c>
      <c r="Z56" s="308">
        <f t="shared" si="2"/>
        <v>76</v>
      </c>
      <c r="AA56" s="308">
        <f t="shared" si="2"/>
        <v>196</v>
      </c>
      <c r="AB56" s="140"/>
    </row>
    <row r="57" spans="1:28" s="1" customFormat="1" ht="11.25">
      <c r="A57" s="434"/>
      <c r="B57" s="127" t="s">
        <v>214</v>
      </c>
      <c r="C57" s="120" t="s">
        <v>215</v>
      </c>
      <c r="D57" s="132">
        <v>24</v>
      </c>
      <c r="E57" s="132">
        <v>2</v>
      </c>
      <c r="F57" s="155">
        <v>26</v>
      </c>
      <c r="G57" s="155">
        <v>179</v>
      </c>
      <c r="H57" s="155">
        <v>66</v>
      </c>
      <c r="I57" s="155">
        <v>245</v>
      </c>
      <c r="J57" s="155">
        <v>73</v>
      </c>
      <c r="K57" s="155">
        <v>14</v>
      </c>
      <c r="L57" s="155">
        <v>87</v>
      </c>
      <c r="M57" s="155">
        <v>67</v>
      </c>
      <c r="N57" s="155">
        <v>150</v>
      </c>
      <c r="O57" s="306">
        <v>217</v>
      </c>
      <c r="P57" s="155">
        <v>0</v>
      </c>
      <c r="Q57" s="155">
        <v>34</v>
      </c>
      <c r="R57" s="306">
        <v>34</v>
      </c>
      <c r="S57" s="155">
        <v>24</v>
      </c>
      <c r="T57" s="155">
        <v>3</v>
      </c>
      <c r="U57" s="306">
        <v>27</v>
      </c>
      <c r="V57" s="155">
        <v>3</v>
      </c>
      <c r="W57" s="155">
        <v>0</v>
      </c>
      <c r="X57" s="306">
        <v>3</v>
      </c>
      <c r="Y57" s="308">
        <f t="shared" si="2"/>
        <v>370</v>
      </c>
      <c r="Z57" s="308">
        <f t="shared" si="2"/>
        <v>269</v>
      </c>
      <c r="AA57" s="308">
        <f t="shared" si="2"/>
        <v>639</v>
      </c>
      <c r="AB57" s="140"/>
    </row>
    <row r="58" spans="1:28" s="1" customFormat="1" ht="11.25">
      <c r="A58" s="434"/>
      <c r="B58" s="127" t="s">
        <v>216</v>
      </c>
      <c r="C58" s="120" t="s">
        <v>217</v>
      </c>
      <c r="D58" s="132">
        <v>42</v>
      </c>
      <c r="E58" s="132">
        <v>0</v>
      </c>
      <c r="F58" s="155">
        <v>42</v>
      </c>
      <c r="G58" s="155">
        <v>240</v>
      </c>
      <c r="H58" s="155">
        <v>50</v>
      </c>
      <c r="I58" s="155">
        <v>290</v>
      </c>
      <c r="J58" s="155">
        <v>118</v>
      </c>
      <c r="K58" s="155">
        <v>28</v>
      </c>
      <c r="L58" s="155">
        <v>146</v>
      </c>
      <c r="M58" s="155">
        <v>105</v>
      </c>
      <c r="N58" s="155">
        <v>167</v>
      </c>
      <c r="O58" s="306">
        <v>272</v>
      </c>
      <c r="P58" s="155">
        <v>0</v>
      </c>
      <c r="Q58" s="155">
        <v>22</v>
      </c>
      <c r="R58" s="306">
        <v>22</v>
      </c>
      <c r="S58" s="155">
        <v>6</v>
      </c>
      <c r="T58" s="155">
        <v>4</v>
      </c>
      <c r="U58" s="306">
        <v>10</v>
      </c>
      <c r="V58" s="155">
        <v>4</v>
      </c>
      <c r="W58" s="155">
        <v>0</v>
      </c>
      <c r="X58" s="306">
        <v>4</v>
      </c>
      <c r="Y58" s="308">
        <f t="shared" si="2"/>
        <v>515</v>
      </c>
      <c r="Z58" s="308">
        <f t="shared" si="2"/>
        <v>271</v>
      </c>
      <c r="AA58" s="308">
        <f t="shared" si="2"/>
        <v>786</v>
      </c>
      <c r="AB58" s="140"/>
    </row>
    <row r="59" spans="1:28" s="1" customFormat="1" ht="11.25">
      <c r="A59" s="434"/>
      <c r="B59" s="127" t="s">
        <v>180</v>
      </c>
      <c r="C59" s="120" t="s">
        <v>181</v>
      </c>
      <c r="D59" s="132">
        <v>7</v>
      </c>
      <c r="E59" s="132">
        <v>0</v>
      </c>
      <c r="F59" s="155">
        <v>7</v>
      </c>
      <c r="G59" s="155">
        <v>48</v>
      </c>
      <c r="H59" s="155">
        <v>8</v>
      </c>
      <c r="I59" s="155">
        <v>56</v>
      </c>
      <c r="J59" s="155">
        <v>7</v>
      </c>
      <c r="K59" s="155">
        <v>14</v>
      </c>
      <c r="L59" s="155">
        <v>21</v>
      </c>
      <c r="M59" s="155">
        <v>167</v>
      </c>
      <c r="N59" s="155">
        <v>165</v>
      </c>
      <c r="O59" s="306">
        <v>332</v>
      </c>
      <c r="P59" s="155">
        <v>0</v>
      </c>
      <c r="Q59" s="155">
        <v>41</v>
      </c>
      <c r="R59" s="306">
        <v>41</v>
      </c>
      <c r="S59" s="155">
        <v>3</v>
      </c>
      <c r="T59" s="155">
        <v>1</v>
      </c>
      <c r="U59" s="306">
        <v>4</v>
      </c>
      <c r="V59" s="155"/>
      <c r="W59" s="155"/>
      <c r="X59" s="306"/>
      <c r="Y59" s="308">
        <f t="shared" si="2"/>
        <v>232</v>
      </c>
      <c r="Z59" s="308">
        <f t="shared" si="2"/>
        <v>229</v>
      </c>
      <c r="AA59" s="308">
        <f t="shared" si="2"/>
        <v>461</v>
      </c>
      <c r="AB59" s="140"/>
    </row>
    <row r="60" spans="1:28" s="1" customFormat="1" ht="11.25">
      <c r="A60" s="434"/>
      <c r="B60" s="127" t="s">
        <v>218</v>
      </c>
      <c r="C60" s="120" t="s">
        <v>219</v>
      </c>
      <c r="D60" s="132"/>
      <c r="E60" s="132"/>
      <c r="F60" s="155"/>
      <c r="G60" s="155">
        <v>2</v>
      </c>
      <c r="H60" s="155">
        <v>1</v>
      </c>
      <c r="I60" s="155">
        <v>3</v>
      </c>
      <c r="J60" s="155">
        <v>1</v>
      </c>
      <c r="K60" s="155">
        <v>3</v>
      </c>
      <c r="L60" s="155">
        <v>4</v>
      </c>
      <c r="M60" s="155">
        <v>14</v>
      </c>
      <c r="N60" s="155">
        <v>89</v>
      </c>
      <c r="O60" s="306">
        <v>103</v>
      </c>
      <c r="P60" s="155">
        <v>0</v>
      </c>
      <c r="Q60" s="155">
        <v>27</v>
      </c>
      <c r="R60" s="306">
        <v>27</v>
      </c>
      <c r="S60" s="155">
        <v>2</v>
      </c>
      <c r="T60" s="155">
        <v>0</v>
      </c>
      <c r="U60" s="306">
        <v>2</v>
      </c>
      <c r="V60" s="155"/>
      <c r="W60" s="155"/>
      <c r="X60" s="306"/>
      <c r="Y60" s="308">
        <f t="shared" si="2"/>
        <v>19</v>
      </c>
      <c r="Z60" s="308">
        <f t="shared" si="2"/>
        <v>120</v>
      </c>
      <c r="AA60" s="308">
        <f t="shared" si="2"/>
        <v>139</v>
      </c>
      <c r="AB60" s="140"/>
    </row>
    <row r="61" spans="1:28" s="1" customFormat="1" ht="11.25">
      <c r="A61" s="434"/>
      <c r="B61" s="127" t="s">
        <v>220</v>
      </c>
      <c r="C61" s="120" t="s">
        <v>221</v>
      </c>
      <c r="D61" s="132">
        <v>11</v>
      </c>
      <c r="E61" s="132">
        <v>2</v>
      </c>
      <c r="F61" s="155">
        <v>13</v>
      </c>
      <c r="G61" s="155">
        <v>17</v>
      </c>
      <c r="H61" s="155">
        <v>17</v>
      </c>
      <c r="I61" s="155">
        <v>34</v>
      </c>
      <c r="J61" s="155">
        <v>6</v>
      </c>
      <c r="K61" s="155">
        <v>5</v>
      </c>
      <c r="L61" s="155">
        <v>11</v>
      </c>
      <c r="M61" s="155">
        <v>26</v>
      </c>
      <c r="N61" s="155">
        <v>84</v>
      </c>
      <c r="O61" s="306">
        <v>110</v>
      </c>
      <c r="P61" s="155">
        <v>0</v>
      </c>
      <c r="Q61" s="155">
        <v>16</v>
      </c>
      <c r="R61" s="306">
        <v>16</v>
      </c>
      <c r="S61" s="155">
        <v>2</v>
      </c>
      <c r="T61" s="155">
        <v>0</v>
      </c>
      <c r="U61" s="306">
        <v>2</v>
      </c>
      <c r="V61" s="155"/>
      <c r="W61" s="155"/>
      <c r="X61" s="306"/>
      <c r="Y61" s="308">
        <f t="shared" si="2"/>
        <v>62</v>
      </c>
      <c r="Z61" s="308">
        <f t="shared" si="2"/>
        <v>124</v>
      </c>
      <c r="AA61" s="308">
        <f t="shared" si="2"/>
        <v>186</v>
      </c>
      <c r="AB61" s="140"/>
    </row>
    <row r="62" spans="1:28" s="1" customFormat="1" ht="22.5">
      <c r="A62" s="434"/>
      <c r="B62" s="127" t="s">
        <v>222</v>
      </c>
      <c r="C62" s="120" t="s">
        <v>223</v>
      </c>
      <c r="D62" s="132">
        <v>7</v>
      </c>
      <c r="E62" s="132">
        <v>0</v>
      </c>
      <c r="F62" s="155">
        <v>7</v>
      </c>
      <c r="G62" s="155">
        <v>36</v>
      </c>
      <c r="H62" s="155">
        <v>32</v>
      </c>
      <c r="I62" s="155">
        <v>68</v>
      </c>
      <c r="J62" s="155">
        <v>130</v>
      </c>
      <c r="K62" s="155">
        <v>34</v>
      </c>
      <c r="L62" s="155">
        <v>164</v>
      </c>
      <c r="M62" s="155">
        <v>30</v>
      </c>
      <c r="N62" s="155">
        <v>95</v>
      </c>
      <c r="O62" s="306">
        <v>125</v>
      </c>
      <c r="P62" s="155">
        <v>1</v>
      </c>
      <c r="Q62" s="155">
        <v>12</v>
      </c>
      <c r="R62" s="306">
        <v>13</v>
      </c>
      <c r="S62" s="155">
        <v>47</v>
      </c>
      <c r="T62" s="155">
        <v>10</v>
      </c>
      <c r="U62" s="306">
        <v>57</v>
      </c>
      <c r="V62" s="155"/>
      <c r="W62" s="155"/>
      <c r="X62" s="306"/>
      <c r="Y62" s="308">
        <f t="shared" si="2"/>
        <v>251</v>
      </c>
      <c r="Z62" s="308">
        <f t="shared" si="2"/>
        <v>183</v>
      </c>
      <c r="AA62" s="308">
        <f t="shared" si="2"/>
        <v>434</v>
      </c>
      <c r="AB62" s="140"/>
    </row>
    <row r="63" spans="1:28" s="1" customFormat="1" ht="12" thickBot="1">
      <c r="A63" s="434"/>
      <c r="B63" s="127" t="s">
        <v>224</v>
      </c>
      <c r="C63" s="148" t="s">
        <v>225</v>
      </c>
      <c r="D63" s="156"/>
      <c r="E63" s="156"/>
      <c r="F63" s="157"/>
      <c r="G63" s="157">
        <v>0</v>
      </c>
      <c r="H63" s="157">
        <v>0</v>
      </c>
      <c r="I63" s="157">
        <v>0</v>
      </c>
      <c r="J63" s="157">
        <v>0</v>
      </c>
      <c r="K63" s="157">
        <v>0</v>
      </c>
      <c r="L63" s="157">
        <v>0</v>
      </c>
      <c r="M63" s="157">
        <v>1</v>
      </c>
      <c r="N63" s="157">
        <v>4</v>
      </c>
      <c r="O63" s="307">
        <v>5</v>
      </c>
      <c r="P63" s="157">
        <v>0</v>
      </c>
      <c r="Q63" s="157">
        <v>0</v>
      </c>
      <c r="R63" s="307">
        <v>0</v>
      </c>
      <c r="S63" s="157"/>
      <c r="T63" s="157"/>
      <c r="U63" s="307"/>
      <c r="V63" s="157"/>
      <c r="W63" s="157"/>
      <c r="X63" s="307"/>
      <c r="Y63" s="309">
        <f t="shared" si="2"/>
        <v>1</v>
      </c>
      <c r="Z63" s="309">
        <f t="shared" si="2"/>
        <v>4</v>
      </c>
      <c r="AA63" s="309">
        <f t="shared" si="2"/>
        <v>5</v>
      </c>
      <c r="AB63" s="140"/>
    </row>
    <row r="64" spans="1:28" s="1" customFormat="1" ht="18" customHeight="1" thickBot="1">
      <c r="A64" s="352"/>
      <c r="B64" s="131"/>
      <c r="C64" s="150" t="s">
        <v>28</v>
      </c>
      <c r="D64" s="151">
        <f>SUM(D40:D63)</f>
        <v>471</v>
      </c>
      <c r="E64" s="151">
        <f aca="true" t="shared" si="4" ref="E64:X64">SUM(E40:E63)</f>
        <v>30</v>
      </c>
      <c r="F64" s="152">
        <f t="shared" si="4"/>
        <v>501</v>
      </c>
      <c r="G64" s="152">
        <f t="shared" si="4"/>
        <v>1836</v>
      </c>
      <c r="H64" s="152">
        <f t="shared" si="4"/>
        <v>726</v>
      </c>
      <c r="I64" s="152">
        <f t="shared" si="4"/>
        <v>2562</v>
      </c>
      <c r="J64" s="152">
        <f t="shared" si="4"/>
        <v>1001</v>
      </c>
      <c r="K64" s="152">
        <f t="shared" si="4"/>
        <v>310</v>
      </c>
      <c r="L64" s="152">
        <f t="shared" si="4"/>
        <v>1311</v>
      </c>
      <c r="M64" s="152">
        <f t="shared" si="4"/>
        <v>1790</v>
      </c>
      <c r="N64" s="152">
        <f t="shared" si="4"/>
        <v>4362</v>
      </c>
      <c r="O64" s="152">
        <f t="shared" si="4"/>
        <v>6152</v>
      </c>
      <c r="P64" s="152">
        <f t="shared" si="4"/>
        <v>22</v>
      </c>
      <c r="Q64" s="152">
        <f t="shared" si="4"/>
        <v>790</v>
      </c>
      <c r="R64" s="152">
        <f t="shared" si="4"/>
        <v>812</v>
      </c>
      <c r="S64" s="152">
        <f t="shared" si="4"/>
        <v>323</v>
      </c>
      <c r="T64" s="152">
        <f t="shared" si="4"/>
        <v>109</v>
      </c>
      <c r="U64" s="152">
        <f t="shared" si="4"/>
        <v>432</v>
      </c>
      <c r="V64" s="152">
        <f t="shared" si="4"/>
        <v>78</v>
      </c>
      <c r="W64" s="152">
        <f t="shared" si="4"/>
        <v>8</v>
      </c>
      <c r="X64" s="152">
        <f t="shared" si="4"/>
        <v>86</v>
      </c>
      <c r="Y64" s="302">
        <f t="shared" si="2"/>
        <v>5521</v>
      </c>
      <c r="Z64" s="302">
        <f>SUM(Z40:Z63)</f>
        <v>6335</v>
      </c>
      <c r="AA64" s="302">
        <f t="shared" si="2"/>
        <v>11856</v>
      </c>
      <c r="AB64" s="140"/>
    </row>
    <row r="65" spans="1:28" s="1" customFormat="1" ht="18" customHeight="1" thickBot="1">
      <c r="A65" s="137"/>
      <c r="B65" s="129"/>
      <c r="C65" s="129"/>
      <c r="D65" s="158"/>
      <c r="E65" s="158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40"/>
      <c r="Z65" s="140"/>
      <c r="AA65" s="140"/>
      <c r="AB65" s="140"/>
    </row>
    <row r="66" spans="1:28" s="1" customFormat="1" ht="18" customHeight="1" thickBot="1">
      <c r="A66" s="276"/>
      <c r="B66" s="160" t="s">
        <v>226</v>
      </c>
      <c r="C66" s="161" t="s">
        <v>227</v>
      </c>
      <c r="D66" s="162">
        <v>33</v>
      </c>
      <c r="E66" s="162">
        <v>15</v>
      </c>
      <c r="F66" s="163">
        <v>48</v>
      </c>
      <c r="G66" s="163">
        <v>127</v>
      </c>
      <c r="H66" s="163">
        <v>121</v>
      </c>
      <c r="I66" s="163">
        <v>248</v>
      </c>
      <c r="J66" s="163">
        <v>157</v>
      </c>
      <c r="K66" s="163">
        <v>74</v>
      </c>
      <c r="L66" s="163">
        <v>231</v>
      </c>
      <c r="M66" s="163">
        <v>202</v>
      </c>
      <c r="N66" s="163">
        <v>915</v>
      </c>
      <c r="O66" s="310">
        <v>1117</v>
      </c>
      <c r="P66" s="163">
        <v>2</v>
      </c>
      <c r="Q66" s="163">
        <v>183</v>
      </c>
      <c r="R66" s="310">
        <v>185</v>
      </c>
      <c r="S66" s="163">
        <v>31</v>
      </c>
      <c r="T66" s="163">
        <v>49</v>
      </c>
      <c r="U66" s="310">
        <v>80</v>
      </c>
      <c r="V66" s="163">
        <v>2</v>
      </c>
      <c r="W66" s="163">
        <v>2</v>
      </c>
      <c r="X66" s="310">
        <v>4</v>
      </c>
      <c r="Y66" s="302">
        <f>D66+G66+J66+M66+P66+S66+V66</f>
        <v>554</v>
      </c>
      <c r="Z66" s="302">
        <f>E66+H66+K66+N66+Q66+T66+W66</f>
        <v>1359</v>
      </c>
      <c r="AA66" s="302">
        <f>F66+I66+L66+O66+R66+U66+X66</f>
        <v>1913</v>
      </c>
      <c r="AB66" s="140"/>
    </row>
    <row r="67" spans="1:28" s="1" customFormat="1" ht="18" customHeight="1" thickBot="1">
      <c r="A67" s="137"/>
      <c r="B67" s="129"/>
      <c r="C67" s="129"/>
      <c r="D67" s="158"/>
      <c r="E67" s="158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40"/>
      <c r="Z67" s="140"/>
      <c r="AA67" s="140"/>
      <c r="AB67" s="140"/>
    </row>
    <row r="68" spans="1:28" s="1" customFormat="1" ht="12" thickBot="1">
      <c r="A68" s="276"/>
      <c r="B68" s="160" t="s">
        <v>228</v>
      </c>
      <c r="C68" s="161" t="s">
        <v>229</v>
      </c>
      <c r="D68" s="162"/>
      <c r="E68" s="162"/>
      <c r="F68" s="163"/>
      <c r="G68" s="163">
        <v>22</v>
      </c>
      <c r="H68" s="163">
        <v>127</v>
      </c>
      <c r="I68" s="163">
        <v>149</v>
      </c>
      <c r="J68" s="163">
        <v>18</v>
      </c>
      <c r="K68" s="163">
        <v>27</v>
      </c>
      <c r="L68" s="163">
        <v>45</v>
      </c>
      <c r="M68" s="163">
        <v>249</v>
      </c>
      <c r="N68" s="163">
        <v>1289</v>
      </c>
      <c r="O68" s="310">
        <v>1538</v>
      </c>
      <c r="P68" s="163">
        <v>6</v>
      </c>
      <c r="Q68" s="163">
        <v>51</v>
      </c>
      <c r="R68" s="310">
        <v>57</v>
      </c>
      <c r="S68" s="163">
        <v>7</v>
      </c>
      <c r="T68" s="163">
        <v>17</v>
      </c>
      <c r="U68" s="310">
        <v>24</v>
      </c>
      <c r="V68" s="163"/>
      <c r="W68" s="163"/>
      <c r="X68" s="310"/>
      <c r="Y68" s="302">
        <f>D68+G68+J68+M68+P68+S68+V68</f>
        <v>302</v>
      </c>
      <c r="Z68" s="302">
        <f>E68+H68+K68+N68+Q68+T68+W68</f>
        <v>1511</v>
      </c>
      <c r="AA68" s="302">
        <f>F68+I68+L68+O68+R68+U68+X68</f>
        <v>1813</v>
      </c>
      <c r="AB68" s="140"/>
    </row>
    <row r="69" spans="1:28" s="1" customFormat="1" ht="18" customHeight="1" thickBot="1">
      <c r="A69" s="137"/>
      <c r="B69" s="129"/>
      <c r="C69" s="164"/>
      <c r="D69" s="158"/>
      <c r="E69" s="158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40"/>
      <c r="Z69" s="140"/>
      <c r="AA69" s="140"/>
      <c r="AB69" s="140"/>
    </row>
    <row r="70" spans="1:28" s="1" customFormat="1" ht="18" customHeight="1" thickBot="1">
      <c r="A70" s="45"/>
      <c r="B70" s="131"/>
      <c r="C70" s="150" t="s">
        <v>230</v>
      </c>
      <c r="D70" s="165">
        <f>D24+D39+D64+D66+D68</f>
        <v>1215</v>
      </c>
      <c r="E70" s="165">
        <f aca="true" t="shared" si="5" ref="E70:X70">E24+E39+E64+E66+E68</f>
        <v>93</v>
      </c>
      <c r="F70" s="166">
        <f t="shared" si="5"/>
        <v>1308</v>
      </c>
      <c r="G70" s="166">
        <f t="shared" si="5"/>
        <v>3922</v>
      </c>
      <c r="H70" s="166">
        <f t="shared" si="5"/>
        <v>2214</v>
      </c>
      <c r="I70" s="166">
        <f t="shared" si="5"/>
        <v>6136</v>
      </c>
      <c r="J70" s="166">
        <f t="shared" si="5"/>
        <v>2890</v>
      </c>
      <c r="K70" s="166">
        <f t="shared" si="5"/>
        <v>1021</v>
      </c>
      <c r="L70" s="166">
        <f t="shared" si="5"/>
        <v>3911</v>
      </c>
      <c r="M70" s="166">
        <f t="shared" si="5"/>
        <v>5004</v>
      </c>
      <c r="N70" s="166">
        <f t="shared" si="5"/>
        <v>20194</v>
      </c>
      <c r="O70" s="166">
        <f t="shared" si="5"/>
        <v>25198</v>
      </c>
      <c r="P70" s="166">
        <f t="shared" si="5"/>
        <v>67</v>
      </c>
      <c r="Q70" s="166">
        <f t="shared" si="5"/>
        <v>4228</v>
      </c>
      <c r="R70" s="166">
        <f t="shared" si="5"/>
        <v>4295</v>
      </c>
      <c r="S70" s="166">
        <f t="shared" si="5"/>
        <v>775</v>
      </c>
      <c r="T70" s="166">
        <f t="shared" si="5"/>
        <v>432</v>
      </c>
      <c r="U70" s="166">
        <f t="shared" si="5"/>
        <v>1207</v>
      </c>
      <c r="V70" s="166">
        <f t="shared" si="5"/>
        <v>181</v>
      </c>
      <c r="W70" s="166">
        <f t="shared" si="5"/>
        <v>33</v>
      </c>
      <c r="X70" s="166">
        <f t="shared" si="5"/>
        <v>214</v>
      </c>
      <c r="Y70" s="302">
        <f>D70+G70+J70+M70+P70+S70+V70</f>
        <v>14054</v>
      </c>
      <c r="Z70" s="302">
        <f>E70+H70+K70+N70+Q70+T70+W70</f>
        <v>28215</v>
      </c>
      <c r="AA70" s="302">
        <f>F70+I70+L70+O70+R70+U70+X70</f>
        <v>42269</v>
      </c>
      <c r="AB70" s="140"/>
    </row>
    <row r="71" ht="12.75">
      <c r="C71" s="45" t="s">
        <v>241</v>
      </c>
    </row>
    <row r="72" ht="12.75">
      <c r="C72" s="93" t="s">
        <v>86</v>
      </c>
    </row>
  </sheetData>
  <sheetProtection/>
  <mergeCells count="13">
    <mergeCell ref="C1:AA1"/>
    <mergeCell ref="C4:C5"/>
    <mergeCell ref="D4:F4"/>
    <mergeCell ref="G4:I4"/>
    <mergeCell ref="J4:L4"/>
    <mergeCell ref="M4:O4"/>
    <mergeCell ref="P4:R4"/>
    <mergeCell ref="S4:U4"/>
    <mergeCell ref="V4:X4"/>
    <mergeCell ref="Y4:AA4"/>
    <mergeCell ref="A6:A24"/>
    <mergeCell ref="A25:A39"/>
    <mergeCell ref="A40:A64"/>
  </mergeCells>
  <printOptions/>
  <pageMargins left="0.5118110236220472" right="0" top="0.7874015748031497" bottom="0" header="0.31496062992125984" footer="0.31496062992125984"/>
  <pageSetup fitToHeight="0" fitToWidth="1" horizontalDpi="600" verticalDpi="600" orientation="portrait" paperSize="8" scale="92"/>
  <headerFooter alignWithMargins="0">
    <oddFooter>&amp;RFonte: Tab. 1F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7"/>
  <sheetViews>
    <sheetView zoomScalePageLayoutView="0" workbookViewId="0" topLeftCell="A11">
      <selection activeCell="E32" sqref="E32"/>
    </sheetView>
  </sheetViews>
  <sheetFormatPr defaultColWidth="8.8515625" defaultRowHeight="12.75"/>
  <cols>
    <col min="1" max="1" width="30.421875" style="0" bestFit="1" customWidth="1"/>
    <col min="2" max="2" width="20.421875" style="0" bestFit="1" customWidth="1"/>
    <col min="3" max="3" width="18.57421875" style="0" bestFit="1" customWidth="1"/>
    <col min="4" max="4" width="8.140625" style="0" bestFit="1" customWidth="1"/>
    <col min="5" max="5" width="12.421875" style="0" customWidth="1"/>
    <col min="6" max="6" width="11.421875" style="0" bestFit="1" customWidth="1"/>
    <col min="7" max="7" width="12.421875" style="0" customWidth="1"/>
    <col min="8" max="8" width="8.8515625" style="0" customWidth="1"/>
    <col min="9" max="9" width="11.57421875" style="0" bestFit="1" customWidth="1"/>
  </cols>
  <sheetData>
    <row r="2" ht="18.75">
      <c r="A2" s="225" t="s">
        <v>305</v>
      </c>
    </row>
    <row r="3" ht="13.5" thickBot="1"/>
    <row r="4" spans="1:4" ht="12.75">
      <c r="A4" s="324" t="s">
        <v>21</v>
      </c>
      <c r="B4" s="322" t="s">
        <v>52</v>
      </c>
      <c r="C4" s="322" t="s">
        <v>53</v>
      </c>
      <c r="D4" s="322" t="s">
        <v>54</v>
      </c>
    </row>
    <row r="5" spans="1:4" ht="12.75">
      <c r="A5" s="325"/>
      <c r="B5" s="323"/>
      <c r="C5" s="323"/>
      <c r="D5" s="323"/>
    </row>
    <row r="6" spans="1:10" ht="13.5" thickBot="1">
      <c r="A6" s="326"/>
      <c r="B6" s="10" t="s">
        <v>51</v>
      </c>
      <c r="C6" s="11" t="s">
        <v>51</v>
      </c>
      <c r="D6" s="10" t="s">
        <v>51</v>
      </c>
      <c r="I6" s="5"/>
      <c r="J6" s="5"/>
    </row>
    <row r="7" spans="1:10" ht="21.75" customHeight="1">
      <c r="A7" s="249" t="s">
        <v>1</v>
      </c>
      <c r="B7" s="13">
        <v>6271</v>
      </c>
      <c r="C7" s="13">
        <v>10718</v>
      </c>
      <c r="D7" s="13">
        <v>88907</v>
      </c>
      <c r="I7" s="6"/>
      <c r="J7" s="6"/>
    </row>
    <row r="8" spans="1:10" ht="21.75" customHeight="1">
      <c r="A8" s="9" t="s">
        <v>3</v>
      </c>
      <c r="B8" s="13">
        <v>2</v>
      </c>
      <c r="C8" s="13">
        <v>13</v>
      </c>
      <c r="D8" s="13">
        <v>83</v>
      </c>
      <c r="I8" s="6"/>
      <c r="J8" s="6"/>
    </row>
    <row r="9" spans="1:10" ht="21.75" customHeight="1">
      <c r="A9" s="9" t="s">
        <v>2</v>
      </c>
      <c r="B9" s="13">
        <v>238</v>
      </c>
      <c r="C9" s="13">
        <v>578</v>
      </c>
      <c r="D9" s="13">
        <v>3826</v>
      </c>
      <c r="I9" s="6"/>
      <c r="J9" s="6"/>
    </row>
    <row r="10" spans="1:10" ht="21.75" customHeight="1">
      <c r="A10" s="9" t="s">
        <v>50</v>
      </c>
      <c r="B10" s="13">
        <v>443</v>
      </c>
      <c r="C10" s="13">
        <v>1262</v>
      </c>
      <c r="D10" s="13">
        <v>10498</v>
      </c>
      <c r="I10" s="6"/>
      <c r="J10" s="6"/>
    </row>
    <row r="11" spans="1:10" ht="21.75" customHeight="1">
      <c r="A11" s="9" t="s">
        <v>15</v>
      </c>
      <c r="B11" s="13">
        <v>362</v>
      </c>
      <c r="C11" s="13">
        <v>240</v>
      </c>
      <c r="D11" s="13">
        <v>505</v>
      </c>
      <c r="I11" s="6"/>
      <c r="J11" s="6"/>
    </row>
    <row r="12" spans="1:10" ht="21.75" customHeight="1">
      <c r="A12" s="9" t="s">
        <v>17</v>
      </c>
      <c r="B12" s="13">
        <v>184</v>
      </c>
      <c r="C12" s="13">
        <v>167</v>
      </c>
      <c r="D12" s="13">
        <v>479</v>
      </c>
      <c r="I12" s="6"/>
      <c r="J12" s="6"/>
    </row>
    <row r="13" spans="1:10" ht="21.75" customHeight="1" thickBot="1">
      <c r="A13" s="250" t="s">
        <v>19</v>
      </c>
      <c r="B13" s="14">
        <v>1064</v>
      </c>
      <c r="C13" s="14">
        <v>489</v>
      </c>
      <c r="D13" s="14">
        <v>628</v>
      </c>
      <c r="I13" s="6"/>
      <c r="J13" s="6"/>
    </row>
    <row r="15" ht="13.5" thickBot="1"/>
    <row r="16" spans="1:4" ht="12.75">
      <c r="A16" s="324" t="s">
        <v>21</v>
      </c>
      <c r="B16" s="322" t="s">
        <v>52</v>
      </c>
      <c r="C16" s="322" t="s">
        <v>53</v>
      </c>
      <c r="D16" s="322" t="s">
        <v>54</v>
      </c>
    </row>
    <row r="17" spans="1:4" ht="12.75">
      <c r="A17" s="325"/>
      <c r="B17" s="323"/>
      <c r="C17" s="323"/>
      <c r="D17" s="323"/>
    </row>
    <row r="18" spans="1:4" ht="13.5" thickBot="1">
      <c r="A18" s="326"/>
      <c r="B18" s="10" t="s">
        <v>51</v>
      </c>
      <c r="C18" s="11" t="s">
        <v>51</v>
      </c>
      <c r="D18" s="10" t="s">
        <v>51</v>
      </c>
    </row>
    <row r="19" spans="1:4" ht="21.75" customHeight="1">
      <c r="A19" s="249" t="s">
        <v>1</v>
      </c>
      <c r="B19" s="12">
        <v>5.921847850721463</v>
      </c>
      <c r="C19" s="12">
        <v>10.121251038755005</v>
      </c>
      <c r="D19" s="12">
        <v>83.95690111052353</v>
      </c>
    </row>
    <row r="20" spans="1:4" ht="21.75" customHeight="1">
      <c r="A20" s="9" t="s">
        <v>3</v>
      </c>
      <c r="B20" s="12">
        <v>2.0408163265306123</v>
      </c>
      <c r="C20" s="12">
        <v>13.26530612244898</v>
      </c>
      <c r="D20" s="12">
        <v>84.6938775510204</v>
      </c>
    </row>
    <row r="21" spans="1:4" ht="21.75" customHeight="1">
      <c r="A21" s="9" t="s">
        <v>2</v>
      </c>
      <c r="B21" s="12">
        <v>5.127100387763895</v>
      </c>
      <c r="C21" s="12">
        <v>12.451529513140889</v>
      </c>
      <c r="D21" s="12">
        <v>82.42137009909521</v>
      </c>
    </row>
    <row r="22" spans="1:4" ht="21.75" customHeight="1">
      <c r="A22" s="9" t="s">
        <v>50</v>
      </c>
      <c r="B22" s="12">
        <v>3.630254855363435</v>
      </c>
      <c r="C22" s="12">
        <v>10.34171924936491</v>
      </c>
      <c r="D22" s="12">
        <v>86.02802589527165</v>
      </c>
    </row>
    <row r="23" spans="1:4" ht="21.75" customHeight="1">
      <c r="A23" s="9" t="s">
        <v>15</v>
      </c>
      <c r="B23" s="12">
        <v>32.70099367660343</v>
      </c>
      <c r="C23" s="12">
        <v>21.680216802168022</v>
      </c>
      <c r="D23" s="12">
        <v>45.61878952122855</v>
      </c>
    </row>
    <row r="24" spans="1:4" ht="21.75" customHeight="1">
      <c r="A24" s="9" t="s">
        <v>17</v>
      </c>
      <c r="B24" s="12">
        <v>22.16867469879518</v>
      </c>
      <c r="C24" s="12">
        <v>20.12048192771084</v>
      </c>
      <c r="D24" s="12">
        <v>57.71084337349398</v>
      </c>
    </row>
    <row r="25" spans="1:4" ht="21.75" customHeight="1" thickBot="1">
      <c r="A25" s="250" t="s">
        <v>19</v>
      </c>
      <c r="B25" s="15">
        <v>48.78496102705181</v>
      </c>
      <c r="C25" s="15">
        <v>22.420907840440165</v>
      </c>
      <c r="D25" s="15">
        <v>28.79413113250802</v>
      </c>
    </row>
    <row r="26" spans="1:7" ht="12.75">
      <c r="A26" s="4" t="s">
        <v>87</v>
      </c>
      <c r="B26" s="251"/>
      <c r="C26" s="251"/>
      <c r="D26" s="251"/>
      <c r="E26" s="251"/>
      <c r="F26" s="251"/>
      <c r="G26" s="251"/>
    </row>
    <row r="27" spans="1:7" ht="12.75">
      <c r="A27" s="4" t="s">
        <v>304</v>
      </c>
      <c r="B27" s="251"/>
      <c r="C27" s="251"/>
      <c r="D27" s="251"/>
      <c r="E27" s="251"/>
      <c r="F27" s="251"/>
      <c r="G27" s="251"/>
    </row>
  </sheetData>
  <sheetProtection/>
  <mergeCells count="8">
    <mergeCell ref="D4:D5"/>
    <mergeCell ref="B16:B17"/>
    <mergeCell ref="C16:C17"/>
    <mergeCell ref="D16:D17"/>
    <mergeCell ref="A4:A6"/>
    <mergeCell ref="A16:A18"/>
    <mergeCell ref="B4:B5"/>
    <mergeCell ref="C4:C5"/>
  </mergeCells>
  <printOptions/>
  <pageMargins left="0.7" right="0.7" top="0.75" bottom="0.75" header="0.3" footer="0.3"/>
  <pageSetup fitToHeight="1" fitToWidth="1"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BO24"/>
  <sheetViews>
    <sheetView zoomScalePageLayoutView="0" workbookViewId="0" topLeftCell="A1">
      <selection activeCell="C20" sqref="C20"/>
    </sheetView>
  </sheetViews>
  <sheetFormatPr defaultColWidth="8.8515625" defaultRowHeight="12.75"/>
  <cols>
    <col min="1" max="1" width="35.421875" style="0" customWidth="1"/>
    <col min="2" max="7" width="6.00390625" style="0" customWidth="1"/>
    <col min="8" max="10" width="5.8515625" style="0" customWidth="1"/>
    <col min="11" max="18" width="5.00390625" style="0" customWidth="1"/>
    <col min="19" max="19" width="6.421875" style="0" customWidth="1"/>
    <col min="20" max="26" width="5.00390625" style="0" customWidth="1"/>
    <col min="27" max="28" width="5.8515625" style="0" customWidth="1"/>
    <col min="29" max="30" width="5.00390625" style="0" customWidth="1"/>
    <col min="31" max="31" width="5.8515625" style="0" customWidth="1"/>
    <col min="32" max="35" width="5.00390625" style="0" customWidth="1"/>
    <col min="36" max="37" width="5.8515625" style="0" customWidth="1"/>
    <col min="38" max="38" width="5.00390625" style="0" customWidth="1"/>
    <col min="39" max="40" width="6.421875" style="0" customWidth="1"/>
    <col min="41" max="48" width="5.00390625" style="0" customWidth="1"/>
    <col min="49" max="49" width="6.421875" style="0" customWidth="1"/>
    <col min="50" max="50" width="5.00390625" style="0" customWidth="1"/>
    <col min="51" max="52" width="6.421875" style="0" customWidth="1"/>
    <col min="53" max="57" width="5.00390625" style="0" customWidth="1"/>
    <col min="58" max="58" width="6.00390625" style="0" bestFit="1" customWidth="1"/>
    <col min="59" max="61" width="5.57421875" style="0" customWidth="1"/>
    <col min="62" max="62" width="5.00390625" style="0" customWidth="1"/>
    <col min="63" max="64" width="6.00390625" style="0" customWidth="1"/>
    <col min="65" max="67" width="7.421875" style="0" customWidth="1"/>
  </cols>
  <sheetData>
    <row r="1" s="1" customFormat="1" ht="29.25" customHeight="1"/>
    <row r="2" spans="1:7" s="1" customFormat="1" ht="18" customHeight="1">
      <c r="A2" s="18" t="s">
        <v>306</v>
      </c>
      <c r="B2" s="18"/>
      <c r="C2" s="18"/>
      <c r="D2" s="18"/>
      <c r="E2" s="18"/>
      <c r="F2" s="18"/>
      <c r="G2" s="18"/>
    </row>
    <row r="3" spans="1:7" s="1" customFormat="1" ht="18" customHeight="1">
      <c r="A3" s="19"/>
      <c r="B3" s="19"/>
      <c r="C3" s="19"/>
      <c r="D3" s="19"/>
      <c r="E3" s="19"/>
      <c r="F3" s="19"/>
      <c r="G3" s="19"/>
    </row>
    <row r="4" spans="1:7" s="1" customFormat="1" ht="18" customHeight="1" thickBot="1">
      <c r="A4" s="19"/>
      <c r="B4" s="19"/>
      <c r="C4" s="19"/>
      <c r="D4" s="19"/>
      <c r="E4" s="19"/>
      <c r="F4" s="19"/>
      <c r="G4" s="19"/>
    </row>
    <row r="5" spans="1:67" s="1" customFormat="1" ht="19.5" customHeight="1" thickBot="1">
      <c r="A5" s="327" t="s">
        <v>21</v>
      </c>
      <c r="B5" s="329" t="s">
        <v>29</v>
      </c>
      <c r="C5" s="330"/>
      <c r="D5" s="331"/>
      <c r="E5" s="332" t="s">
        <v>30</v>
      </c>
      <c r="F5" s="330"/>
      <c r="G5" s="331"/>
      <c r="H5" s="332" t="s">
        <v>31</v>
      </c>
      <c r="I5" s="330"/>
      <c r="J5" s="331"/>
      <c r="K5" s="332" t="s">
        <v>48</v>
      </c>
      <c r="L5" s="330" t="s">
        <v>48</v>
      </c>
      <c r="M5" s="331" t="s">
        <v>48</v>
      </c>
      <c r="N5" s="332" t="s">
        <v>47</v>
      </c>
      <c r="O5" s="330" t="s">
        <v>47</v>
      </c>
      <c r="P5" s="331" t="s">
        <v>47</v>
      </c>
      <c r="Q5" s="332" t="s">
        <v>32</v>
      </c>
      <c r="R5" s="330" t="s">
        <v>32</v>
      </c>
      <c r="S5" s="331" t="s">
        <v>32</v>
      </c>
      <c r="T5" s="332" t="s">
        <v>49</v>
      </c>
      <c r="U5" s="330" t="s">
        <v>49</v>
      </c>
      <c r="V5" s="331" t="s">
        <v>49</v>
      </c>
      <c r="W5" s="332" t="s">
        <v>33</v>
      </c>
      <c r="X5" s="330" t="s">
        <v>33</v>
      </c>
      <c r="Y5" s="331" t="s">
        <v>33</v>
      </c>
      <c r="Z5" s="332" t="s">
        <v>46</v>
      </c>
      <c r="AA5" s="330" t="s">
        <v>46</v>
      </c>
      <c r="AB5" s="331" t="s">
        <v>46</v>
      </c>
      <c r="AC5" s="332" t="s">
        <v>34</v>
      </c>
      <c r="AD5" s="330" t="s">
        <v>34</v>
      </c>
      <c r="AE5" s="331" t="s">
        <v>34</v>
      </c>
      <c r="AF5" s="332" t="s">
        <v>35</v>
      </c>
      <c r="AG5" s="330" t="s">
        <v>35</v>
      </c>
      <c r="AH5" s="331" t="s">
        <v>35</v>
      </c>
      <c r="AI5" s="332" t="s">
        <v>36</v>
      </c>
      <c r="AJ5" s="330" t="s">
        <v>36</v>
      </c>
      <c r="AK5" s="331" t="s">
        <v>36</v>
      </c>
      <c r="AL5" s="332" t="s">
        <v>37</v>
      </c>
      <c r="AM5" s="330" t="s">
        <v>37</v>
      </c>
      <c r="AN5" s="331" t="s">
        <v>37</v>
      </c>
      <c r="AO5" s="332" t="s">
        <v>38</v>
      </c>
      <c r="AP5" s="330" t="s">
        <v>38</v>
      </c>
      <c r="AQ5" s="331" t="s">
        <v>38</v>
      </c>
      <c r="AR5" s="332" t="s">
        <v>39</v>
      </c>
      <c r="AS5" s="330" t="s">
        <v>39</v>
      </c>
      <c r="AT5" s="331" t="s">
        <v>39</v>
      </c>
      <c r="AU5" s="332" t="s">
        <v>40</v>
      </c>
      <c r="AV5" s="330" t="s">
        <v>40</v>
      </c>
      <c r="AW5" s="331" t="s">
        <v>40</v>
      </c>
      <c r="AX5" s="332" t="s">
        <v>41</v>
      </c>
      <c r="AY5" s="330" t="s">
        <v>41</v>
      </c>
      <c r="AZ5" s="331" t="s">
        <v>41</v>
      </c>
      <c r="BA5" s="332" t="s">
        <v>42</v>
      </c>
      <c r="BB5" s="330" t="s">
        <v>42</v>
      </c>
      <c r="BC5" s="331" t="s">
        <v>42</v>
      </c>
      <c r="BD5" s="332" t="s">
        <v>43</v>
      </c>
      <c r="BE5" s="330" t="s">
        <v>43</v>
      </c>
      <c r="BF5" s="331" t="s">
        <v>43</v>
      </c>
      <c r="BG5" s="332" t="s">
        <v>44</v>
      </c>
      <c r="BH5" s="330" t="s">
        <v>44</v>
      </c>
      <c r="BI5" s="331" t="s">
        <v>44</v>
      </c>
      <c r="BJ5" s="332" t="s">
        <v>45</v>
      </c>
      <c r="BK5" s="330" t="s">
        <v>45</v>
      </c>
      <c r="BL5" s="330" t="s">
        <v>45</v>
      </c>
      <c r="BM5" s="329" t="s">
        <v>0</v>
      </c>
      <c r="BN5" s="330"/>
      <c r="BO5" s="333"/>
    </row>
    <row r="6" spans="1:67" s="1" customFormat="1" ht="19.5" customHeight="1" thickBot="1">
      <c r="A6" s="328"/>
      <c r="B6" s="20" t="s">
        <v>26</v>
      </c>
      <c r="C6" s="21" t="s">
        <v>27</v>
      </c>
      <c r="D6" s="22" t="s">
        <v>28</v>
      </c>
      <c r="E6" s="21" t="s">
        <v>26</v>
      </c>
      <c r="F6" s="21" t="s">
        <v>27</v>
      </c>
      <c r="G6" s="22" t="s">
        <v>28</v>
      </c>
      <c r="H6" s="21" t="s">
        <v>26</v>
      </c>
      <c r="I6" s="21" t="s">
        <v>27</v>
      </c>
      <c r="J6" s="22" t="s">
        <v>28</v>
      </c>
      <c r="K6" s="21" t="s">
        <v>26</v>
      </c>
      <c r="L6" s="21" t="s">
        <v>27</v>
      </c>
      <c r="M6" s="22" t="s">
        <v>28</v>
      </c>
      <c r="N6" s="21" t="s">
        <v>26</v>
      </c>
      <c r="O6" s="21" t="s">
        <v>27</v>
      </c>
      <c r="P6" s="22" t="s">
        <v>28</v>
      </c>
      <c r="Q6" s="21" t="s">
        <v>26</v>
      </c>
      <c r="R6" s="21" t="s">
        <v>27</v>
      </c>
      <c r="S6" s="22" t="s">
        <v>28</v>
      </c>
      <c r="T6" s="21" t="s">
        <v>26</v>
      </c>
      <c r="U6" s="21" t="s">
        <v>27</v>
      </c>
      <c r="V6" s="22" t="s">
        <v>28</v>
      </c>
      <c r="W6" s="21" t="s">
        <v>26</v>
      </c>
      <c r="X6" s="21" t="s">
        <v>27</v>
      </c>
      <c r="Y6" s="22" t="s">
        <v>28</v>
      </c>
      <c r="Z6" s="21" t="s">
        <v>26</v>
      </c>
      <c r="AA6" s="21" t="s">
        <v>27</v>
      </c>
      <c r="AB6" s="22" t="s">
        <v>28</v>
      </c>
      <c r="AC6" s="21" t="s">
        <v>26</v>
      </c>
      <c r="AD6" s="21" t="s">
        <v>27</v>
      </c>
      <c r="AE6" s="22" t="s">
        <v>28</v>
      </c>
      <c r="AF6" s="21" t="s">
        <v>26</v>
      </c>
      <c r="AG6" s="21" t="s">
        <v>27</v>
      </c>
      <c r="AH6" s="22" t="s">
        <v>28</v>
      </c>
      <c r="AI6" s="21" t="s">
        <v>26</v>
      </c>
      <c r="AJ6" s="21" t="s">
        <v>27</v>
      </c>
      <c r="AK6" s="22" t="s">
        <v>28</v>
      </c>
      <c r="AL6" s="21" t="s">
        <v>26</v>
      </c>
      <c r="AM6" s="21" t="s">
        <v>27</v>
      </c>
      <c r="AN6" s="22" t="s">
        <v>28</v>
      </c>
      <c r="AO6" s="21" t="s">
        <v>26</v>
      </c>
      <c r="AP6" s="21" t="s">
        <v>27</v>
      </c>
      <c r="AQ6" s="22" t="s">
        <v>28</v>
      </c>
      <c r="AR6" s="21" t="s">
        <v>26</v>
      </c>
      <c r="AS6" s="21" t="s">
        <v>27</v>
      </c>
      <c r="AT6" s="22" t="s">
        <v>28</v>
      </c>
      <c r="AU6" s="21" t="s">
        <v>26</v>
      </c>
      <c r="AV6" s="21" t="s">
        <v>27</v>
      </c>
      <c r="AW6" s="22" t="s">
        <v>28</v>
      </c>
      <c r="AX6" s="21" t="s">
        <v>26</v>
      </c>
      <c r="AY6" s="21" t="s">
        <v>27</v>
      </c>
      <c r="AZ6" s="22" t="s">
        <v>28</v>
      </c>
      <c r="BA6" s="21" t="s">
        <v>26</v>
      </c>
      <c r="BB6" s="21" t="s">
        <v>27</v>
      </c>
      <c r="BC6" s="22" t="s">
        <v>28</v>
      </c>
      <c r="BD6" s="21" t="s">
        <v>26</v>
      </c>
      <c r="BE6" s="21" t="s">
        <v>27</v>
      </c>
      <c r="BF6" s="22" t="s">
        <v>28</v>
      </c>
      <c r="BG6" s="21" t="s">
        <v>26</v>
      </c>
      <c r="BH6" s="21" t="s">
        <v>27</v>
      </c>
      <c r="BI6" s="22" t="s">
        <v>28</v>
      </c>
      <c r="BJ6" s="21" t="s">
        <v>26</v>
      </c>
      <c r="BK6" s="21" t="s">
        <v>27</v>
      </c>
      <c r="BL6" s="21" t="s">
        <v>28</v>
      </c>
      <c r="BM6" s="20" t="s">
        <v>26</v>
      </c>
      <c r="BN6" s="21" t="s">
        <v>27</v>
      </c>
      <c r="BO6" s="22" t="s">
        <v>28</v>
      </c>
    </row>
    <row r="7" spans="1:67" s="1" customFormat="1" ht="18" customHeight="1">
      <c r="A7" s="23" t="s">
        <v>1</v>
      </c>
      <c r="B7" s="24">
        <v>76.57</v>
      </c>
      <c r="C7" s="24">
        <v>122.55</v>
      </c>
      <c r="D7" s="24">
        <v>199.12</v>
      </c>
      <c r="E7" s="24">
        <v>2.91</v>
      </c>
      <c r="F7" s="24">
        <v>0.98</v>
      </c>
      <c r="G7" s="24">
        <v>3.89</v>
      </c>
      <c r="H7" s="24">
        <v>497.03</v>
      </c>
      <c r="I7" s="24">
        <v>842.53</v>
      </c>
      <c r="J7" s="24">
        <v>1339.56</v>
      </c>
      <c r="K7" s="24">
        <v>136.19</v>
      </c>
      <c r="L7" s="24">
        <v>139.4</v>
      </c>
      <c r="M7" s="24">
        <v>275.59</v>
      </c>
      <c r="N7" s="24">
        <v>23.55</v>
      </c>
      <c r="O7" s="24">
        <v>60.76</v>
      </c>
      <c r="P7" s="24">
        <v>84.31</v>
      </c>
      <c r="Q7" s="24">
        <v>78.69</v>
      </c>
      <c r="R7" s="24">
        <v>122.27</v>
      </c>
      <c r="S7" s="24">
        <v>200.96</v>
      </c>
      <c r="T7" s="24">
        <v>89.73</v>
      </c>
      <c r="U7" s="24">
        <v>119.23</v>
      </c>
      <c r="V7" s="24">
        <v>208.96</v>
      </c>
      <c r="W7" s="24">
        <v>29.6</v>
      </c>
      <c r="X7" s="24">
        <v>50.28</v>
      </c>
      <c r="Y7" s="24">
        <v>79.88</v>
      </c>
      <c r="Z7" s="24">
        <v>310.64</v>
      </c>
      <c r="AA7" s="24">
        <v>536.02</v>
      </c>
      <c r="AB7" s="24">
        <v>846.66</v>
      </c>
      <c r="AC7" s="24">
        <v>81.81</v>
      </c>
      <c r="AD7" s="24">
        <v>188.62</v>
      </c>
      <c r="AE7" s="24">
        <v>270.43</v>
      </c>
      <c r="AF7" s="24">
        <v>63.13</v>
      </c>
      <c r="AG7" s="24">
        <v>128.34</v>
      </c>
      <c r="AH7" s="24">
        <v>191.47</v>
      </c>
      <c r="AI7" s="24">
        <v>140.13</v>
      </c>
      <c r="AJ7" s="24">
        <v>241.07</v>
      </c>
      <c r="AK7" s="24">
        <v>381.2</v>
      </c>
      <c r="AL7" s="24">
        <v>313.99</v>
      </c>
      <c r="AM7" s="24">
        <v>520.91</v>
      </c>
      <c r="AN7" s="24">
        <v>834.9</v>
      </c>
      <c r="AO7" s="24">
        <v>57.06</v>
      </c>
      <c r="AP7" s="24">
        <v>119.48</v>
      </c>
      <c r="AQ7" s="24">
        <v>176.54</v>
      </c>
      <c r="AR7" s="24">
        <v>32.09</v>
      </c>
      <c r="AS7" s="24">
        <v>38.38</v>
      </c>
      <c r="AT7" s="24">
        <v>70.47</v>
      </c>
      <c r="AU7" s="24">
        <v>225.89</v>
      </c>
      <c r="AV7" s="24">
        <v>260.31</v>
      </c>
      <c r="AW7" s="24">
        <v>486.2</v>
      </c>
      <c r="AX7" s="24">
        <v>196.11</v>
      </c>
      <c r="AY7" s="24">
        <v>316.9</v>
      </c>
      <c r="AZ7" s="24">
        <v>513.01</v>
      </c>
      <c r="BA7" s="24">
        <v>23.27</v>
      </c>
      <c r="BB7" s="24">
        <v>25.8</v>
      </c>
      <c r="BC7" s="24">
        <v>49.07</v>
      </c>
      <c r="BD7" s="24">
        <v>134.4</v>
      </c>
      <c r="BE7" s="24">
        <v>152.25</v>
      </c>
      <c r="BF7" s="24">
        <v>286.65</v>
      </c>
      <c r="BG7" s="24">
        <v>515.71</v>
      </c>
      <c r="BH7" s="24">
        <v>762.43</v>
      </c>
      <c r="BI7" s="24">
        <v>1278.14</v>
      </c>
      <c r="BJ7" s="24">
        <v>121.57</v>
      </c>
      <c r="BK7" s="24">
        <v>276.03</v>
      </c>
      <c r="BL7" s="25">
        <v>397.6</v>
      </c>
      <c r="BM7" s="26">
        <v>3150.07</v>
      </c>
      <c r="BN7" s="27">
        <v>5024.54</v>
      </c>
      <c r="BO7" s="28">
        <v>8174.61</v>
      </c>
    </row>
    <row r="8" spans="1:67" s="1" customFormat="1" ht="18" customHeight="1">
      <c r="A8" s="23" t="s">
        <v>2</v>
      </c>
      <c r="B8" s="29">
        <v>0.04</v>
      </c>
      <c r="C8" s="29">
        <v>3.49</v>
      </c>
      <c r="D8" s="29">
        <v>3.53</v>
      </c>
      <c r="E8" s="29">
        <v>0.59</v>
      </c>
      <c r="F8" s="29">
        <v>0</v>
      </c>
      <c r="G8" s="29">
        <v>0.59</v>
      </c>
      <c r="H8" s="29">
        <v>9.08</v>
      </c>
      <c r="I8" s="29">
        <v>11.93</v>
      </c>
      <c r="J8" s="29">
        <v>21.01</v>
      </c>
      <c r="K8" s="29"/>
      <c r="L8" s="29"/>
      <c r="M8" s="29"/>
      <c r="N8" s="29">
        <v>0</v>
      </c>
      <c r="O8" s="29">
        <v>0</v>
      </c>
      <c r="P8" s="29">
        <v>0</v>
      </c>
      <c r="Q8" s="29">
        <v>1.45</v>
      </c>
      <c r="R8" s="29">
        <v>1.91</v>
      </c>
      <c r="S8" s="29">
        <v>3.36</v>
      </c>
      <c r="T8" s="29">
        <v>2.01</v>
      </c>
      <c r="U8" s="29">
        <v>4.59</v>
      </c>
      <c r="V8" s="29">
        <v>6.6</v>
      </c>
      <c r="W8" s="29">
        <v>1</v>
      </c>
      <c r="X8" s="29">
        <v>0.54</v>
      </c>
      <c r="Y8" s="29">
        <v>1.54</v>
      </c>
      <c r="Z8" s="29">
        <v>7.39</v>
      </c>
      <c r="AA8" s="29">
        <v>9.05</v>
      </c>
      <c r="AB8" s="29">
        <v>16.44</v>
      </c>
      <c r="AC8" s="29">
        <v>0.17</v>
      </c>
      <c r="AD8" s="29">
        <v>1.76</v>
      </c>
      <c r="AE8" s="29">
        <v>1.93</v>
      </c>
      <c r="AF8" s="29">
        <v>1.1</v>
      </c>
      <c r="AG8" s="29">
        <v>2.51</v>
      </c>
      <c r="AH8" s="29">
        <v>3.61</v>
      </c>
      <c r="AI8" s="29">
        <v>4.29</v>
      </c>
      <c r="AJ8" s="29">
        <v>3</v>
      </c>
      <c r="AK8" s="29">
        <v>7.29</v>
      </c>
      <c r="AL8" s="29">
        <v>3.15</v>
      </c>
      <c r="AM8" s="29">
        <v>1.71</v>
      </c>
      <c r="AN8" s="29">
        <v>4.86</v>
      </c>
      <c r="AO8" s="29">
        <v>1.38</v>
      </c>
      <c r="AP8" s="29">
        <v>2.8</v>
      </c>
      <c r="AQ8" s="29">
        <v>4.18</v>
      </c>
      <c r="AR8" s="29"/>
      <c r="AS8" s="29"/>
      <c r="AT8" s="29"/>
      <c r="AU8" s="29">
        <v>28.16</v>
      </c>
      <c r="AV8" s="29">
        <v>17.03</v>
      </c>
      <c r="AW8" s="29">
        <v>45.19</v>
      </c>
      <c r="AX8" s="29">
        <v>2.74</v>
      </c>
      <c r="AY8" s="29">
        <v>1</v>
      </c>
      <c r="AZ8" s="29">
        <v>3.74</v>
      </c>
      <c r="BA8" s="29">
        <v>2.88</v>
      </c>
      <c r="BB8" s="29">
        <v>1.08</v>
      </c>
      <c r="BC8" s="29">
        <v>3.96</v>
      </c>
      <c r="BD8" s="29">
        <v>1.27</v>
      </c>
      <c r="BE8" s="29">
        <v>0.42</v>
      </c>
      <c r="BF8" s="29">
        <v>1.69</v>
      </c>
      <c r="BG8" s="29">
        <v>16.37</v>
      </c>
      <c r="BH8" s="29">
        <v>4.95</v>
      </c>
      <c r="BI8" s="29">
        <v>21.32</v>
      </c>
      <c r="BJ8" s="29">
        <v>24.37</v>
      </c>
      <c r="BK8" s="29">
        <v>26.98</v>
      </c>
      <c r="BL8" s="30">
        <v>51.35</v>
      </c>
      <c r="BM8" s="31">
        <v>107.44</v>
      </c>
      <c r="BN8" s="32">
        <v>94.75</v>
      </c>
      <c r="BO8" s="33">
        <v>202.19</v>
      </c>
    </row>
    <row r="9" spans="1:67" s="1" customFormat="1" ht="18" customHeight="1">
      <c r="A9" s="23" t="s">
        <v>3</v>
      </c>
      <c r="B9" s="29">
        <v>1.17</v>
      </c>
      <c r="C9" s="29">
        <v>0</v>
      </c>
      <c r="D9" s="29">
        <v>1.17</v>
      </c>
      <c r="E9" s="29"/>
      <c r="F9" s="29"/>
      <c r="G9" s="29"/>
      <c r="H9" s="29">
        <v>0.47</v>
      </c>
      <c r="I9" s="29">
        <v>0</v>
      </c>
      <c r="J9" s="29">
        <v>0.47</v>
      </c>
      <c r="K9" s="29">
        <v>7.99</v>
      </c>
      <c r="L9" s="29">
        <v>1</v>
      </c>
      <c r="M9" s="29">
        <v>8.99</v>
      </c>
      <c r="N9" s="29"/>
      <c r="O9" s="29"/>
      <c r="P9" s="29"/>
      <c r="Q9" s="29">
        <v>0.87</v>
      </c>
      <c r="R9" s="29">
        <v>0</v>
      </c>
      <c r="S9" s="29">
        <v>0.87</v>
      </c>
      <c r="T9" s="29">
        <v>4.83</v>
      </c>
      <c r="U9" s="29">
        <v>4.33</v>
      </c>
      <c r="V9" s="29">
        <v>9.16</v>
      </c>
      <c r="W9" s="29"/>
      <c r="X9" s="29"/>
      <c r="Y9" s="29"/>
      <c r="Z9" s="29">
        <v>0</v>
      </c>
      <c r="AA9" s="29">
        <v>0</v>
      </c>
      <c r="AB9" s="29">
        <v>0</v>
      </c>
      <c r="AC9" s="29">
        <v>0.84</v>
      </c>
      <c r="AD9" s="29">
        <v>0</v>
      </c>
      <c r="AE9" s="29">
        <v>0.84</v>
      </c>
      <c r="AF9" s="29">
        <v>0.5</v>
      </c>
      <c r="AG9" s="29">
        <v>0</v>
      </c>
      <c r="AH9" s="29">
        <v>0.5</v>
      </c>
      <c r="AI9" s="29"/>
      <c r="AJ9" s="29"/>
      <c r="AK9" s="29"/>
      <c r="AL9" s="29"/>
      <c r="AM9" s="29"/>
      <c r="AN9" s="29"/>
      <c r="AO9" s="29"/>
      <c r="AP9" s="29"/>
      <c r="AQ9" s="29"/>
      <c r="AR9" s="29">
        <v>0.49</v>
      </c>
      <c r="AS9" s="29">
        <v>0</v>
      </c>
      <c r="AT9" s="29">
        <v>0.49</v>
      </c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>
        <v>0</v>
      </c>
      <c r="BH9" s="29">
        <v>0</v>
      </c>
      <c r="BI9" s="29">
        <v>0</v>
      </c>
      <c r="BJ9" s="29"/>
      <c r="BK9" s="29"/>
      <c r="BL9" s="30"/>
      <c r="BM9" s="31">
        <v>17.16</v>
      </c>
      <c r="BN9" s="32">
        <v>5.33</v>
      </c>
      <c r="BO9" s="33">
        <v>22.49</v>
      </c>
    </row>
    <row r="10" spans="1:67" s="1" customFormat="1" ht="18" customHeight="1">
      <c r="A10" s="23" t="s">
        <v>50</v>
      </c>
      <c r="B10" s="29">
        <v>6.11</v>
      </c>
      <c r="C10" s="29">
        <v>24.08</v>
      </c>
      <c r="D10" s="29">
        <v>30.19</v>
      </c>
      <c r="E10" s="29">
        <v>1</v>
      </c>
      <c r="F10" s="29">
        <v>0.65</v>
      </c>
      <c r="G10" s="29">
        <v>1.65</v>
      </c>
      <c r="H10" s="29">
        <v>35.09</v>
      </c>
      <c r="I10" s="29">
        <v>172.08</v>
      </c>
      <c r="J10" s="29">
        <v>207.17</v>
      </c>
      <c r="K10" s="29">
        <v>4.86</v>
      </c>
      <c r="L10" s="29">
        <v>24.95</v>
      </c>
      <c r="M10" s="29">
        <v>29.81</v>
      </c>
      <c r="N10" s="29">
        <v>2.45</v>
      </c>
      <c r="O10" s="29">
        <v>12.2</v>
      </c>
      <c r="P10" s="29">
        <v>14.65</v>
      </c>
      <c r="Q10" s="29">
        <v>5.93</v>
      </c>
      <c r="R10" s="29">
        <v>21.33</v>
      </c>
      <c r="S10" s="29">
        <v>27.26</v>
      </c>
      <c r="T10" s="29">
        <v>7.82</v>
      </c>
      <c r="U10" s="29">
        <v>26.31</v>
      </c>
      <c r="V10" s="29">
        <v>34.13</v>
      </c>
      <c r="W10" s="29">
        <v>3.2</v>
      </c>
      <c r="X10" s="29">
        <v>11.76</v>
      </c>
      <c r="Y10" s="29">
        <v>14.96</v>
      </c>
      <c r="Z10" s="29">
        <v>45.43</v>
      </c>
      <c r="AA10" s="29">
        <v>171.48</v>
      </c>
      <c r="AB10" s="29">
        <v>216.91</v>
      </c>
      <c r="AC10" s="29">
        <v>4.75</v>
      </c>
      <c r="AD10" s="29">
        <v>46.88</v>
      </c>
      <c r="AE10" s="29">
        <v>51.63</v>
      </c>
      <c r="AF10" s="29">
        <v>4.27</v>
      </c>
      <c r="AG10" s="29">
        <v>16.97</v>
      </c>
      <c r="AH10" s="29">
        <v>21.24</v>
      </c>
      <c r="AI10" s="29">
        <v>22.69</v>
      </c>
      <c r="AJ10" s="29">
        <v>57</v>
      </c>
      <c r="AK10" s="29">
        <v>79.69</v>
      </c>
      <c r="AL10" s="29">
        <v>21.97</v>
      </c>
      <c r="AM10" s="29">
        <v>81.7</v>
      </c>
      <c r="AN10" s="29">
        <v>103.67</v>
      </c>
      <c r="AO10" s="29">
        <v>2.8</v>
      </c>
      <c r="AP10" s="29">
        <v>9.56</v>
      </c>
      <c r="AQ10" s="29">
        <v>12.36</v>
      </c>
      <c r="AR10" s="29">
        <v>3</v>
      </c>
      <c r="AS10" s="29">
        <v>9.82</v>
      </c>
      <c r="AT10" s="29">
        <v>12.82</v>
      </c>
      <c r="AU10" s="29">
        <v>9.31</v>
      </c>
      <c r="AV10" s="29">
        <v>19.48</v>
      </c>
      <c r="AW10" s="29">
        <v>28.79</v>
      </c>
      <c r="AX10" s="29">
        <v>30.38</v>
      </c>
      <c r="AY10" s="29">
        <v>99.55</v>
      </c>
      <c r="AZ10" s="29">
        <v>129.93</v>
      </c>
      <c r="BA10" s="29">
        <v>3.16</v>
      </c>
      <c r="BB10" s="29">
        <v>8.46</v>
      </c>
      <c r="BC10" s="29">
        <v>11.62</v>
      </c>
      <c r="BD10" s="29">
        <v>4.33</v>
      </c>
      <c r="BE10" s="29">
        <v>33.26</v>
      </c>
      <c r="BF10" s="29">
        <v>37.59</v>
      </c>
      <c r="BG10" s="29">
        <v>30.58</v>
      </c>
      <c r="BH10" s="29">
        <v>91.58</v>
      </c>
      <c r="BI10" s="29">
        <v>122.16</v>
      </c>
      <c r="BJ10" s="29">
        <v>9.57</v>
      </c>
      <c r="BK10" s="29">
        <v>67.52</v>
      </c>
      <c r="BL10" s="30">
        <v>77.09</v>
      </c>
      <c r="BM10" s="31">
        <v>258.7</v>
      </c>
      <c r="BN10" s="32">
        <v>1006.62</v>
      </c>
      <c r="BO10" s="33">
        <v>1265.32</v>
      </c>
    </row>
    <row r="11" spans="1:67" s="1" customFormat="1" ht="23.25" customHeight="1">
      <c r="A11" s="23" t="s">
        <v>55</v>
      </c>
      <c r="B11" s="29">
        <v>110.59</v>
      </c>
      <c r="C11" s="29">
        <v>498.81</v>
      </c>
      <c r="D11" s="29">
        <v>609.4</v>
      </c>
      <c r="E11" s="29">
        <v>15.16</v>
      </c>
      <c r="F11" s="29">
        <v>58.5</v>
      </c>
      <c r="G11" s="29">
        <v>73.66</v>
      </c>
      <c r="H11" s="29">
        <v>534.14</v>
      </c>
      <c r="I11" s="29">
        <v>1525.32</v>
      </c>
      <c r="J11" s="29">
        <v>2059.46</v>
      </c>
      <c r="K11" s="29">
        <v>127.94</v>
      </c>
      <c r="L11" s="29">
        <v>566.47</v>
      </c>
      <c r="M11" s="29">
        <v>694.41</v>
      </c>
      <c r="N11" s="29">
        <v>33.64</v>
      </c>
      <c r="O11" s="29">
        <v>132.65</v>
      </c>
      <c r="P11" s="29">
        <v>166.29</v>
      </c>
      <c r="Q11" s="29">
        <v>65.9</v>
      </c>
      <c r="R11" s="29">
        <v>187.13</v>
      </c>
      <c r="S11" s="29">
        <v>253.03</v>
      </c>
      <c r="T11" s="29">
        <v>183.22</v>
      </c>
      <c r="U11" s="29">
        <v>520.85</v>
      </c>
      <c r="V11" s="29">
        <v>704.07</v>
      </c>
      <c r="W11" s="29">
        <v>19.1</v>
      </c>
      <c r="X11" s="29">
        <v>88.29</v>
      </c>
      <c r="Y11" s="29">
        <v>107.39</v>
      </c>
      <c r="Z11" s="29">
        <v>327.24</v>
      </c>
      <c r="AA11" s="29">
        <v>1413.75</v>
      </c>
      <c r="AB11" s="29">
        <v>1740.99</v>
      </c>
      <c r="AC11" s="29">
        <v>95.11</v>
      </c>
      <c r="AD11" s="29">
        <v>399.49</v>
      </c>
      <c r="AE11" s="29">
        <v>494.6</v>
      </c>
      <c r="AF11" s="29">
        <v>126.12</v>
      </c>
      <c r="AG11" s="29">
        <v>367.27</v>
      </c>
      <c r="AH11" s="29">
        <v>493.39</v>
      </c>
      <c r="AI11" s="29">
        <v>181.07</v>
      </c>
      <c r="AJ11" s="29">
        <v>584.34</v>
      </c>
      <c r="AK11" s="29">
        <v>765.41</v>
      </c>
      <c r="AL11" s="29">
        <v>266.73</v>
      </c>
      <c r="AM11" s="29">
        <v>886.91</v>
      </c>
      <c r="AN11" s="29">
        <v>1153.64</v>
      </c>
      <c r="AO11" s="29">
        <v>187.17</v>
      </c>
      <c r="AP11" s="29">
        <v>679.25</v>
      </c>
      <c r="AQ11" s="29">
        <v>866.42</v>
      </c>
      <c r="AR11" s="29">
        <v>31.27</v>
      </c>
      <c r="AS11" s="29">
        <v>226.8</v>
      </c>
      <c r="AT11" s="29">
        <v>258.07</v>
      </c>
      <c r="AU11" s="29">
        <v>381.01</v>
      </c>
      <c r="AV11" s="29">
        <v>682.83</v>
      </c>
      <c r="AW11" s="29">
        <v>1063.84</v>
      </c>
      <c r="AX11" s="29">
        <v>473.09</v>
      </c>
      <c r="AY11" s="29">
        <v>1511.1</v>
      </c>
      <c r="AZ11" s="29">
        <v>1984.19</v>
      </c>
      <c r="BA11" s="29">
        <v>23.92</v>
      </c>
      <c r="BB11" s="29">
        <v>103.31</v>
      </c>
      <c r="BC11" s="29">
        <v>127.23</v>
      </c>
      <c r="BD11" s="29">
        <v>166.83</v>
      </c>
      <c r="BE11" s="29">
        <v>464.17</v>
      </c>
      <c r="BF11" s="29">
        <v>631</v>
      </c>
      <c r="BG11" s="29">
        <v>328.05</v>
      </c>
      <c r="BH11" s="29">
        <v>808.48</v>
      </c>
      <c r="BI11" s="29">
        <v>1136.53</v>
      </c>
      <c r="BJ11" s="29">
        <v>143.25</v>
      </c>
      <c r="BK11" s="29">
        <v>642.06</v>
      </c>
      <c r="BL11" s="30">
        <v>785.31</v>
      </c>
      <c r="BM11" s="31">
        <v>3820.55</v>
      </c>
      <c r="BN11" s="32">
        <v>12347.78</v>
      </c>
      <c r="BO11" s="33">
        <v>16168.33</v>
      </c>
    </row>
    <row r="12" spans="1:67" s="1" customFormat="1" ht="30.75" customHeight="1">
      <c r="A12" s="23" t="s">
        <v>56</v>
      </c>
      <c r="B12" s="29">
        <v>3.17</v>
      </c>
      <c r="C12" s="29">
        <v>51.65</v>
      </c>
      <c r="D12" s="29">
        <v>54.82</v>
      </c>
      <c r="E12" s="29">
        <v>0</v>
      </c>
      <c r="F12" s="29">
        <v>4.49</v>
      </c>
      <c r="G12" s="29">
        <v>4.49</v>
      </c>
      <c r="H12" s="29">
        <v>59.57</v>
      </c>
      <c r="I12" s="29">
        <v>235.31</v>
      </c>
      <c r="J12" s="29">
        <v>294.88</v>
      </c>
      <c r="K12" s="29">
        <v>5.87</v>
      </c>
      <c r="L12" s="29">
        <v>55.64</v>
      </c>
      <c r="M12" s="29">
        <v>61.51</v>
      </c>
      <c r="N12" s="29">
        <v>6.76</v>
      </c>
      <c r="O12" s="29">
        <v>20.03</v>
      </c>
      <c r="P12" s="29">
        <v>26.79</v>
      </c>
      <c r="Q12" s="29">
        <v>3.83</v>
      </c>
      <c r="R12" s="29">
        <v>13.4</v>
      </c>
      <c r="S12" s="29">
        <v>17.23</v>
      </c>
      <c r="T12" s="29">
        <v>10.8</v>
      </c>
      <c r="U12" s="29">
        <v>37.43</v>
      </c>
      <c r="V12" s="29">
        <v>48.23</v>
      </c>
      <c r="W12" s="29">
        <v>1.58</v>
      </c>
      <c r="X12" s="29">
        <v>11.96</v>
      </c>
      <c r="Y12" s="29">
        <v>13.54</v>
      </c>
      <c r="Z12" s="29">
        <v>42.61</v>
      </c>
      <c r="AA12" s="29">
        <v>198.16</v>
      </c>
      <c r="AB12" s="29">
        <v>240.77</v>
      </c>
      <c r="AC12" s="29">
        <v>19.31</v>
      </c>
      <c r="AD12" s="29">
        <v>58.63</v>
      </c>
      <c r="AE12" s="29">
        <v>77.94</v>
      </c>
      <c r="AF12" s="29">
        <v>11.54</v>
      </c>
      <c r="AG12" s="29">
        <v>42.52</v>
      </c>
      <c r="AH12" s="29">
        <v>54.06</v>
      </c>
      <c r="AI12" s="29">
        <v>16.23</v>
      </c>
      <c r="AJ12" s="29">
        <v>60.31</v>
      </c>
      <c r="AK12" s="29">
        <v>76.54</v>
      </c>
      <c r="AL12" s="29">
        <v>15.83</v>
      </c>
      <c r="AM12" s="29">
        <v>64.98</v>
      </c>
      <c r="AN12" s="29">
        <v>80.81</v>
      </c>
      <c r="AO12" s="29">
        <v>3.91</v>
      </c>
      <c r="AP12" s="29">
        <v>17.67</v>
      </c>
      <c r="AQ12" s="29">
        <v>21.58</v>
      </c>
      <c r="AR12" s="29">
        <v>1.5</v>
      </c>
      <c r="AS12" s="29">
        <v>10</v>
      </c>
      <c r="AT12" s="29">
        <v>11.5</v>
      </c>
      <c r="AU12" s="29">
        <v>13</v>
      </c>
      <c r="AV12" s="29">
        <v>29.83</v>
      </c>
      <c r="AW12" s="29">
        <v>42.83</v>
      </c>
      <c r="AX12" s="29">
        <v>8.32</v>
      </c>
      <c r="AY12" s="29">
        <v>97.48</v>
      </c>
      <c r="AZ12" s="29">
        <v>105.8</v>
      </c>
      <c r="BA12" s="29">
        <v>0</v>
      </c>
      <c r="BB12" s="29">
        <v>4.69</v>
      </c>
      <c r="BC12" s="29">
        <v>4.69</v>
      </c>
      <c r="BD12" s="29">
        <v>5</v>
      </c>
      <c r="BE12" s="29">
        <v>34.44</v>
      </c>
      <c r="BF12" s="29">
        <v>39.44</v>
      </c>
      <c r="BG12" s="29">
        <v>45.71</v>
      </c>
      <c r="BH12" s="29">
        <v>109.22</v>
      </c>
      <c r="BI12" s="29">
        <v>154.93</v>
      </c>
      <c r="BJ12" s="29">
        <v>4.43</v>
      </c>
      <c r="BK12" s="29">
        <v>38.53</v>
      </c>
      <c r="BL12" s="30">
        <v>42.96</v>
      </c>
      <c r="BM12" s="31">
        <v>278.97</v>
      </c>
      <c r="BN12" s="32">
        <v>1196.37</v>
      </c>
      <c r="BO12" s="33">
        <v>1475.34</v>
      </c>
    </row>
    <row r="13" spans="1:67" s="1" customFormat="1" ht="27" customHeight="1">
      <c r="A13" s="23" t="s">
        <v>57</v>
      </c>
      <c r="B13" s="29">
        <v>40.32</v>
      </c>
      <c r="C13" s="29">
        <v>71.36</v>
      </c>
      <c r="D13" s="29">
        <v>111.68</v>
      </c>
      <c r="E13" s="29">
        <v>0.67</v>
      </c>
      <c r="F13" s="29">
        <v>2.58</v>
      </c>
      <c r="G13" s="29">
        <v>3.25</v>
      </c>
      <c r="H13" s="29">
        <v>130.88</v>
      </c>
      <c r="I13" s="29">
        <v>236.92</v>
      </c>
      <c r="J13" s="29">
        <v>367.8</v>
      </c>
      <c r="K13" s="29">
        <v>9.58</v>
      </c>
      <c r="L13" s="29">
        <v>29.25</v>
      </c>
      <c r="M13" s="29">
        <v>38.83</v>
      </c>
      <c r="N13" s="29">
        <v>2.05</v>
      </c>
      <c r="O13" s="29">
        <v>8.23</v>
      </c>
      <c r="P13" s="29">
        <v>10.28</v>
      </c>
      <c r="Q13" s="29">
        <v>11.88</v>
      </c>
      <c r="R13" s="29">
        <v>25.38</v>
      </c>
      <c r="S13" s="29">
        <v>37.26</v>
      </c>
      <c r="T13" s="29">
        <v>24.88</v>
      </c>
      <c r="U13" s="29">
        <v>40.77</v>
      </c>
      <c r="V13" s="29">
        <v>65.65</v>
      </c>
      <c r="W13" s="29">
        <v>5.4</v>
      </c>
      <c r="X13" s="29">
        <v>3.98</v>
      </c>
      <c r="Y13" s="29">
        <v>9.38</v>
      </c>
      <c r="Z13" s="29">
        <v>118.28</v>
      </c>
      <c r="AA13" s="29">
        <v>188.47</v>
      </c>
      <c r="AB13" s="29">
        <v>306.75</v>
      </c>
      <c r="AC13" s="29">
        <v>73.89</v>
      </c>
      <c r="AD13" s="29">
        <v>166.51</v>
      </c>
      <c r="AE13" s="29">
        <v>240.4</v>
      </c>
      <c r="AF13" s="29">
        <v>20.41</v>
      </c>
      <c r="AG13" s="29">
        <v>62.84</v>
      </c>
      <c r="AH13" s="29">
        <v>83.25</v>
      </c>
      <c r="AI13" s="29">
        <v>34.12</v>
      </c>
      <c r="AJ13" s="29">
        <v>63.52</v>
      </c>
      <c r="AK13" s="29">
        <v>97.64</v>
      </c>
      <c r="AL13" s="29">
        <v>74.64</v>
      </c>
      <c r="AM13" s="29">
        <v>93.69</v>
      </c>
      <c r="AN13" s="29">
        <v>168.33</v>
      </c>
      <c r="AO13" s="29">
        <v>14.57</v>
      </c>
      <c r="AP13" s="29">
        <v>28.33</v>
      </c>
      <c r="AQ13" s="29">
        <v>42.9</v>
      </c>
      <c r="AR13" s="29">
        <v>3</v>
      </c>
      <c r="AS13" s="29">
        <v>3</v>
      </c>
      <c r="AT13" s="29">
        <v>6</v>
      </c>
      <c r="AU13" s="29">
        <v>42.96</v>
      </c>
      <c r="AV13" s="29">
        <v>54.99</v>
      </c>
      <c r="AW13" s="29">
        <v>97.95</v>
      </c>
      <c r="AX13" s="29">
        <v>54.69</v>
      </c>
      <c r="AY13" s="29">
        <v>163.94</v>
      </c>
      <c r="AZ13" s="29">
        <v>218.63</v>
      </c>
      <c r="BA13" s="29">
        <v>8.59</v>
      </c>
      <c r="BB13" s="29">
        <v>21.3</v>
      </c>
      <c r="BC13" s="29">
        <v>29.89</v>
      </c>
      <c r="BD13" s="29">
        <v>41.89</v>
      </c>
      <c r="BE13" s="29">
        <v>80.14</v>
      </c>
      <c r="BF13" s="29">
        <v>122.03</v>
      </c>
      <c r="BG13" s="29">
        <v>81.01</v>
      </c>
      <c r="BH13" s="29">
        <v>144.69</v>
      </c>
      <c r="BI13" s="29">
        <v>225.7</v>
      </c>
      <c r="BJ13" s="29">
        <v>28.79</v>
      </c>
      <c r="BK13" s="29">
        <v>63.33</v>
      </c>
      <c r="BL13" s="30">
        <v>92.12</v>
      </c>
      <c r="BM13" s="31">
        <v>822.5</v>
      </c>
      <c r="BN13" s="32">
        <v>1553.22</v>
      </c>
      <c r="BO13" s="33">
        <v>2375.72</v>
      </c>
    </row>
    <row r="14" spans="1:67" s="1" customFormat="1" ht="26.25" customHeight="1">
      <c r="A14" s="23" t="s">
        <v>58</v>
      </c>
      <c r="B14" s="29">
        <v>3.33</v>
      </c>
      <c r="C14" s="29">
        <v>5.7</v>
      </c>
      <c r="D14" s="29">
        <v>9.03</v>
      </c>
      <c r="E14" s="29">
        <v>0</v>
      </c>
      <c r="F14" s="29">
        <v>0</v>
      </c>
      <c r="G14" s="29">
        <v>0</v>
      </c>
      <c r="H14" s="29">
        <v>12.81</v>
      </c>
      <c r="I14" s="29">
        <v>39.47</v>
      </c>
      <c r="J14" s="29">
        <v>52.28</v>
      </c>
      <c r="K14" s="29">
        <v>1.95</v>
      </c>
      <c r="L14" s="29">
        <v>3.32</v>
      </c>
      <c r="M14" s="29">
        <v>5.27</v>
      </c>
      <c r="N14" s="29">
        <v>0.5</v>
      </c>
      <c r="O14" s="29">
        <v>10.34</v>
      </c>
      <c r="P14" s="29">
        <v>10.84</v>
      </c>
      <c r="Q14" s="29">
        <v>4.5</v>
      </c>
      <c r="R14" s="29">
        <v>13.09</v>
      </c>
      <c r="S14" s="29">
        <v>17.59</v>
      </c>
      <c r="T14" s="29">
        <v>4.27</v>
      </c>
      <c r="U14" s="29">
        <v>8.39</v>
      </c>
      <c r="V14" s="29">
        <v>12.66</v>
      </c>
      <c r="W14" s="29">
        <v>6.2</v>
      </c>
      <c r="X14" s="29">
        <v>2.38</v>
      </c>
      <c r="Y14" s="29">
        <v>8.58</v>
      </c>
      <c r="Z14" s="29">
        <v>18.66</v>
      </c>
      <c r="AA14" s="29">
        <v>32.13</v>
      </c>
      <c r="AB14" s="29">
        <v>50.79</v>
      </c>
      <c r="AC14" s="29">
        <v>36.37</v>
      </c>
      <c r="AD14" s="29">
        <v>75.26</v>
      </c>
      <c r="AE14" s="29">
        <v>111.63</v>
      </c>
      <c r="AF14" s="29">
        <v>3.96</v>
      </c>
      <c r="AG14" s="29">
        <v>1.25</v>
      </c>
      <c r="AH14" s="29">
        <v>5.21</v>
      </c>
      <c r="AI14" s="29">
        <v>6.3</v>
      </c>
      <c r="AJ14" s="29">
        <v>13.87</v>
      </c>
      <c r="AK14" s="29">
        <v>20.17</v>
      </c>
      <c r="AL14" s="29">
        <v>15.84</v>
      </c>
      <c r="AM14" s="29">
        <v>21.9</v>
      </c>
      <c r="AN14" s="29">
        <v>37.74</v>
      </c>
      <c r="AO14" s="29">
        <v>1</v>
      </c>
      <c r="AP14" s="29">
        <v>1.91</v>
      </c>
      <c r="AQ14" s="29">
        <v>2.91</v>
      </c>
      <c r="AR14" s="29"/>
      <c r="AS14" s="29"/>
      <c r="AT14" s="29"/>
      <c r="AU14" s="29">
        <v>0</v>
      </c>
      <c r="AV14" s="29">
        <v>0</v>
      </c>
      <c r="AW14" s="29">
        <v>0</v>
      </c>
      <c r="AX14" s="29">
        <v>18.84</v>
      </c>
      <c r="AY14" s="29">
        <v>22.79</v>
      </c>
      <c r="AZ14" s="29">
        <v>41.63</v>
      </c>
      <c r="BA14" s="29">
        <v>0</v>
      </c>
      <c r="BB14" s="29">
        <v>0.56</v>
      </c>
      <c r="BC14" s="29">
        <v>0.56</v>
      </c>
      <c r="BD14" s="29">
        <v>1</v>
      </c>
      <c r="BE14" s="29">
        <v>0</v>
      </c>
      <c r="BF14" s="29">
        <v>1</v>
      </c>
      <c r="BG14" s="29">
        <v>11.17</v>
      </c>
      <c r="BH14" s="29">
        <v>8.57</v>
      </c>
      <c r="BI14" s="29">
        <v>19.74</v>
      </c>
      <c r="BJ14" s="29">
        <v>3.75</v>
      </c>
      <c r="BK14" s="29">
        <v>20.92</v>
      </c>
      <c r="BL14" s="30">
        <v>24.67</v>
      </c>
      <c r="BM14" s="31">
        <v>150.45</v>
      </c>
      <c r="BN14" s="32">
        <v>281.85</v>
      </c>
      <c r="BO14" s="33">
        <v>432.3</v>
      </c>
    </row>
    <row r="15" spans="1:67" s="1" customFormat="1" ht="18" customHeight="1">
      <c r="A15" s="23" t="s">
        <v>59</v>
      </c>
      <c r="B15" s="29">
        <v>0.42</v>
      </c>
      <c r="C15" s="29">
        <v>0</v>
      </c>
      <c r="D15" s="29">
        <v>0.42</v>
      </c>
      <c r="E15" s="29"/>
      <c r="F15" s="29"/>
      <c r="G15" s="29"/>
      <c r="H15" s="29">
        <v>3.24</v>
      </c>
      <c r="I15" s="29">
        <v>3.22</v>
      </c>
      <c r="J15" s="29">
        <v>6.46</v>
      </c>
      <c r="K15" s="29"/>
      <c r="L15" s="29"/>
      <c r="M15" s="29"/>
      <c r="N15" s="29"/>
      <c r="O15" s="29"/>
      <c r="P15" s="29"/>
      <c r="Q15" s="29">
        <v>1.96</v>
      </c>
      <c r="R15" s="29">
        <v>1</v>
      </c>
      <c r="S15" s="29">
        <v>2.96</v>
      </c>
      <c r="T15" s="29">
        <v>2.95</v>
      </c>
      <c r="U15" s="29">
        <v>0.31</v>
      </c>
      <c r="V15" s="29">
        <v>3.26</v>
      </c>
      <c r="W15" s="29"/>
      <c r="X15" s="29"/>
      <c r="Y15" s="29"/>
      <c r="Z15" s="29">
        <v>4.21</v>
      </c>
      <c r="AA15" s="29">
        <v>0.64</v>
      </c>
      <c r="AB15" s="29">
        <v>4.85</v>
      </c>
      <c r="AC15" s="29">
        <v>0.41</v>
      </c>
      <c r="AD15" s="29">
        <v>3.45</v>
      </c>
      <c r="AE15" s="29">
        <v>3.86</v>
      </c>
      <c r="AF15" s="29">
        <v>1.28</v>
      </c>
      <c r="AG15" s="29">
        <v>1</v>
      </c>
      <c r="AH15" s="29">
        <v>2.28</v>
      </c>
      <c r="AI15" s="29">
        <v>1.79</v>
      </c>
      <c r="AJ15" s="29">
        <v>2</v>
      </c>
      <c r="AK15" s="29">
        <v>3.79</v>
      </c>
      <c r="AL15" s="29">
        <v>10.74</v>
      </c>
      <c r="AM15" s="29">
        <v>3.1</v>
      </c>
      <c r="AN15" s="29">
        <v>13.84</v>
      </c>
      <c r="AO15" s="29">
        <v>1.34</v>
      </c>
      <c r="AP15" s="29">
        <v>0</v>
      </c>
      <c r="AQ15" s="29">
        <v>1.34</v>
      </c>
      <c r="AR15" s="29"/>
      <c r="AS15" s="29"/>
      <c r="AT15" s="29"/>
      <c r="AU15" s="29">
        <v>2.18</v>
      </c>
      <c r="AV15" s="29">
        <v>0.61</v>
      </c>
      <c r="AW15" s="29">
        <v>2.79</v>
      </c>
      <c r="AX15" s="29">
        <v>4.5</v>
      </c>
      <c r="AY15" s="29">
        <v>1</v>
      </c>
      <c r="AZ15" s="29">
        <v>5.5</v>
      </c>
      <c r="BA15" s="29">
        <v>2.17</v>
      </c>
      <c r="BB15" s="29">
        <v>0</v>
      </c>
      <c r="BC15" s="29">
        <v>2.17</v>
      </c>
      <c r="BD15" s="29">
        <v>1</v>
      </c>
      <c r="BE15" s="29">
        <v>1</v>
      </c>
      <c r="BF15" s="29">
        <v>2</v>
      </c>
      <c r="BG15" s="29">
        <v>17.76</v>
      </c>
      <c r="BH15" s="29">
        <v>4.8</v>
      </c>
      <c r="BI15" s="29">
        <v>22.56</v>
      </c>
      <c r="BJ15" s="29">
        <v>2.74</v>
      </c>
      <c r="BK15" s="29">
        <v>0</v>
      </c>
      <c r="BL15" s="30">
        <v>2.74</v>
      </c>
      <c r="BM15" s="31">
        <v>58.69</v>
      </c>
      <c r="BN15" s="32">
        <v>22.13</v>
      </c>
      <c r="BO15" s="33">
        <v>80.82</v>
      </c>
    </row>
    <row r="16" spans="1:67" s="1" customFormat="1" ht="18" customHeight="1">
      <c r="A16" s="23" t="s">
        <v>60</v>
      </c>
      <c r="B16" s="29"/>
      <c r="C16" s="29"/>
      <c r="D16" s="29"/>
      <c r="E16" s="29"/>
      <c r="F16" s="29"/>
      <c r="G16" s="29"/>
      <c r="H16" s="29">
        <v>1.95</v>
      </c>
      <c r="I16" s="29">
        <v>0</v>
      </c>
      <c r="J16" s="29">
        <v>1.95</v>
      </c>
      <c r="K16" s="29">
        <v>0.6</v>
      </c>
      <c r="L16" s="29">
        <v>3.29</v>
      </c>
      <c r="M16" s="29">
        <v>3.89</v>
      </c>
      <c r="N16" s="29"/>
      <c r="O16" s="29"/>
      <c r="P16" s="29"/>
      <c r="Q16" s="29"/>
      <c r="R16" s="29"/>
      <c r="S16" s="29"/>
      <c r="T16" s="29">
        <v>1</v>
      </c>
      <c r="U16" s="29">
        <v>0</v>
      </c>
      <c r="V16" s="29">
        <v>1</v>
      </c>
      <c r="W16" s="29">
        <v>3.05</v>
      </c>
      <c r="X16" s="29">
        <v>0</v>
      </c>
      <c r="Y16" s="29">
        <v>3.05</v>
      </c>
      <c r="Z16" s="29"/>
      <c r="AA16" s="29"/>
      <c r="AB16" s="29"/>
      <c r="AC16" s="29">
        <v>3.92</v>
      </c>
      <c r="AD16" s="29">
        <v>1.92</v>
      </c>
      <c r="AE16" s="29">
        <v>5.84</v>
      </c>
      <c r="AF16" s="29"/>
      <c r="AG16" s="29"/>
      <c r="AH16" s="29"/>
      <c r="AI16" s="29">
        <v>0</v>
      </c>
      <c r="AJ16" s="29">
        <v>0.25</v>
      </c>
      <c r="AK16" s="29">
        <v>0.25</v>
      </c>
      <c r="AL16" s="29">
        <v>1</v>
      </c>
      <c r="AM16" s="29">
        <v>0</v>
      </c>
      <c r="AN16" s="29">
        <v>1</v>
      </c>
      <c r="AO16" s="29"/>
      <c r="AP16" s="29"/>
      <c r="AQ16" s="29"/>
      <c r="AR16" s="29"/>
      <c r="AS16" s="29"/>
      <c r="AT16" s="29"/>
      <c r="AU16" s="29">
        <v>0</v>
      </c>
      <c r="AV16" s="29">
        <v>1</v>
      </c>
      <c r="AW16" s="29">
        <v>1</v>
      </c>
      <c r="AX16" s="29">
        <v>1</v>
      </c>
      <c r="AY16" s="29">
        <v>0</v>
      </c>
      <c r="AZ16" s="29">
        <v>1</v>
      </c>
      <c r="BA16" s="29"/>
      <c r="BB16" s="29"/>
      <c r="BC16" s="29"/>
      <c r="BD16" s="29">
        <v>1</v>
      </c>
      <c r="BE16" s="29">
        <v>0</v>
      </c>
      <c r="BF16" s="29">
        <v>1</v>
      </c>
      <c r="BG16" s="29">
        <v>1</v>
      </c>
      <c r="BH16" s="29">
        <v>2.11</v>
      </c>
      <c r="BI16" s="29">
        <v>3.11</v>
      </c>
      <c r="BJ16" s="29">
        <v>2.93</v>
      </c>
      <c r="BK16" s="29">
        <v>0</v>
      </c>
      <c r="BL16" s="30">
        <v>2.93</v>
      </c>
      <c r="BM16" s="31">
        <v>17.45</v>
      </c>
      <c r="BN16" s="32">
        <v>8.57</v>
      </c>
      <c r="BO16" s="33">
        <v>26.02</v>
      </c>
    </row>
    <row r="17" spans="1:67" s="1" customFormat="1" ht="18" customHeight="1">
      <c r="A17" s="23" t="s">
        <v>61</v>
      </c>
      <c r="B17" s="29">
        <v>0</v>
      </c>
      <c r="C17" s="29">
        <v>0</v>
      </c>
      <c r="D17" s="29">
        <v>0</v>
      </c>
      <c r="E17" s="29"/>
      <c r="F17" s="29"/>
      <c r="G17" s="29"/>
      <c r="H17" s="29">
        <v>39.84</v>
      </c>
      <c r="I17" s="29">
        <v>76.66</v>
      </c>
      <c r="J17" s="29">
        <v>116.5</v>
      </c>
      <c r="K17" s="29"/>
      <c r="L17" s="29"/>
      <c r="M17" s="29"/>
      <c r="N17" s="29"/>
      <c r="O17" s="29"/>
      <c r="P17" s="29"/>
      <c r="Q17" s="29">
        <v>2.36</v>
      </c>
      <c r="R17" s="29">
        <v>0.2</v>
      </c>
      <c r="S17" s="29">
        <v>2.56</v>
      </c>
      <c r="T17" s="29">
        <v>7.5</v>
      </c>
      <c r="U17" s="29">
        <v>12.39</v>
      </c>
      <c r="V17" s="29">
        <v>19.89</v>
      </c>
      <c r="W17" s="29">
        <v>1.01</v>
      </c>
      <c r="X17" s="29">
        <v>0</v>
      </c>
      <c r="Y17" s="29">
        <v>1.01</v>
      </c>
      <c r="Z17" s="29">
        <v>0.79</v>
      </c>
      <c r="AA17" s="29">
        <v>1</v>
      </c>
      <c r="AB17" s="29">
        <v>1.79</v>
      </c>
      <c r="AC17" s="29">
        <v>0.76</v>
      </c>
      <c r="AD17" s="29">
        <v>0</v>
      </c>
      <c r="AE17" s="29">
        <v>0.76</v>
      </c>
      <c r="AF17" s="29">
        <v>1</v>
      </c>
      <c r="AG17" s="29">
        <v>0</v>
      </c>
      <c r="AH17" s="29">
        <v>1</v>
      </c>
      <c r="AI17" s="29">
        <v>1.5</v>
      </c>
      <c r="AJ17" s="29">
        <v>0.99</v>
      </c>
      <c r="AK17" s="29">
        <v>2.49</v>
      </c>
      <c r="AL17" s="29">
        <v>3.58</v>
      </c>
      <c r="AM17" s="29">
        <v>4.99</v>
      </c>
      <c r="AN17" s="29">
        <v>8.57</v>
      </c>
      <c r="AO17" s="29"/>
      <c r="AP17" s="29"/>
      <c r="AQ17" s="29"/>
      <c r="AR17" s="29"/>
      <c r="AS17" s="29"/>
      <c r="AT17" s="29"/>
      <c r="AU17" s="29">
        <v>0</v>
      </c>
      <c r="AV17" s="29">
        <v>2</v>
      </c>
      <c r="AW17" s="29">
        <v>2</v>
      </c>
      <c r="AX17" s="29">
        <v>1</v>
      </c>
      <c r="AY17" s="29">
        <v>0</v>
      </c>
      <c r="AZ17" s="29">
        <v>1</v>
      </c>
      <c r="BA17" s="29"/>
      <c r="BB17" s="29"/>
      <c r="BC17" s="29"/>
      <c r="BD17" s="29">
        <v>1</v>
      </c>
      <c r="BE17" s="29">
        <v>0</v>
      </c>
      <c r="BF17" s="29">
        <v>1</v>
      </c>
      <c r="BG17" s="29">
        <v>1.5</v>
      </c>
      <c r="BH17" s="29">
        <v>1.16</v>
      </c>
      <c r="BI17" s="29">
        <v>2.66</v>
      </c>
      <c r="BJ17" s="29">
        <v>0</v>
      </c>
      <c r="BK17" s="29">
        <v>0.42</v>
      </c>
      <c r="BL17" s="30">
        <v>0.42</v>
      </c>
      <c r="BM17" s="31">
        <v>61.84</v>
      </c>
      <c r="BN17" s="32">
        <v>99.81</v>
      </c>
      <c r="BO17" s="33">
        <v>161.65</v>
      </c>
    </row>
    <row r="18" spans="1:67" s="1" customFormat="1" ht="18" customHeight="1">
      <c r="A18" s="23" t="s">
        <v>62</v>
      </c>
      <c r="B18" s="29">
        <v>117.09</v>
      </c>
      <c r="C18" s="29">
        <v>317.95</v>
      </c>
      <c r="D18" s="29">
        <v>435.04</v>
      </c>
      <c r="E18" s="29">
        <v>48.07</v>
      </c>
      <c r="F18" s="29">
        <v>68.33</v>
      </c>
      <c r="G18" s="29">
        <v>116.4</v>
      </c>
      <c r="H18" s="29">
        <v>509.65</v>
      </c>
      <c r="I18" s="29">
        <v>845.84</v>
      </c>
      <c r="J18" s="29">
        <v>1355.49</v>
      </c>
      <c r="K18" s="29">
        <v>37.82</v>
      </c>
      <c r="L18" s="29">
        <v>98.43</v>
      </c>
      <c r="M18" s="29">
        <v>136.25</v>
      </c>
      <c r="N18" s="29">
        <v>42.86</v>
      </c>
      <c r="O18" s="29">
        <v>52.03</v>
      </c>
      <c r="P18" s="29">
        <v>94.89</v>
      </c>
      <c r="Q18" s="29">
        <v>47.75</v>
      </c>
      <c r="R18" s="29">
        <v>108.7</v>
      </c>
      <c r="S18" s="29">
        <v>156.45</v>
      </c>
      <c r="T18" s="29">
        <v>90.22</v>
      </c>
      <c r="U18" s="29">
        <v>151.46</v>
      </c>
      <c r="V18" s="29">
        <v>241.68</v>
      </c>
      <c r="W18" s="29">
        <v>52.92</v>
      </c>
      <c r="X18" s="29">
        <v>30.75</v>
      </c>
      <c r="Y18" s="29">
        <v>83.67</v>
      </c>
      <c r="Z18" s="29">
        <v>362.27</v>
      </c>
      <c r="AA18" s="29">
        <v>722.19</v>
      </c>
      <c r="AB18" s="29">
        <v>1084.46</v>
      </c>
      <c r="AC18" s="29">
        <v>147.38</v>
      </c>
      <c r="AD18" s="29">
        <v>432.93</v>
      </c>
      <c r="AE18" s="29">
        <v>580.31</v>
      </c>
      <c r="AF18" s="29">
        <v>61.27</v>
      </c>
      <c r="AG18" s="29">
        <v>134.34</v>
      </c>
      <c r="AH18" s="29">
        <v>195.61</v>
      </c>
      <c r="AI18" s="29">
        <v>214.68</v>
      </c>
      <c r="AJ18" s="29">
        <v>470.22</v>
      </c>
      <c r="AK18" s="29">
        <v>684.9</v>
      </c>
      <c r="AL18" s="29">
        <v>166.86</v>
      </c>
      <c r="AM18" s="29">
        <v>186.42</v>
      </c>
      <c r="AN18" s="29">
        <v>353.28</v>
      </c>
      <c r="AO18" s="29">
        <v>53.12</v>
      </c>
      <c r="AP18" s="29">
        <v>73.88</v>
      </c>
      <c r="AQ18" s="29">
        <v>127</v>
      </c>
      <c r="AR18" s="29">
        <v>0</v>
      </c>
      <c r="AS18" s="29">
        <v>0</v>
      </c>
      <c r="AT18" s="29">
        <v>0</v>
      </c>
      <c r="AU18" s="29">
        <v>241.33</v>
      </c>
      <c r="AV18" s="29">
        <v>312.08</v>
      </c>
      <c r="AW18" s="29">
        <v>553.41</v>
      </c>
      <c r="AX18" s="29">
        <v>165.34</v>
      </c>
      <c r="AY18" s="29">
        <v>234.18</v>
      </c>
      <c r="AZ18" s="29">
        <v>399.52</v>
      </c>
      <c r="BA18" s="29">
        <v>24.36</v>
      </c>
      <c r="BB18" s="29">
        <v>50.96</v>
      </c>
      <c r="BC18" s="29">
        <v>75.32</v>
      </c>
      <c r="BD18" s="29">
        <v>157.39</v>
      </c>
      <c r="BE18" s="29">
        <v>125.63</v>
      </c>
      <c r="BF18" s="29">
        <v>283.02</v>
      </c>
      <c r="BG18" s="29">
        <v>249.21</v>
      </c>
      <c r="BH18" s="29">
        <v>537.9</v>
      </c>
      <c r="BI18" s="29">
        <v>787.11</v>
      </c>
      <c r="BJ18" s="29">
        <v>184.7</v>
      </c>
      <c r="BK18" s="29">
        <v>263</v>
      </c>
      <c r="BL18" s="30">
        <v>447.7</v>
      </c>
      <c r="BM18" s="31">
        <v>2974.29</v>
      </c>
      <c r="BN18" s="32">
        <v>5217.22</v>
      </c>
      <c r="BO18" s="33">
        <v>8191.51</v>
      </c>
    </row>
    <row r="19" spans="1:67" s="1" customFormat="1" ht="18" customHeight="1">
      <c r="A19" s="23" t="s">
        <v>63</v>
      </c>
      <c r="B19" s="29">
        <v>1.93</v>
      </c>
      <c r="C19" s="29">
        <v>0</v>
      </c>
      <c r="D19" s="29">
        <v>1.93</v>
      </c>
      <c r="E19" s="29"/>
      <c r="F19" s="29"/>
      <c r="G19" s="29"/>
      <c r="H19" s="29">
        <v>22.66</v>
      </c>
      <c r="I19" s="29">
        <v>19.83</v>
      </c>
      <c r="J19" s="29">
        <v>42.49</v>
      </c>
      <c r="K19" s="29">
        <v>1</v>
      </c>
      <c r="L19" s="29">
        <v>0</v>
      </c>
      <c r="M19" s="29">
        <v>1</v>
      </c>
      <c r="N19" s="29"/>
      <c r="O19" s="29"/>
      <c r="P19" s="29"/>
      <c r="Q19" s="29">
        <v>3.21</v>
      </c>
      <c r="R19" s="29">
        <v>2.17</v>
      </c>
      <c r="S19" s="29">
        <v>5.38</v>
      </c>
      <c r="T19" s="29">
        <v>0.37</v>
      </c>
      <c r="U19" s="29">
        <v>4.67</v>
      </c>
      <c r="V19" s="29">
        <v>5.04</v>
      </c>
      <c r="W19" s="29">
        <v>1.7</v>
      </c>
      <c r="X19" s="29">
        <v>4.28</v>
      </c>
      <c r="Y19" s="29">
        <v>5.98</v>
      </c>
      <c r="Z19" s="29">
        <v>0</v>
      </c>
      <c r="AA19" s="29">
        <v>1.04</v>
      </c>
      <c r="AB19" s="29">
        <v>1.04</v>
      </c>
      <c r="AC19" s="29">
        <v>1</v>
      </c>
      <c r="AD19" s="29">
        <v>3.75</v>
      </c>
      <c r="AE19" s="29">
        <v>4.75</v>
      </c>
      <c r="AF19" s="29">
        <v>1</v>
      </c>
      <c r="AG19" s="29">
        <v>6</v>
      </c>
      <c r="AH19" s="29">
        <v>7</v>
      </c>
      <c r="AI19" s="29">
        <v>6.91</v>
      </c>
      <c r="AJ19" s="29">
        <v>11.28</v>
      </c>
      <c r="AK19" s="29">
        <v>18.19</v>
      </c>
      <c r="AL19" s="29">
        <v>18.81</v>
      </c>
      <c r="AM19" s="29">
        <v>21.33</v>
      </c>
      <c r="AN19" s="29">
        <v>40.14</v>
      </c>
      <c r="AO19" s="29">
        <v>1.52</v>
      </c>
      <c r="AP19" s="29">
        <v>0.58</v>
      </c>
      <c r="AQ19" s="29">
        <v>2.1</v>
      </c>
      <c r="AR19" s="29"/>
      <c r="AS19" s="29"/>
      <c r="AT19" s="29"/>
      <c r="AU19" s="29">
        <v>3.88</v>
      </c>
      <c r="AV19" s="29">
        <v>0</v>
      </c>
      <c r="AW19" s="29">
        <v>3.88</v>
      </c>
      <c r="AX19" s="29">
        <v>6.51</v>
      </c>
      <c r="AY19" s="29">
        <v>8.46</v>
      </c>
      <c r="AZ19" s="29">
        <v>14.97</v>
      </c>
      <c r="BA19" s="29">
        <v>2</v>
      </c>
      <c r="BB19" s="29">
        <v>0.14</v>
      </c>
      <c r="BC19" s="29">
        <v>2.14</v>
      </c>
      <c r="BD19" s="29">
        <v>12</v>
      </c>
      <c r="BE19" s="29">
        <v>16</v>
      </c>
      <c r="BF19" s="29">
        <v>28</v>
      </c>
      <c r="BG19" s="29">
        <v>27.94</v>
      </c>
      <c r="BH19" s="29">
        <v>12.42</v>
      </c>
      <c r="BI19" s="29">
        <v>40.36</v>
      </c>
      <c r="BJ19" s="29">
        <v>1.92</v>
      </c>
      <c r="BK19" s="29">
        <v>0.96</v>
      </c>
      <c r="BL19" s="30">
        <v>2.88</v>
      </c>
      <c r="BM19" s="31">
        <v>114.36</v>
      </c>
      <c r="BN19" s="32">
        <v>112.91</v>
      </c>
      <c r="BO19" s="33">
        <v>227.27</v>
      </c>
    </row>
    <row r="20" spans="1:67" s="1" customFormat="1" ht="18" customHeight="1">
      <c r="A20" s="23" t="s">
        <v>64</v>
      </c>
      <c r="B20" s="29">
        <v>17.8</v>
      </c>
      <c r="C20" s="29">
        <v>56.73</v>
      </c>
      <c r="D20" s="29">
        <v>74.53</v>
      </c>
      <c r="E20" s="29">
        <v>12.5</v>
      </c>
      <c r="F20" s="29">
        <v>35.81</v>
      </c>
      <c r="G20" s="29">
        <v>48.31</v>
      </c>
      <c r="H20" s="29">
        <v>179.86</v>
      </c>
      <c r="I20" s="29">
        <v>474.31</v>
      </c>
      <c r="J20" s="29">
        <v>654.17</v>
      </c>
      <c r="K20" s="29">
        <v>10.87</v>
      </c>
      <c r="L20" s="29">
        <v>55.61</v>
      </c>
      <c r="M20" s="29">
        <v>66.48</v>
      </c>
      <c r="N20" s="29">
        <v>32.45</v>
      </c>
      <c r="O20" s="29">
        <v>74.95</v>
      </c>
      <c r="P20" s="29">
        <v>107.4</v>
      </c>
      <c r="Q20" s="29">
        <v>21.95</v>
      </c>
      <c r="R20" s="29">
        <v>69.55</v>
      </c>
      <c r="S20" s="29">
        <v>91.5</v>
      </c>
      <c r="T20" s="29">
        <v>11.36</v>
      </c>
      <c r="U20" s="29">
        <v>58.2</v>
      </c>
      <c r="V20" s="29">
        <v>69.56</v>
      </c>
      <c r="W20" s="29">
        <v>13.75</v>
      </c>
      <c r="X20" s="29">
        <v>64.58</v>
      </c>
      <c r="Y20" s="29">
        <v>78.33</v>
      </c>
      <c r="Z20" s="29">
        <v>53.57</v>
      </c>
      <c r="AA20" s="29">
        <v>182.92</v>
      </c>
      <c r="AB20" s="29">
        <v>236.49</v>
      </c>
      <c r="AC20" s="29">
        <v>68.74</v>
      </c>
      <c r="AD20" s="29">
        <v>172.54</v>
      </c>
      <c r="AE20" s="29">
        <v>241.28</v>
      </c>
      <c r="AF20" s="29">
        <v>0.08</v>
      </c>
      <c r="AG20" s="29">
        <v>0.11</v>
      </c>
      <c r="AH20" s="29">
        <v>0.19</v>
      </c>
      <c r="AI20" s="29">
        <v>4.04</v>
      </c>
      <c r="AJ20" s="29">
        <v>17.66</v>
      </c>
      <c r="AK20" s="29">
        <v>21.7</v>
      </c>
      <c r="AL20" s="29">
        <v>69.97</v>
      </c>
      <c r="AM20" s="29">
        <v>163.31</v>
      </c>
      <c r="AN20" s="29">
        <v>233.28</v>
      </c>
      <c r="AO20" s="29">
        <v>12.33</v>
      </c>
      <c r="AP20" s="29">
        <v>20.48</v>
      </c>
      <c r="AQ20" s="29">
        <v>32.81</v>
      </c>
      <c r="AR20" s="29">
        <v>0</v>
      </c>
      <c r="AS20" s="29">
        <v>0</v>
      </c>
      <c r="AT20" s="29">
        <v>0</v>
      </c>
      <c r="AU20" s="29">
        <v>23</v>
      </c>
      <c r="AV20" s="29">
        <v>30</v>
      </c>
      <c r="AW20" s="29">
        <v>53</v>
      </c>
      <c r="AX20" s="29">
        <v>38.02</v>
      </c>
      <c r="AY20" s="29">
        <v>44.65</v>
      </c>
      <c r="AZ20" s="29">
        <v>82.67</v>
      </c>
      <c r="BA20" s="29">
        <v>5.2</v>
      </c>
      <c r="BB20" s="29">
        <v>6.24</v>
      </c>
      <c r="BC20" s="29">
        <v>11.44</v>
      </c>
      <c r="BD20" s="29">
        <v>1.14</v>
      </c>
      <c r="BE20" s="29">
        <v>2.25</v>
      </c>
      <c r="BF20" s="29">
        <v>3.39</v>
      </c>
      <c r="BG20" s="29">
        <v>385.66</v>
      </c>
      <c r="BH20" s="29">
        <v>868.62</v>
      </c>
      <c r="BI20" s="29">
        <v>1254.28</v>
      </c>
      <c r="BJ20" s="29">
        <v>52.02</v>
      </c>
      <c r="BK20" s="29">
        <v>95.69</v>
      </c>
      <c r="BL20" s="30">
        <v>147.71</v>
      </c>
      <c r="BM20" s="31">
        <v>1014.31</v>
      </c>
      <c r="BN20" s="32">
        <v>2494.21</v>
      </c>
      <c r="BO20" s="33">
        <v>3508.52</v>
      </c>
    </row>
    <row r="21" spans="1:67" s="1" customFormat="1" ht="18" customHeight="1" thickBot="1">
      <c r="A21" s="34" t="s">
        <v>65</v>
      </c>
      <c r="B21" s="35">
        <v>0.15</v>
      </c>
      <c r="C21" s="35">
        <v>0</v>
      </c>
      <c r="D21" s="35">
        <v>0.15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>
        <v>0</v>
      </c>
      <c r="R21" s="35">
        <v>2</v>
      </c>
      <c r="S21" s="35">
        <v>2</v>
      </c>
      <c r="T21" s="35">
        <v>1</v>
      </c>
      <c r="U21" s="35">
        <v>1</v>
      </c>
      <c r="V21" s="35">
        <v>2</v>
      </c>
      <c r="W21" s="35"/>
      <c r="X21" s="35"/>
      <c r="Y21" s="35"/>
      <c r="Z21" s="35">
        <v>0</v>
      </c>
      <c r="AA21" s="35">
        <v>1</v>
      </c>
      <c r="AB21" s="35">
        <v>1</v>
      </c>
      <c r="AC21" s="35">
        <v>0</v>
      </c>
      <c r="AD21" s="35">
        <v>1.87</v>
      </c>
      <c r="AE21" s="35">
        <v>1.87</v>
      </c>
      <c r="AF21" s="35">
        <v>1</v>
      </c>
      <c r="AG21" s="35">
        <v>0</v>
      </c>
      <c r="AH21" s="35">
        <v>1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>
        <v>6.08</v>
      </c>
      <c r="BE21" s="35">
        <v>14.19</v>
      </c>
      <c r="BF21" s="35">
        <v>20.27</v>
      </c>
      <c r="BG21" s="35"/>
      <c r="BH21" s="35"/>
      <c r="BI21" s="35"/>
      <c r="BJ21" s="35"/>
      <c r="BK21" s="35"/>
      <c r="BL21" s="36"/>
      <c r="BM21" s="37">
        <v>8.23</v>
      </c>
      <c r="BN21" s="38">
        <v>20.06</v>
      </c>
      <c r="BO21" s="39">
        <v>28.29</v>
      </c>
    </row>
    <row r="22" spans="1:67" s="1" customFormat="1" ht="23.25" customHeight="1" thickBot="1">
      <c r="A22" s="40" t="s">
        <v>0</v>
      </c>
      <c r="B22" s="41">
        <v>378.69</v>
      </c>
      <c r="C22" s="42">
        <v>1152.32</v>
      </c>
      <c r="D22" s="42">
        <v>1531.01</v>
      </c>
      <c r="E22" s="42">
        <v>80.9</v>
      </c>
      <c r="F22" s="42">
        <v>171.34</v>
      </c>
      <c r="G22" s="42">
        <v>252.24</v>
      </c>
      <c r="H22" s="42">
        <v>2036.27</v>
      </c>
      <c r="I22" s="42">
        <v>4483.42</v>
      </c>
      <c r="J22" s="42">
        <v>6519.69</v>
      </c>
      <c r="K22" s="42">
        <v>344.67</v>
      </c>
      <c r="L22" s="42">
        <v>977.36</v>
      </c>
      <c r="M22" s="42">
        <v>1322.03</v>
      </c>
      <c r="N22" s="42">
        <v>144.26</v>
      </c>
      <c r="O22" s="42">
        <v>371.19</v>
      </c>
      <c r="P22" s="42">
        <v>515.45</v>
      </c>
      <c r="Q22" s="42">
        <v>250.28</v>
      </c>
      <c r="R22" s="42">
        <v>568.13</v>
      </c>
      <c r="S22" s="42">
        <v>818.41</v>
      </c>
      <c r="T22" s="42">
        <v>441.96</v>
      </c>
      <c r="U22" s="42">
        <v>989.93</v>
      </c>
      <c r="V22" s="42">
        <v>1431.89</v>
      </c>
      <c r="W22" s="42">
        <v>138.51</v>
      </c>
      <c r="X22" s="42">
        <v>268.8</v>
      </c>
      <c r="Y22" s="42">
        <v>407.31</v>
      </c>
      <c r="Z22" s="42">
        <v>1291.09</v>
      </c>
      <c r="AA22" s="42">
        <v>3457.85</v>
      </c>
      <c r="AB22" s="42">
        <v>4748.94</v>
      </c>
      <c r="AC22" s="42">
        <v>534.46</v>
      </c>
      <c r="AD22" s="42">
        <v>1553.61</v>
      </c>
      <c r="AE22" s="42">
        <v>2088.07</v>
      </c>
      <c r="AF22" s="42">
        <v>296.66</v>
      </c>
      <c r="AG22" s="42">
        <v>763.15</v>
      </c>
      <c r="AH22" s="42">
        <v>1059.81</v>
      </c>
      <c r="AI22" s="42">
        <v>633.75</v>
      </c>
      <c r="AJ22" s="42">
        <v>1525.51</v>
      </c>
      <c r="AK22" s="42">
        <v>2159.26</v>
      </c>
      <c r="AL22" s="42">
        <v>983.11</v>
      </c>
      <c r="AM22" s="42">
        <v>2050.95</v>
      </c>
      <c r="AN22" s="42">
        <v>3034.06</v>
      </c>
      <c r="AO22" s="42">
        <v>336.2</v>
      </c>
      <c r="AP22" s="42">
        <v>953.94</v>
      </c>
      <c r="AQ22" s="42">
        <v>1290.14</v>
      </c>
      <c r="AR22" s="42">
        <v>71.35</v>
      </c>
      <c r="AS22" s="42">
        <v>288</v>
      </c>
      <c r="AT22" s="42">
        <v>359.35</v>
      </c>
      <c r="AU22" s="42">
        <v>970.72</v>
      </c>
      <c r="AV22" s="42">
        <v>1410.16</v>
      </c>
      <c r="AW22" s="42">
        <v>2380.88</v>
      </c>
      <c r="AX22" s="42">
        <v>1000.54</v>
      </c>
      <c r="AY22" s="42">
        <v>2501.05</v>
      </c>
      <c r="AZ22" s="42">
        <v>3501.59</v>
      </c>
      <c r="BA22" s="42">
        <v>95.55</v>
      </c>
      <c r="BB22" s="42">
        <v>222.54</v>
      </c>
      <c r="BC22" s="42">
        <v>318.09</v>
      </c>
      <c r="BD22" s="42">
        <v>534.33</v>
      </c>
      <c r="BE22" s="42">
        <v>923.75</v>
      </c>
      <c r="BF22" s="42">
        <v>1458.08</v>
      </c>
      <c r="BG22" s="42">
        <v>1711.67</v>
      </c>
      <c r="BH22" s="42">
        <v>3356.93</v>
      </c>
      <c r="BI22" s="42">
        <v>5068.6</v>
      </c>
      <c r="BJ22" s="42">
        <v>580.04</v>
      </c>
      <c r="BK22" s="42">
        <v>1495.44</v>
      </c>
      <c r="BL22" s="43">
        <v>2075.48</v>
      </c>
      <c r="BM22" s="41">
        <v>12855.01</v>
      </c>
      <c r="BN22" s="42">
        <v>29485.37</v>
      </c>
      <c r="BO22" s="44">
        <v>42340.38</v>
      </c>
    </row>
    <row r="23" spans="1:66" ht="12.75">
      <c r="A23" s="45" t="s">
        <v>66</v>
      </c>
      <c r="BN23" s="46"/>
    </row>
    <row r="24" spans="1:66" ht="12.75">
      <c r="A24" s="248" t="s">
        <v>304</v>
      </c>
      <c r="BN24" s="46"/>
    </row>
  </sheetData>
  <sheetProtection/>
  <mergeCells count="23">
    <mergeCell ref="BA5:BC5"/>
    <mergeCell ref="BD5:BF5"/>
    <mergeCell ref="BG5:BI5"/>
    <mergeCell ref="BJ5:BL5"/>
    <mergeCell ref="BM5:BO5"/>
    <mergeCell ref="AI5:AK5"/>
    <mergeCell ref="AL5:AN5"/>
    <mergeCell ref="AO5:AQ5"/>
    <mergeCell ref="AR5:AT5"/>
    <mergeCell ref="AU5:AW5"/>
    <mergeCell ref="AX5:AZ5"/>
    <mergeCell ref="Q5:S5"/>
    <mergeCell ref="T5:V5"/>
    <mergeCell ref="W5:Y5"/>
    <mergeCell ref="Z5:AB5"/>
    <mergeCell ref="AC5:AE5"/>
    <mergeCell ref="AF5:AH5"/>
    <mergeCell ref="A5:A6"/>
    <mergeCell ref="B5:D5"/>
    <mergeCell ref="E5:G5"/>
    <mergeCell ref="H5:J5"/>
    <mergeCell ref="K5:M5"/>
    <mergeCell ref="N5:P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  <headerFooter>
    <oddFooter>&amp;RFonte: Tab.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22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1" width="23.8515625" style="0" customWidth="1"/>
    <col min="2" max="2" width="6.421875" style="0" bestFit="1" customWidth="1"/>
    <col min="3" max="3" width="8.140625" style="0" bestFit="1" customWidth="1"/>
    <col min="4" max="4" width="6.421875" style="0" bestFit="1" customWidth="1"/>
    <col min="5" max="5" width="8.140625" style="0" bestFit="1" customWidth="1"/>
    <col min="6" max="6" width="6.421875" style="0" bestFit="1" customWidth="1"/>
    <col min="7" max="7" width="8.140625" style="0" customWidth="1"/>
    <col min="8" max="8" width="6.421875" style="0" bestFit="1" customWidth="1"/>
    <col min="9" max="9" width="8.140625" style="0" customWidth="1"/>
    <col min="10" max="10" width="6.421875" style="0" bestFit="1" customWidth="1"/>
    <col min="11" max="11" width="8.140625" style="0" customWidth="1"/>
    <col min="12" max="12" width="6.421875" style="0" bestFit="1" customWidth="1"/>
    <col min="13" max="13" width="8.140625" style="0" customWidth="1"/>
    <col min="14" max="14" width="6.421875" style="0" bestFit="1" customWidth="1"/>
    <col min="15" max="15" width="8.140625" style="0" customWidth="1"/>
    <col min="16" max="16" width="6.421875" style="0" bestFit="1" customWidth="1"/>
    <col min="17" max="17" width="8.140625" style="0" customWidth="1"/>
    <col min="18" max="18" width="6.421875" style="0" bestFit="1" customWidth="1"/>
    <col min="19" max="19" width="8.140625" style="0" customWidth="1"/>
    <col min="20" max="20" width="6.421875" style="0" bestFit="1" customWidth="1"/>
    <col min="21" max="21" width="8.140625" style="0" customWidth="1"/>
    <col min="22" max="22" width="6.421875" style="0" bestFit="1" customWidth="1"/>
    <col min="23" max="23" width="8.140625" style="0" customWidth="1"/>
    <col min="24" max="24" width="6.421875" style="0" bestFit="1" customWidth="1"/>
    <col min="25" max="25" width="8.140625" style="0" customWidth="1"/>
    <col min="26" max="26" width="6.421875" style="0" bestFit="1" customWidth="1"/>
    <col min="27" max="27" width="8.140625" style="0" customWidth="1"/>
    <col min="28" max="28" width="6.421875" style="0" bestFit="1" customWidth="1"/>
    <col min="29" max="29" width="8.140625" style="0" customWidth="1"/>
    <col min="30" max="30" width="6.421875" style="0" bestFit="1" customWidth="1"/>
    <col min="31" max="31" width="8.140625" style="0" customWidth="1"/>
    <col min="32" max="32" width="6.421875" style="0" bestFit="1" customWidth="1"/>
    <col min="33" max="33" width="8.140625" style="0" customWidth="1"/>
    <col min="34" max="34" width="6.421875" style="0" bestFit="1" customWidth="1"/>
    <col min="35" max="35" width="8.140625" style="0" customWidth="1"/>
    <col min="36" max="36" width="6.421875" style="0" bestFit="1" customWidth="1"/>
    <col min="37" max="37" width="7.8515625" style="0" customWidth="1"/>
    <col min="38" max="38" width="6.421875" style="0" bestFit="1" customWidth="1"/>
    <col min="39" max="39" width="7.8515625" style="0" customWidth="1"/>
    <col min="40" max="40" width="6.421875" style="0" bestFit="1" customWidth="1"/>
    <col min="41" max="41" width="8.00390625" style="0" customWidth="1"/>
    <col min="42" max="42" width="6.421875" style="0" bestFit="1" customWidth="1"/>
    <col min="43" max="43" width="7.8515625" style="0" customWidth="1"/>
    <col min="44" max="44" width="6.8515625" style="0" bestFit="1" customWidth="1"/>
    <col min="45" max="45" width="7.8515625" style="0" customWidth="1"/>
    <col min="46" max="46" width="4.57421875" style="0" customWidth="1"/>
  </cols>
  <sheetData>
    <row r="1" s="1" customFormat="1" ht="29.25" customHeight="1">
      <c r="A1" s="18" t="s">
        <v>306</v>
      </c>
    </row>
    <row r="2" s="1" customFormat="1" ht="55.5" customHeight="1" thickBot="1"/>
    <row r="3" spans="1:45" s="1" customFormat="1" ht="19.5" customHeight="1" thickBot="1">
      <c r="A3" s="327" t="s">
        <v>21</v>
      </c>
      <c r="B3" s="329" t="s">
        <v>29</v>
      </c>
      <c r="C3" s="330"/>
      <c r="D3" s="329" t="s">
        <v>30</v>
      </c>
      <c r="E3" s="330"/>
      <c r="F3" s="329" t="s">
        <v>31</v>
      </c>
      <c r="G3" s="330"/>
      <c r="H3" s="329" t="s">
        <v>48</v>
      </c>
      <c r="I3" s="330" t="s">
        <v>48</v>
      </c>
      <c r="J3" s="329" t="s">
        <v>47</v>
      </c>
      <c r="K3" s="330" t="s">
        <v>47</v>
      </c>
      <c r="L3" s="329" t="s">
        <v>32</v>
      </c>
      <c r="M3" s="330" t="s">
        <v>32</v>
      </c>
      <c r="N3" s="329" t="s">
        <v>49</v>
      </c>
      <c r="O3" s="330" t="s">
        <v>49</v>
      </c>
      <c r="P3" s="329" t="s">
        <v>33</v>
      </c>
      <c r="Q3" s="330" t="s">
        <v>33</v>
      </c>
      <c r="R3" s="329" t="s">
        <v>46</v>
      </c>
      <c r="S3" s="330" t="s">
        <v>46</v>
      </c>
      <c r="T3" s="329" t="s">
        <v>34</v>
      </c>
      <c r="U3" s="330" t="s">
        <v>34</v>
      </c>
      <c r="V3" s="329" t="s">
        <v>35</v>
      </c>
      <c r="W3" s="330" t="s">
        <v>35</v>
      </c>
      <c r="X3" s="329" t="s">
        <v>36</v>
      </c>
      <c r="Y3" s="330" t="s">
        <v>36</v>
      </c>
      <c r="Z3" s="329" t="s">
        <v>37</v>
      </c>
      <c r="AA3" s="330" t="s">
        <v>37</v>
      </c>
      <c r="AB3" s="329" t="s">
        <v>38</v>
      </c>
      <c r="AC3" s="330" t="s">
        <v>38</v>
      </c>
      <c r="AD3" s="329" t="s">
        <v>39</v>
      </c>
      <c r="AE3" s="330" t="s">
        <v>39</v>
      </c>
      <c r="AF3" s="329" t="s">
        <v>40</v>
      </c>
      <c r="AG3" s="330" t="s">
        <v>40</v>
      </c>
      <c r="AH3" s="329" t="s">
        <v>41</v>
      </c>
      <c r="AI3" s="330" t="s">
        <v>41</v>
      </c>
      <c r="AJ3" s="329" t="s">
        <v>42</v>
      </c>
      <c r="AK3" s="330" t="s">
        <v>42</v>
      </c>
      <c r="AL3" s="329" t="s">
        <v>43</v>
      </c>
      <c r="AM3" s="330" t="s">
        <v>43</v>
      </c>
      <c r="AN3" s="329" t="s">
        <v>44</v>
      </c>
      <c r="AO3" s="330" t="s">
        <v>44</v>
      </c>
      <c r="AP3" s="329" t="s">
        <v>45</v>
      </c>
      <c r="AQ3" s="330" t="s">
        <v>45</v>
      </c>
      <c r="AR3" s="334" t="s">
        <v>0</v>
      </c>
      <c r="AS3" s="335"/>
    </row>
    <row r="4" spans="1:45" s="1" customFormat="1" ht="27" customHeight="1" thickBot="1">
      <c r="A4" s="328"/>
      <c r="B4" s="20" t="s">
        <v>67</v>
      </c>
      <c r="C4" s="21" t="s">
        <v>68</v>
      </c>
      <c r="D4" s="20" t="s">
        <v>67</v>
      </c>
      <c r="E4" s="21" t="s">
        <v>68</v>
      </c>
      <c r="F4" s="20" t="s">
        <v>67</v>
      </c>
      <c r="G4" s="21" t="s">
        <v>68</v>
      </c>
      <c r="H4" s="20" t="s">
        <v>67</v>
      </c>
      <c r="I4" s="21" t="s">
        <v>68</v>
      </c>
      <c r="J4" s="20" t="s">
        <v>67</v>
      </c>
      <c r="K4" s="21" t="s">
        <v>68</v>
      </c>
      <c r="L4" s="20" t="s">
        <v>67</v>
      </c>
      <c r="M4" s="21" t="s">
        <v>68</v>
      </c>
      <c r="N4" s="20" t="s">
        <v>67</v>
      </c>
      <c r="O4" s="21" t="s">
        <v>68</v>
      </c>
      <c r="P4" s="20" t="s">
        <v>67</v>
      </c>
      <c r="Q4" s="21" t="s">
        <v>68</v>
      </c>
      <c r="R4" s="20" t="s">
        <v>67</v>
      </c>
      <c r="S4" s="21" t="s">
        <v>68</v>
      </c>
      <c r="T4" s="20" t="s">
        <v>67</v>
      </c>
      <c r="U4" s="21" t="s">
        <v>68</v>
      </c>
      <c r="V4" s="20" t="s">
        <v>67</v>
      </c>
      <c r="W4" s="21" t="s">
        <v>68</v>
      </c>
      <c r="X4" s="20" t="s">
        <v>67</v>
      </c>
      <c r="Y4" s="21" t="s">
        <v>68</v>
      </c>
      <c r="Z4" s="20" t="s">
        <v>67</v>
      </c>
      <c r="AA4" s="21" t="s">
        <v>68</v>
      </c>
      <c r="AB4" s="20" t="s">
        <v>67</v>
      </c>
      <c r="AC4" s="21" t="s">
        <v>68</v>
      </c>
      <c r="AD4" s="20" t="s">
        <v>67</v>
      </c>
      <c r="AE4" s="21" t="s">
        <v>68</v>
      </c>
      <c r="AF4" s="20" t="s">
        <v>67</v>
      </c>
      <c r="AG4" s="21" t="s">
        <v>68</v>
      </c>
      <c r="AH4" s="20" t="s">
        <v>67</v>
      </c>
      <c r="AI4" s="21" t="s">
        <v>68</v>
      </c>
      <c r="AJ4" s="20" t="s">
        <v>67</v>
      </c>
      <c r="AK4" s="21" t="s">
        <v>68</v>
      </c>
      <c r="AL4" s="20" t="s">
        <v>67</v>
      </c>
      <c r="AM4" s="21" t="s">
        <v>68</v>
      </c>
      <c r="AN4" s="20" t="s">
        <v>67</v>
      </c>
      <c r="AO4" s="21" t="s">
        <v>68</v>
      </c>
      <c r="AP4" s="20" t="s">
        <v>67</v>
      </c>
      <c r="AQ4" s="21" t="s">
        <v>68</v>
      </c>
      <c r="AR4" s="20" t="s">
        <v>67</v>
      </c>
      <c r="AS4" s="22" t="s">
        <v>68</v>
      </c>
    </row>
    <row r="5" spans="1:45" s="1" customFormat="1" ht="31.5" customHeight="1">
      <c r="A5" s="23" t="s">
        <v>1</v>
      </c>
      <c r="B5" s="29">
        <v>199.12</v>
      </c>
      <c r="C5" s="29">
        <v>198.12</v>
      </c>
      <c r="D5" s="29">
        <v>3.89</v>
      </c>
      <c r="E5" s="29">
        <v>3.89</v>
      </c>
      <c r="F5" s="29">
        <v>1339.56</v>
      </c>
      <c r="G5" s="29">
        <v>1339.56</v>
      </c>
      <c r="H5" s="29">
        <v>275.59</v>
      </c>
      <c r="I5" s="29">
        <v>275.59</v>
      </c>
      <c r="J5" s="29">
        <v>84.31</v>
      </c>
      <c r="K5" s="29">
        <v>63.31</v>
      </c>
      <c r="L5" s="29">
        <v>200.96</v>
      </c>
      <c r="M5" s="29">
        <v>200.96</v>
      </c>
      <c r="N5" s="29">
        <v>208.96</v>
      </c>
      <c r="O5" s="29">
        <v>208.96</v>
      </c>
      <c r="P5" s="29">
        <v>79.88</v>
      </c>
      <c r="Q5" s="29">
        <v>79.88</v>
      </c>
      <c r="R5" s="29">
        <v>846.66</v>
      </c>
      <c r="S5" s="29">
        <v>846.66</v>
      </c>
      <c r="T5" s="29">
        <v>270.43</v>
      </c>
      <c r="U5" s="29">
        <v>270.43</v>
      </c>
      <c r="V5" s="29">
        <v>191.47</v>
      </c>
      <c r="W5" s="29">
        <v>191.47</v>
      </c>
      <c r="X5" s="29">
        <v>381.2</v>
      </c>
      <c r="Y5" s="29">
        <v>381.2</v>
      </c>
      <c r="Z5" s="29">
        <v>834.9</v>
      </c>
      <c r="AA5" s="29">
        <v>834.9</v>
      </c>
      <c r="AB5" s="29">
        <v>176.54</v>
      </c>
      <c r="AC5" s="29">
        <v>176.54</v>
      </c>
      <c r="AD5" s="29">
        <v>70.47</v>
      </c>
      <c r="AE5" s="29">
        <v>70.47</v>
      </c>
      <c r="AF5" s="29">
        <v>486.2</v>
      </c>
      <c r="AG5" s="29">
        <v>486.2</v>
      </c>
      <c r="AH5" s="29">
        <v>513.01</v>
      </c>
      <c r="AI5" s="29">
        <v>513.01</v>
      </c>
      <c r="AJ5" s="29">
        <v>49.07</v>
      </c>
      <c r="AK5" s="29">
        <v>49.07</v>
      </c>
      <c r="AL5" s="29">
        <v>286.65</v>
      </c>
      <c r="AM5" s="29">
        <v>227.65</v>
      </c>
      <c r="AN5" s="29">
        <v>1278.14</v>
      </c>
      <c r="AO5" s="29">
        <v>1278.14</v>
      </c>
      <c r="AP5" s="29">
        <v>397.6</v>
      </c>
      <c r="AQ5" s="30">
        <v>397.6</v>
      </c>
      <c r="AR5" s="47">
        <v>8174.61</v>
      </c>
      <c r="AS5" s="48">
        <v>8093.61</v>
      </c>
    </row>
    <row r="6" spans="1:45" s="1" customFormat="1" ht="31.5" customHeight="1">
      <c r="A6" s="23" t="s">
        <v>2</v>
      </c>
      <c r="B6" s="29">
        <v>3.53</v>
      </c>
      <c r="C6" s="29">
        <v>3.53</v>
      </c>
      <c r="D6" s="29">
        <v>0.59</v>
      </c>
      <c r="E6" s="29">
        <v>0.59</v>
      </c>
      <c r="F6" s="29">
        <v>21.01</v>
      </c>
      <c r="G6" s="29">
        <v>21.01</v>
      </c>
      <c r="H6" s="29"/>
      <c r="I6" s="29"/>
      <c r="J6" s="29">
        <v>0</v>
      </c>
      <c r="K6" s="29">
        <v>0</v>
      </c>
      <c r="L6" s="29">
        <v>3.36</v>
      </c>
      <c r="M6" s="29">
        <v>3.36</v>
      </c>
      <c r="N6" s="29">
        <v>6.6</v>
      </c>
      <c r="O6" s="29">
        <v>6.6</v>
      </c>
      <c r="P6" s="29">
        <v>1.54</v>
      </c>
      <c r="Q6" s="29">
        <v>1.54</v>
      </c>
      <c r="R6" s="29">
        <v>16.44</v>
      </c>
      <c r="S6" s="29">
        <v>16.44</v>
      </c>
      <c r="T6" s="29">
        <v>1.93</v>
      </c>
      <c r="U6" s="29">
        <v>1.93</v>
      </c>
      <c r="V6" s="29">
        <v>3.61</v>
      </c>
      <c r="W6" s="29">
        <v>3.61</v>
      </c>
      <c r="X6" s="29">
        <v>7.29</v>
      </c>
      <c r="Y6" s="29">
        <v>7.29</v>
      </c>
      <c r="Z6" s="29">
        <v>4.86</v>
      </c>
      <c r="AA6" s="29">
        <v>4.86</v>
      </c>
      <c r="AB6" s="29">
        <v>4.18</v>
      </c>
      <c r="AC6" s="29">
        <v>4.18</v>
      </c>
      <c r="AD6" s="29"/>
      <c r="AE6" s="29"/>
      <c r="AF6" s="29">
        <v>45.19</v>
      </c>
      <c r="AG6" s="29">
        <v>45.19</v>
      </c>
      <c r="AH6" s="29">
        <v>3.74</v>
      </c>
      <c r="AI6" s="29">
        <v>3.74</v>
      </c>
      <c r="AJ6" s="29">
        <v>3.96</v>
      </c>
      <c r="AK6" s="29">
        <v>3.96</v>
      </c>
      <c r="AL6" s="29">
        <v>1.69</v>
      </c>
      <c r="AM6" s="29">
        <v>1.69</v>
      </c>
      <c r="AN6" s="29">
        <v>21.32</v>
      </c>
      <c r="AO6" s="29">
        <v>21.32</v>
      </c>
      <c r="AP6" s="29">
        <v>51.35</v>
      </c>
      <c r="AQ6" s="30">
        <v>51.35</v>
      </c>
      <c r="AR6" s="47">
        <v>202.19</v>
      </c>
      <c r="AS6" s="48">
        <v>202.19</v>
      </c>
    </row>
    <row r="7" spans="1:45" s="1" customFormat="1" ht="31.5" customHeight="1">
      <c r="A7" s="23" t="s">
        <v>3</v>
      </c>
      <c r="B7" s="29">
        <v>1.17</v>
      </c>
      <c r="C7" s="29">
        <v>1.17</v>
      </c>
      <c r="D7" s="29"/>
      <c r="E7" s="29"/>
      <c r="F7" s="29">
        <v>0.47</v>
      </c>
      <c r="G7" s="29">
        <v>0.47</v>
      </c>
      <c r="H7" s="29">
        <v>8.99</v>
      </c>
      <c r="I7" s="29">
        <v>8.99</v>
      </c>
      <c r="J7" s="29"/>
      <c r="K7" s="29"/>
      <c r="L7" s="29">
        <v>0.87</v>
      </c>
      <c r="M7" s="29">
        <v>0.87</v>
      </c>
      <c r="N7" s="29">
        <v>9.16</v>
      </c>
      <c r="O7" s="29">
        <v>9.16</v>
      </c>
      <c r="P7" s="29"/>
      <c r="Q7" s="29"/>
      <c r="R7" s="29">
        <v>0</v>
      </c>
      <c r="S7" s="29">
        <v>0</v>
      </c>
      <c r="T7" s="29">
        <v>0.84</v>
      </c>
      <c r="U7" s="29">
        <v>0.84</v>
      </c>
      <c r="V7" s="29">
        <v>0.5</v>
      </c>
      <c r="W7" s="29">
        <v>0.5</v>
      </c>
      <c r="X7" s="29"/>
      <c r="Y7" s="29"/>
      <c r="Z7" s="29"/>
      <c r="AA7" s="29"/>
      <c r="AB7" s="29"/>
      <c r="AC7" s="29"/>
      <c r="AD7" s="29">
        <v>0.49</v>
      </c>
      <c r="AE7" s="29">
        <v>0.49</v>
      </c>
      <c r="AF7" s="29"/>
      <c r="AG7" s="29"/>
      <c r="AH7" s="29"/>
      <c r="AI7" s="29"/>
      <c r="AJ7" s="29"/>
      <c r="AK7" s="29"/>
      <c r="AL7" s="29"/>
      <c r="AM7" s="29"/>
      <c r="AN7" s="29">
        <v>0</v>
      </c>
      <c r="AO7" s="29">
        <v>0</v>
      </c>
      <c r="AP7" s="29"/>
      <c r="AQ7" s="30"/>
      <c r="AR7" s="47">
        <v>22.49</v>
      </c>
      <c r="AS7" s="48">
        <v>22.49</v>
      </c>
    </row>
    <row r="8" spans="1:45" s="1" customFormat="1" ht="31.5" customHeight="1">
      <c r="A8" s="23" t="s">
        <v>50</v>
      </c>
      <c r="B8" s="29">
        <v>30.19</v>
      </c>
      <c r="C8" s="29">
        <v>30.19</v>
      </c>
      <c r="D8" s="29">
        <v>1.65</v>
      </c>
      <c r="E8" s="29">
        <v>1.65</v>
      </c>
      <c r="F8" s="29">
        <v>207.17</v>
      </c>
      <c r="G8" s="29">
        <v>207.17</v>
      </c>
      <c r="H8" s="29">
        <v>29.81</v>
      </c>
      <c r="I8" s="29">
        <v>29.81</v>
      </c>
      <c r="J8" s="29">
        <v>14.65</v>
      </c>
      <c r="K8" s="29">
        <v>4.65</v>
      </c>
      <c r="L8" s="29">
        <v>27.26</v>
      </c>
      <c r="M8" s="29">
        <v>27.26</v>
      </c>
      <c r="N8" s="29">
        <v>34.13</v>
      </c>
      <c r="O8" s="29">
        <v>34.13</v>
      </c>
      <c r="P8" s="29">
        <v>14.96</v>
      </c>
      <c r="Q8" s="29">
        <v>14.96</v>
      </c>
      <c r="R8" s="29">
        <v>216.91</v>
      </c>
      <c r="S8" s="29">
        <v>216.91</v>
      </c>
      <c r="T8" s="29">
        <v>51.63</v>
      </c>
      <c r="U8" s="29">
        <v>51.63</v>
      </c>
      <c r="V8" s="29">
        <v>21.24</v>
      </c>
      <c r="W8" s="29">
        <v>21.24</v>
      </c>
      <c r="X8" s="29">
        <v>79.69</v>
      </c>
      <c r="Y8" s="29">
        <v>79.69</v>
      </c>
      <c r="Z8" s="29">
        <v>103.67</v>
      </c>
      <c r="AA8" s="29">
        <v>103.67</v>
      </c>
      <c r="AB8" s="29">
        <v>12.36</v>
      </c>
      <c r="AC8" s="29">
        <v>12.36</v>
      </c>
      <c r="AD8" s="29">
        <v>12.82</v>
      </c>
      <c r="AE8" s="29">
        <v>12.82</v>
      </c>
      <c r="AF8" s="29">
        <v>28.79</v>
      </c>
      <c r="AG8" s="29">
        <v>25.79</v>
      </c>
      <c r="AH8" s="29">
        <v>129.93</v>
      </c>
      <c r="AI8" s="29">
        <v>100.48</v>
      </c>
      <c r="AJ8" s="29">
        <v>11.62</v>
      </c>
      <c r="AK8" s="29">
        <v>11.62</v>
      </c>
      <c r="AL8" s="29">
        <v>37.59</v>
      </c>
      <c r="AM8" s="29">
        <v>37.59</v>
      </c>
      <c r="AN8" s="29">
        <v>122.16</v>
      </c>
      <c r="AO8" s="29">
        <v>121.7</v>
      </c>
      <c r="AP8" s="29">
        <v>77.09</v>
      </c>
      <c r="AQ8" s="30">
        <v>77.09</v>
      </c>
      <c r="AR8" s="47">
        <v>1265.32</v>
      </c>
      <c r="AS8" s="48">
        <v>1222.41</v>
      </c>
    </row>
    <row r="9" spans="1:45" s="1" customFormat="1" ht="31.5" customHeight="1">
      <c r="A9" s="23" t="s">
        <v>55</v>
      </c>
      <c r="B9" s="29">
        <v>609.4</v>
      </c>
      <c r="C9" s="29">
        <v>186.84</v>
      </c>
      <c r="D9" s="29">
        <v>73.66</v>
      </c>
      <c r="E9" s="29">
        <v>7.08</v>
      </c>
      <c r="F9" s="29">
        <v>2059.46</v>
      </c>
      <c r="G9" s="29">
        <v>1675.56</v>
      </c>
      <c r="H9" s="29">
        <v>694.41</v>
      </c>
      <c r="I9" s="29">
        <v>694.41</v>
      </c>
      <c r="J9" s="29">
        <v>166.29</v>
      </c>
      <c r="K9" s="29">
        <v>157.06</v>
      </c>
      <c r="L9" s="29">
        <v>253.03</v>
      </c>
      <c r="M9" s="29">
        <v>239.28</v>
      </c>
      <c r="N9" s="29">
        <v>704.07</v>
      </c>
      <c r="O9" s="29">
        <v>644.3</v>
      </c>
      <c r="P9" s="29">
        <v>107.39</v>
      </c>
      <c r="Q9" s="29">
        <v>56.74</v>
      </c>
      <c r="R9" s="29">
        <v>1740.99</v>
      </c>
      <c r="S9" s="29">
        <v>1343.2</v>
      </c>
      <c r="T9" s="29">
        <v>494.6</v>
      </c>
      <c r="U9" s="29">
        <v>308.13</v>
      </c>
      <c r="V9" s="29">
        <v>493.39</v>
      </c>
      <c r="W9" s="29">
        <v>475.39</v>
      </c>
      <c r="X9" s="29">
        <v>765.41</v>
      </c>
      <c r="Y9" s="29">
        <v>765.41</v>
      </c>
      <c r="Z9" s="29">
        <v>1153.64</v>
      </c>
      <c r="AA9" s="29">
        <v>1112.74</v>
      </c>
      <c r="AB9" s="29">
        <v>866.42</v>
      </c>
      <c r="AC9" s="29">
        <v>497.13</v>
      </c>
      <c r="AD9" s="29">
        <v>258.07</v>
      </c>
      <c r="AE9" s="29">
        <v>258.07</v>
      </c>
      <c r="AF9" s="29">
        <v>1063.84</v>
      </c>
      <c r="AG9" s="29">
        <v>502.26</v>
      </c>
      <c r="AH9" s="29">
        <v>1984.19</v>
      </c>
      <c r="AI9" s="29">
        <v>1984.19</v>
      </c>
      <c r="AJ9" s="29">
        <v>127.23</v>
      </c>
      <c r="AK9" s="29">
        <v>127.23</v>
      </c>
      <c r="AL9" s="29">
        <v>631</v>
      </c>
      <c r="AM9" s="29">
        <v>617</v>
      </c>
      <c r="AN9" s="29">
        <v>1136.53</v>
      </c>
      <c r="AO9" s="29">
        <v>1136.53</v>
      </c>
      <c r="AP9" s="29">
        <v>785.31</v>
      </c>
      <c r="AQ9" s="30">
        <v>691.43</v>
      </c>
      <c r="AR9" s="47">
        <v>16168.33</v>
      </c>
      <c r="AS9" s="48">
        <v>13479.98</v>
      </c>
    </row>
    <row r="10" spans="1:45" s="1" customFormat="1" ht="31.5" customHeight="1">
      <c r="A10" s="23" t="s">
        <v>56</v>
      </c>
      <c r="B10" s="29">
        <v>54.82</v>
      </c>
      <c r="C10" s="29">
        <v>25.13</v>
      </c>
      <c r="D10" s="29">
        <v>4.49</v>
      </c>
      <c r="E10" s="29">
        <v>0.99</v>
      </c>
      <c r="F10" s="29">
        <v>294.88</v>
      </c>
      <c r="G10" s="29">
        <v>274.33</v>
      </c>
      <c r="H10" s="29">
        <v>61.51</v>
      </c>
      <c r="I10" s="29">
        <v>61.51</v>
      </c>
      <c r="J10" s="29">
        <v>26.79</v>
      </c>
      <c r="K10" s="29">
        <v>25.79</v>
      </c>
      <c r="L10" s="29">
        <v>17.23</v>
      </c>
      <c r="M10" s="29">
        <v>17.23</v>
      </c>
      <c r="N10" s="29">
        <v>48.23</v>
      </c>
      <c r="O10" s="29">
        <v>48.23</v>
      </c>
      <c r="P10" s="29">
        <v>13.54</v>
      </c>
      <c r="Q10" s="29">
        <v>9.56</v>
      </c>
      <c r="R10" s="29">
        <v>240.77</v>
      </c>
      <c r="S10" s="29">
        <v>227.72</v>
      </c>
      <c r="T10" s="29">
        <v>77.94</v>
      </c>
      <c r="U10" s="29">
        <v>66.62</v>
      </c>
      <c r="V10" s="29">
        <v>54.06</v>
      </c>
      <c r="W10" s="29">
        <v>54.06</v>
      </c>
      <c r="X10" s="29">
        <v>76.54</v>
      </c>
      <c r="Y10" s="29">
        <v>75.54</v>
      </c>
      <c r="Z10" s="29">
        <v>80.81</v>
      </c>
      <c r="AA10" s="29">
        <v>68.27</v>
      </c>
      <c r="AB10" s="29">
        <v>21.58</v>
      </c>
      <c r="AC10" s="29">
        <v>17.84</v>
      </c>
      <c r="AD10" s="29">
        <v>11.5</v>
      </c>
      <c r="AE10" s="29">
        <v>11.5</v>
      </c>
      <c r="AF10" s="29">
        <v>42.83</v>
      </c>
      <c r="AG10" s="29">
        <v>15.58</v>
      </c>
      <c r="AH10" s="29">
        <v>105.8</v>
      </c>
      <c r="AI10" s="29">
        <v>105.8</v>
      </c>
      <c r="AJ10" s="29">
        <v>4.69</v>
      </c>
      <c r="AK10" s="29">
        <v>4.69</v>
      </c>
      <c r="AL10" s="29">
        <v>39.44</v>
      </c>
      <c r="AM10" s="29">
        <v>39.44</v>
      </c>
      <c r="AN10" s="29">
        <v>154.93</v>
      </c>
      <c r="AO10" s="29">
        <v>154.93</v>
      </c>
      <c r="AP10" s="29">
        <v>42.96</v>
      </c>
      <c r="AQ10" s="30">
        <v>42.96</v>
      </c>
      <c r="AR10" s="47">
        <v>1475.34</v>
      </c>
      <c r="AS10" s="48">
        <v>1347.72</v>
      </c>
    </row>
    <row r="11" spans="1:45" s="1" customFormat="1" ht="31.5" customHeight="1">
      <c r="A11" s="23" t="s">
        <v>57</v>
      </c>
      <c r="B11" s="29">
        <v>111.68</v>
      </c>
      <c r="C11" s="29">
        <v>57.04</v>
      </c>
      <c r="D11" s="29">
        <v>3.25</v>
      </c>
      <c r="E11" s="29">
        <v>0.67</v>
      </c>
      <c r="F11" s="29">
        <v>367.8</v>
      </c>
      <c r="G11" s="29">
        <v>354.41</v>
      </c>
      <c r="H11" s="29">
        <v>38.83</v>
      </c>
      <c r="I11" s="29">
        <v>38.83</v>
      </c>
      <c r="J11" s="29">
        <v>10.28</v>
      </c>
      <c r="K11" s="29">
        <v>10.28</v>
      </c>
      <c r="L11" s="29">
        <v>37.26</v>
      </c>
      <c r="M11" s="29">
        <v>36.1</v>
      </c>
      <c r="N11" s="29">
        <v>65.65</v>
      </c>
      <c r="O11" s="29">
        <v>64.77</v>
      </c>
      <c r="P11" s="29">
        <v>9.38</v>
      </c>
      <c r="Q11" s="29">
        <v>3.34</v>
      </c>
      <c r="R11" s="29">
        <v>306.75</v>
      </c>
      <c r="S11" s="29">
        <v>275.68</v>
      </c>
      <c r="T11" s="29">
        <v>240.4</v>
      </c>
      <c r="U11" s="29">
        <v>166.62</v>
      </c>
      <c r="V11" s="29">
        <v>83.25</v>
      </c>
      <c r="W11" s="29">
        <v>83.25</v>
      </c>
      <c r="X11" s="29">
        <v>97.64</v>
      </c>
      <c r="Y11" s="29">
        <v>97.64</v>
      </c>
      <c r="Z11" s="29">
        <v>168.33</v>
      </c>
      <c r="AA11" s="29">
        <v>139.5</v>
      </c>
      <c r="AB11" s="29">
        <v>42.9</v>
      </c>
      <c r="AC11" s="29">
        <v>32.4</v>
      </c>
      <c r="AD11" s="29">
        <v>6</v>
      </c>
      <c r="AE11" s="29">
        <v>6</v>
      </c>
      <c r="AF11" s="29">
        <v>97.95</v>
      </c>
      <c r="AG11" s="29">
        <v>8.45</v>
      </c>
      <c r="AH11" s="29">
        <v>218.63</v>
      </c>
      <c r="AI11" s="29">
        <v>218.63</v>
      </c>
      <c r="AJ11" s="29">
        <v>29.89</v>
      </c>
      <c r="AK11" s="29">
        <v>29.89</v>
      </c>
      <c r="AL11" s="29">
        <v>122.03</v>
      </c>
      <c r="AM11" s="29">
        <v>120.03</v>
      </c>
      <c r="AN11" s="29">
        <v>225.7</v>
      </c>
      <c r="AO11" s="29">
        <v>223.7</v>
      </c>
      <c r="AP11" s="29">
        <v>92.12</v>
      </c>
      <c r="AQ11" s="30">
        <v>90.04</v>
      </c>
      <c r="AR11" s="47">
        <v>2375.72</v>
      </c>
      <c r="AS11" s="48">
        <v>2057.27</v>
      </c>
    </row>
    <row r="12" spans="1:45" s="1" customFormat="1" ht="31.5" customHeight="1">
      <c r="A12" s="23" t="s">
        <v>58</v>
      </c>
      <c r="B12" s="29">
        <v>9.03</v>
      </c>
      <c r="C12" s="29">
        <v>6.53</v>
      </c>
      <c r="D12" s="29">
        <v>0</v>
      </c>
      <c r="E12" s="29">
        <v>0</v>
      </c>
      <c r="F12" s="29">
        <v>52.28</v>
      </c>
      <c r="G12" s="29">
        <v>46.28</v>
      </c>
      <c r="H12" s="29">
        <v>5.27</v>
      </c>
      <c r="I12" s="29">
        <v>5.27</v>
      </c>
      <c r="J12" s="29">
        <v>10.84</v>
      </c>
      <c r="K12" s="29">
        <v>9.84</v>
      </c>
      <c r="L12" s="29">
        <v>17.59</v>
      </c>
      <c r="M12" s="29">
        <v>17.59</v>
      </c>
      <c r="N12" s="29">
        <v>12.66</v>
      </c>
      <c r="O12" s="29">
        <v>12.66</v>
      </c>
      <c r="P12" s="29">
        <v>8.58</v>
      </c>
      <c r="Q12" s="29">
        <v>7.7</v>
      </c>
      <c r="R12" s="29">
        <v>50.79</v>
      </c>
      <c r="S12" s="29">
        <v>50.79</v>
      </c>
      <c r="T12" s="29">
        <v>111.63</v>
      </c>
      <c r="U12" s="29">
        <v>97.11</v>
      </c>
      <c r="V12" s="29">
        <v>5.21</v>
      </c>
      <c r="W12" s="29">
        <v>5.21</v>
      </c>
      <c r="X12" s="29">
        <v>20.17</v>
      </c>
      <c r="Y12" s="29">
        <v>20.17</v>
      </c>
      <c r="Z12" s="29">
        <v>37.74</v>
      </c>
      <c r="AA12" s="29">
        <v>36.19</v>
      </c>
      <c r="AB12" s="29">
        <v>2.91</v>
      </c>
      <c r="AC12" s="29">
        <v>1.58</v>
      </c>
      <c r="AD12" s="29"/>
      <c r="AE12" s="29"/>
      <c r="AF12" s="29">
        <v>0</v>
      </c>
      <c r="AG12" s="29">
        <v>0</v>
      </c>
      <c r="AH12" s="29">
        <v>41.63</v>
      </c>
      <c r="AI12" s="29">
        <v>41.63</v>
      </c>
      <c r="AJ12" s="29">
        <v>0.56</v>
      </c>
      <c r="AK12" s="29">
        <v>0.56</v>
      </c>
      <c r="AL12" s="29">
        <v>1</v>
      </c>
      <c r="AM12" s="29">
        <v>1</v>
      </c>
      <c r="AN12" s="29">
        <v>19.74</v>
      </c>
      <c r="AO12" s="29">
        <v>19.74</v>
      </c>
      <c r="AP12" s="29">
        <v>24.67</v>
      </c>
      <c r="AQ12" s="30">
        <v>24.67</v>
      </c>
      <c r="AR12" s="47">
        <v>432.3</v>
      </c>
      <c r="AS12" s="48">
        <v>404.52</v>
      </c>
    </row>
    <row r="13" spans="1:45" s="1" customFormat="1" ht="31.5" customHeight="1">
      <c r="A13" s="23" t="s">
        <v>59</v>
      </c>
      <c r="B13" s="29">
        <v>0.42</v>
      </c>
      <c r="C13" s="29">
        <v>0.42</v>
      </c>
      <c r="D13" s="29"/>
      <c r="E13" s="29"/>
      <c r="F13" s="29">
        <v>6.46</v>
      </c>
      <c r="G13" s="29">
        <v>6.46</v>
      </c>
      <c r="H13" s="29"/>
      <c r="I13" s="29"/>
      <c r="J13" s="29"/>
      <c r="K13" s="29"/>
      <c r="L13" s="29">
        <v>2.96</v>
      </c>
      <c r="M13" s="29">
        <v>2.96</v>
      </c>
      <c r="N13" s="29">
        <v>3.26</v>
      </c>
      <c r="O13" s="29">
        <v>3.26</v>
      </c>
      <c r="P13" s="29"/>
      <c r="Q13" s="29"/>
      <c r="R13" s="29">
        <v>4.85</v>
      </c>
      <c r="S13" s="29">
        <v>4.85</v>
      </c>
      <c r="T13" s="29">
        <v>3.86</v>
      </c>
      <c r="U13" s="29">
        <v>0.71</v>
      </c>
      <c r="V13" s="29">
        <v>2.28</v>
      </c>
      <c r="W13" s="29">
        <v>2.28</v>
      </c>
      <c r="X13" s="29">
        <v>3.79</v>
      </c>
      <c r="Y13" s="29">
        <v>3.79</v>
      </c>
      <c r="Z13" s="29">
        <v>13.84</v>
      </c>
      <c r="AA13" s="29">
        <v>13.84</v>
      </c>
      <c r="AB13" s="29">
        <v>1.34</v>
      </c>
      <c r="AC13" s="29">
        <v>1.34</v>
      </c>
      <c r="AD13" s="29"/>
      <c r="AE13" s="29"/>
      <c r="AF13" s="29">
        <v>2.79</v>
      </c>
      <c r="AG13" s="29">
        <v>2.79</v>
      </c>
      <c r="AH13" s="29">
        <v>5.5</v>
      </c>
      <c r="AI13" s="29">
        <v>5.5</v>
      </c>
      <c r="AJ13" s="29">
        <v>2.17</v>
      </c>
      <c r="AK13" s="29">
        <v>2.17</v>
      </c>
      <c r="AL13" s="29">
        <v>2</v>
      </c>
      <c r="AM13" s="29">
        <v>2</v>
      </c>
      <c r="AN13" s="29">
        <v>22.56</v>
      </c>
      <c r="AO13" s="29">
        <v>22.56</v>
      </c>
      <c r="AP13" s="29">
        <v>2.74</v>
      </c>
      <c r="AQ13" s="30">
        <v>2.74</v>
      </c>
      <c r="AR13" s="47">
        <v>80.82</v>
      </c>
      <c r="AS13" s="48">
        <v>77.67</v>
      </c>
    </row>
    <row r="14" spans="1:45" s="1" customFormat="1" ht="31.5" customHeight="1">
      <c r="A14" s="23" t="s">
        <v>60</v>
      </c>
      <c r="B14" s="29"/>
      <c r="C14" s="29"/>
      <c r="D14" s="29"/>
      <c r="E14" s="29"/>
      <c r="F14" s="29">
        <v>1.95</v>
      </c>
      <c r="G14" s="29">
        <v>1.95</v>
      </c>
      <c r="H14" s="29">
        <v>3.89</v>
      </c>
      <c r="I14" s="29">
        <v>3.89</v>
      </c>
      <c r="J14" s="29"/>
      <c r="K14" s="29"/>
      <c r="L14" s="29"/>
      <c r="M14" s="29"/>
      <c r="N14" s="29">
        <v>1</v>
      </c>
      <c r="O14" s="29">
        <v>1</v>
      </c>
      <c r="P14" s="29">
        <v>3.05</v>
      </c>
      <c r="Q14" s="29">
        <v>3.05</v>
      </c>
      <c r="R14" s="29"/>
      <c r="S14" s="29"/>
      <c r="T14" s="29">
        <v>5.84</v>
      </c>
      <c r="U14" s="29">
        <v>5.84</v>
      </c>
      <c r="V14" s="29"/>
      <c r="W14" s="29"/>
      <c r="X14" s="29">
        <v>0.25</v>
      </c>
      <c r="Y14" s="29">
        <v>0.25</v>
      </c>
      <c r="Z14" s="29">
        <v>1</v>
      </c>
      <c r="AA14" s="29">
        <v>1</v>
      </c>
      <c r="AB14" s="29"/>
      <c r="AC14" s="29"/>
      <c r="AD14" s="29"/>
      <c r="AE14" s="29"/>
      <c r="AF14" s="29">
        <v>1</v>
      </c>
      <c r="AG14" s="29">
        <v>1</v>
      </c>
      <c r="AH14" s="29">
        <v>1</v>
      </c>
      <c r="AI14" s="29">
        <v>1</v>
      </c>
      <c r="AJ14" s="29"/>
      <c r="AK14" s="29"/>
      <c r="AL14" s="29">
        <v>1</v>
      </c>
      <c r="AM14" s="29">
        <v>1</v>
      </c>
      <c r="AN14" s="29">
        <v>3.11</v>
      </c>
      <c r="AO14" s="29">
        <v>3.11</v>
      </c>
      <c r="AP14" s="29">
        <v>2.93</v>
      </c>
      <c r="AQ14" s="30">
        <v>2.93</v>
      </c>
      <c r="AR14" s="47">
        <v>26.02</v>
      </c>
      <c r="AS14" s="48">
        <v>26.02</v>
      </c>
    </row>
    <row r="15" spans="1:45" s="1" customFormat="1" ht="31.5" customHeight="1">
      <c r="A15" s="23" t="s">
        <v>61</v>
      </c>
      <c r="B15" s="29">
        <v>0</v>
      </c>
      <c r="C15" s="29">
        <v>0</v>
      </c>
      <c r="D15" s="29"/>
      <c r="E15" s="29"/>
      <c r="F15" s="29">
        <v>116.5</v>
      </c>
      <c r="G15" s="29">
        <v>10.35</v>
      </c>
      <c r="H15" s="29"/>
      <c r="I15" s="29"/>
      <c r="J15" s="29"/>
      <c r="K15" s="29"/>
      <c r="L15" s="29">
        <v>2.56</v>
      </c>
      <c r="M15" s="29">
        <v>2</v>
      </c>
      <c r="N15" s="29">
        <v>19.89</v>
      </c>
      <c r="O15" s="29">
        <v>7.5</v>
      </c>
      <c r="P15" s="29">
        <v>1.01</v>
      </c>
      <c r="Q15" s="29">
        <v>1.01</v>
      </c>
      <c r="R15" s="29">
        <v>1.79</v>
      </c>
      <c r="S15" s="29">
        <v>0.79</v>
      </c>
      <c r="T15" s="29">
        <v>0.76</v>
      </c>
      <c r="U15" s="29">
        <v>0.76</v>
      </c>
      <c r="V15" s="29">
        <v>1</v>
      </c>
      <c r="W15" s="29">
        <v>1</v>
      </c>
      <c r="X15" s="29">
        <v>2.49</v>
      </c>
      <c r="Y15" s="29">
        <v>2.49</v>
      </c>
      <c r="Z15" s="29">
        <v>8.57</v>
      </c>
      <c r="AA15" s="29">
        <v>8.57</v>
      </c>
      <c r="AB15" s="29"/>
      <c r="AC15" s="29"/>
      <c r="AD15" s="29"/>
      <c r="AE15" s="29"/>
      <c r="AF15" s="29">
        <v>2</v>
      </c>
      <c r="AG15" s="29">
        <v>2</v>
      </c>
      <c r="AH15" s="29">
        <v>1</v>
      </c>
      <c r="AI15" s="29">
        <v>1</v>
      </c>
      <c r="AJ15" s="29"/>
      <c r="AK15" s="29"/>
      <c r="AL15" s="29">
        <v>1</v>
      </c>
      <c r="AM15" s="29">
        <v>1</v>
      </c>
      <c r="AN15" s="29">
        <v>2.66</v>
      </c>
      <c r="AO15" s="29">
        <v>2.66</v>
      </c>
      <c r="AP15" s="29">
        <v>0.42</v>
      </c>
      <c r="AQ15" s="30">
        <v>0.42</v>
      </c>
      <c r="AR15" s="47">
        <v>161.65</v>
      </c>
      <c r="AS15" s="48">
        <v>41.55</v>
      </c>
    </row>
    <row r="16" spans="1:45" s="1" customFormat="1" ht="31.5" customHeight="1">
      <c r="A16" s="23" t="s">
        <v>62</v>
      </c>
      <c r="B16" s="29">
        <v>435.04</v>
      </c>
      <c r="C16" s="29">
        <v>18.35</v>
      </c>
      <c r="D16" s="29">
        <v>116.4</v>
      </c>
      <c r="E16" s="29">
        <v>0.82</v>
      </c>
      <c r="F16" s="29">
        <v>1355.49</v>
      </c>
      <c r="G16" s="29">
        <v>684.92</v>
      </c>
      <c r="H16" s="29">
        <v>136.25</v>
      </c>
      <c r="I16" s="29">
        <v>136.25</v>
      </c>
      <c r="J16" s="29">
        <v>94.89</v>
      </c>
      <c r="K16" s="29">
        <v>35.19</v>
      </c>
      <c r="L16" s="29">
        <v>156.45</v>
      </c>
      <c r="M16" s="29">
        <v>147.9</v>
      </c>
      <c r="N16" s="29">
        <v>241.68</v>
      </c>
      <c r="O16" s="29">
        <v>183.77</v>
      </c>
      <c r="P16" s="29">
        <v>83.67</v>
      </c>
      <c r="Q16" s="29">
        <v>38.41</v>
      </c>
      <c r="R16" s="29">
        <v>1084.46</v>
      </c>
      <c r="S16" s="29">
        <v>839.76</v>
      </c>
      <c r="T16" s="29">
        <v>580.31</v>
      </c>
      <c r="U16" s="29">
        <v>393.7</v>
      </c>
      <c r="V16" s="29">
        <v>195.61</v>
      </c>
      <c r="W16" s="29">
        <v>190.61</v>
      </c>
      <c r="X16" s="29">
        <v>684.9</v>
      </c>
      <c r="Y16" s="29">
        <v>651.73</v>
      </c>
      <c r="Z16" s="29">
        <v>353.28</v>
      </c>
      <c r="AA16" s="29">
        <v>275.23</v>
      </c>
      <c r="AB16" s="29">
        <v>127</v>
      </c>
      <c r="AC16" s="29">
        <v>44.42</v>
      </c>
      <c r="AD16" s="29">
        <v>0</v>
      </c>
      <c r="AE16" s="29">
        <v>0</v>
      </c>
      <c r="AF16" s="29">
        <v>553.41</v>
      </c>
      <c r="AG16" s="29">
        <v>258.41</v>
      </c>
      <c r="AH16" s="29">
        <v>399.52</v>
      </c>
      <c r="AI16" s="29">
        <v>388.62</v>
      </c>
      <c r="AJ16" s="29">
        <v>75.32</v>
      </c>
      <c r="AK16" s="29">
        <v>75.32</v>
      </c>
      <c r="AL16" s="29">
        <v>283.02</v>
      </c>
      <c r="AM16" s="29">
        <v>268.02</v>
      </c>
      <c r="AN16" s="29">
        <v>787.11</v>
      </c>
      <c r="AO16" s="29">
        <v>757.73</v>
      </c>
      <c r="AP16" s="29">
        <v>447.7</v>
      </c>
      <c r="AQ16" s="30">
        <v>352.82</v>
      </c>
      <c r="AR16" s="47">
        <v>8191.51</v>
      </c>
      <c r="AS16" s="48">
        <v>5741.98</v>
      </c>
    </row>
    <row r="17" spans="1:45" s="1" customFormat="1" ht="31.5" customHeight="1">
      <c r="A17" s="23" t="s">
        <v>63</v>
      </c>
      <c r="B17" s="29">
        <v>1.93</v>
      </c>
      <c r="C17" s="29">
        <v>1.93</v>
      </c>
      <c r="D17" s="29"/>
      <c r="E17" s="29"/>
      <c r="F17" s="29">
        <v>42.49</v>
      </c>
      <c r="G17" s="29">
        <v>42.49</v>
      </c>
      <c r="H17" s="29">
        <v>1</v>
      </c>
      <c r="I17" s="29">
        <v>1</v>
      </c>
      <c r="J17" s="29"/>
      <c r="K17" s="29"/>
      <c r="L17" s="29">
        <v>5.38</v>
      </c>
      <c r="M17" s="29">
        <v>5.38</v>
      </c>
      <c r="N17" s="29">
        <v>5.04</v>
      </c>
      <c r="O17" s="29">
        <v>5.04</v>
      </c>
      <c r="P17" s="29">
        <v>5.98</v>
      </c>
      <c r="Q17" s="29">
        <v>5.98</v>
      </c>
      <c r="R17" s="29">
        <v>1.04</v>
      </c>
      <c r="S17" s="29">
        <v>1.04</v>
      </c>
      <c r="T17" s="29">
        <v>4.75</v>
      </c>
      <c r="U17" s="29">
        <v>4.75</v>
      </c>
      <c r="V17" s="29">
        <v>7</v>
      </c>
      <c r="W17" s="29">
        <v>7</v>
      </c>
      <c r="X17" s="29">
        <v>18.19</v>
      </c>
      <c r="Y17" s="29">
        <v>18.19</v>
      </c>
      <c r="Z17" s="29">
        <v>40.14</v>
      </c>
      <c r="AA17" s="29">
        <v>40.14</v>
      </c>
      <c r="AB17" s="29">
        <v>2.1</v>
      </c>
      <c r="AC17" s="29">
        <v>2.1</v>
      </c>
      <c r="AD17" s="29"/>
      <c r="AE17" s="29"/>
      <c r="AF17" s="29">
        <v>3.88</v>
      </c>
      <c r="AG17" s="29">
        <v>3.88</v>
      </c>
      <c r="AH17" s="29">
        <v>14.97</v>
      </c>
      <c r="AI17" s="29">
        <v>14.97</v>
      </c>
      <c r="AJ17" s="29">
        <v>2.14</v>
      </c>
      <c r="AK17" s="29">
        <v>2.14</v>
      </c>
      <c r="AL17" s="29">
        <v>28</v>
      </c>
      <c r="AM17" s="29">
        <v>1</v>
      </c>
      <c r="AN17" s="29">
        <v>40.36</v>
      </c>
      <c r="AO17" s="29">
        <v>40.36</v>
      </c>
      <c r="AP17" s="29">
        <v>2.88</v>
      </c>
      <c r="AQ17" s="30">
        <v>2.88</v>
      </c>
      <c r="AR17" s="47">
        <v>227.27</v>
      </c>
      <c r="AS17" s="48">
        <v>200.27</v>
      </c>
    </row>
    <row r="18" spans="1:45" s="1" customFormat="1" ht="31.5" customHeight="1">
      <c r="A18" s="23" t="s">
        <v>64</v>
      </c>
      <c r="B18" s="29">
        <v>74.53</v>
      </c>
      <c r="C18" s="29">
        <v>9.36</v>
      </c>
      <c r="D18" s="29">
        <v>48.31</v>
      </c>
      <c r="E18" s="29">
        <v>8.15</v>
      </c>
      <c r="F18" s="29">
        <v>654.17</v>
      </c>
      <c r="G18" s="29">
        <v>469.85</v>
      </c>
      <c r="H18" s="29">
        <v>66.48</v>
      </c>
      <c r="I18" s="29">
        <v>66.48</v>
      </c>
      <c r="J18" s="29">
        <v>107.4</v>
      </c>
      <c r="K18" s="29">
        <v>62.84</v>
      </c>
      <c r="L18" s="29">
        <v>91.5</v>
      </c>
      <c r="M18" s="29">
        <v>76.23</v>
      </c>
      <c r="N18" s="29">
        <v>69.56</v>
      </c>
      <c r="O18" s="29">
        <v>22.61</v>
      </c>
      <c r="P18" s="29">
        <v>78.33</v>
      </c>
      <c r="Q18" s="29">
        <v>40.25</v>
      </c>
      <c r="R18" s="29">
        <v>236.49</v>
      </c>
      <c r="S18" s="29">
        <v>229.26</v>
      </c>
      <c r="T18" s="29">
        <v>241.28</v>
      </c>
      <c r="U18" s="29">
        <v>74.28</v>
      </c>
      <c r="V18" s="29">
        <v>0.19</v>
      </c>
      <c r="W18" s="29">
        <v>0.19</v>
      </c>
      <c r="X18" s="29">
        <v>21.7</v>
      </c>
      <c r="Y18" s="29">
        <v>21.7</v>
      </c>
      <c r="Z18" s="29">
        <v>233.28</v>
      </c>
      <c r="AA18" s="29">
        <v>89.37</v>
      </c>
      <c r="AB18" s="29">
        <v>32.81</v>
      </c>
      <c r="AC18" s="29">
        <v>8.26</v>
      </c>
      <c r="AD18" s="29">
        <v>0</v>
      </c>
      <c r="AE18" s="29">
        <v>0</v>
      </c>
      <c r="AF18" s="29">
        <v>53</v>
      </c>
      <c r="AG18" s="29">
        <v>3</v>
      </c>
      <c r="AH18" s="29">
        <v>82.67</v>
      </c>
      <c r="AI18" s="29">
        <v>52.67</v>
      </c>
      <c r="AJ18" s="29">
        <v>11.44</v>
      </c>
      <c r="AK18" s="29">
        <v>11.44</v>
      </c>
      <c r="AL18" s="29">
        <v>3.39</v>
      </c>
      <c r="AM18" s="29">
        <v>1.39</v>
      </c>
      <c r="AN18" s="29">
        <v>1254.28</v>
      </c>
      <c r="AO18" s="29">
        <v>295.8</v>
      </c>
      <c r="AP18" s="29">
        <v>147.71</v>
      </c>
      <c r="AQ18" s="30">
        <v>71.83</v>
      </c>
      <c r="AR18" s="47">
        <v>3508.52</v>
      </c>
      <c r="AS18" s="48">
        <v>1614.96</v>
      </c>
    </row>
    <row r="19" spans="1:45" s="1" customFormat="1" ht="31.5" customHeight="1" thickBot="1">
      <c r="A19" s="34" t="s">
        <v>65</v>
      </c>
      <c r="B19" s="35">
        <v>0.15</v>
      </c>
      <c r="C19" s="35">
        <v>0.15</v>
      </c>
      <c r="D19" s="35"/>
      <c r="E19" s="35"/>
      <c r="F19" s="35"/>
      <c r="G19" s="35"/>
      <c r="H19" s="35"/>
      <c r="I19" s="35"/>
      <c r="J19" s="35"/>
      <c r="K19" s="35"/>
      <c r="L19" s="35">
        <v>2</v>
      </c>
      <c r="M19" s="35">
        <v>0</v>
      </c>
      <c r="N19" s="35">
        <v>2</v>
      </c>
      <c r="O19" s="35">
        <v>0</v>
      </c>
      <c r="P19" s="35"/>
      <c r="Q19" s="35"/>
      <c r="R19" s="35">
        <v>1</v>
      </c>
      <c r="S19" s="35">
        <v>1</v>
      </c>
      <c r="T19" s="35">
        <v>1.87</v>
      </c>
      <c r="U19" s="35">
        <v>0</v>
      </c>
      <c r="V19" s="35">
        <v>1</v>
      </c>
      <c r="W19" s="35">
        <v>1</v>
      </c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>
        <v>20.27</v>
      </c>
      <c r="AM19" s="35">
        <v>20.27</v>
      </c>
      <c r="AN19" s="35"/>
      <c r="AO19" s="35"/>
      <c r="AP19" s="35"/>
      <c r="AQ19" s="36"/>
      <c r="AR19" s="49">
        <v>28.29</v>
      </c>
      <c r="AS19" s="50">
        <v>22.42</v>
      </c>
    </row>
    <row r="20" spans="1:45" s="1" customFormat="1" ht="31.5" customHeight="1" thickBot="1">
      <c r="A20" s="40" t="s">
        <v>0</v>
      </c>
      <c r="B20" s="51">
        <v>1531.01</v>
      </c>
      <c r="C20" s="51">
        <v>538.76</v>
      </c>
      <c r="D20" s="51">
        <v>252.24</v>
      </c>
      <c r="E20" s="51">
        <v>23.84</v>
      </c>
      <c r="F20" s="51">
        <v>6519.69</v>
      </c>
      <c r="G20" s="51">
        <v>5134.81</v>
      </c>
      <c r="H20" s="51">
        <v>1322.03</v>
      </c>
      <c r="I20" s="51">
        <v>1322.03</v>
      </c>
      <c r="J20" s="51">
        <v>515.45</v>
      </c>
      <c r="K20" s="51">
        <v>368.96</v>
      </c>
      <c r="L20" s="51">
        <v>818.41</v>
      </c>
      <c r="M20" s="51">
        <v>777.12</v>
      </c>
      <c r="N20" s="51">
        <v>1431.89</v>
      </c>
      <c r="O20" s="51">
        <v>1251.99</v>
      </c>
      <c r="P20" s="51">
        <v>407.31</v>
      </c>
      <c r="Q20" s="51">
        <v>262.42</v>
      </c>
      <c r="R20" s="51">
        <v>4748.94</v>
      </c>
      <c r="S20" s="51">
        <v>4054.1</v>
      </c>
      <c r="T20" s="51">
        <v>2088.07</v>
      </c>
      <c r="U20" s="51">
        <v>1443.35</v>
      </c>
      <c r="V20" s="51">
        <v>1059.81</v>
      </c>
      <c r="W20" s="51">
        <v>1036.81</v>
      </c>
      <c r="X20" s="51">
        <v>2159.26</v>
      </c>
      <c r="Y20" s="51">
        <v>2125.09</v>
      </c>
      <c r="Z20" s="51">
        <v>3034.06</v>
      </c>
      <c r="AA20" s="51">
        <v>2728.28</v>
      </c>
      <c r="AB20" s="51">
        <v>1290.14</v>
      </c>
      <c r="AC20" s="51">
        <v>798.15</v>
      </c>
      <c r="AD20" s="51">
        <v>359.35</v>
      </c>
      <c r="AE20" s="51">
        <v>359.35</v>
      </c>
      <c r="AF20" s="51">
        <v>2380.88</v>
      </c>
      <c r="AG20" s="51">
        <v>1354.55</v>
      </c>
      <c r="AH20" s="51">
        <v>3501.59</v>
      </c>
      <c r="AI20" s="51">
        <v>3431.24</v>
      </c>
      <c r="AJ20" s="51">
        <v>318.09</v>
      </c>
      <c r="AK20" s="51">
        <v>318.09</v>
      </c>
      <c r="AL20" s="51">
        <v>1458.08</v>
      </c>
      <c r="AM20" s="51">
        <v>1339.08</v>
      </c>
      <c r="AN20" s="51">
        <v>5068.6</v>
      </c>
      <c r="AO20" s="51">
        <v>4078.28</v>
      </c>
      <c r="AP20" s="51">
        <v>2075.48</v>
      </c>
      <c r="AQ20" s="52">
        <v>1808.76</v>
      </c>
      <c r="AR20" s="53">
        <v>42340.38</v>
      </c>
      <c r="AS20" s="16">
        <v>34555.06</v>
      </c>
    </row>
    <row r="21" s="1" customFormat="1" ht="12">
      <c r="A21" s="45" t="s">
        <v>66</v>
      </c>
    </row>
    <row r="22" ht="12.75">
      <c r="A22" s="248" t="s">
        <v>304</v>
      </c>
    </row>
  </sheetData>
  <sheetProtection/>
  <mergeCells count="23">
    <mergeCell ref="AJ3:AK3"/>
    <mergeCell ref="AL3:AM3"/>
    <mergeCell ref="AN3:AO3"/>
    <mergeCell ref="AP3:AQ3"/>
    <mergeCell ref="AR3:AS3"/>
    <mergeCell ref="X3:Y3"/>
    <mergeCell ref="Z3:AA3"/>
    <mergeCell ref="AB3:AC3"/>
    <mergeCell ref="AD3:AE3"/>
    <mergeCell ref="AF3:AG3"/>
    <mergeCell ref="AH3:AI3"/>
    <mergeCell ref="L3:M3"/>
    <mergeCell ref="N3:O3"/>
    <mergeCell ref="P3:Q3"/>
    <mergeCell ref="R3:S3"/>
    <mergeCell ref="T3:U3"/>
    <mergeCell ref="V3:W3"/>
    <mergeCell ref="A3:A4"/>
    <mergeCell ref="B3:C3"/>
    <mergeCell ref="D3:E3"/>
    <mergeCell ref="F3:G3"/>
    <mergeCell ref="H3:I3"/>
    <mergeCell ref="J3:K3"/>
  </mergeCells>
  <printOptions/>
  <pageMargins left="0.1968503937007874" right="0" top="0.35433070866141736" bottom="0.35433070866141736" header="0.31496062992125984" footer="0.31496062992125984"/>
  <pageSetup horizontalDpi="600" verticalDpi="600" orientation="landscape" paperSize="8" scale="60"/>
  <headerFooter>
    <oddFooter>&amp;RFonte: Tab. 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D5">
      <selection activeCell="G13" sqref="G13"/>
    </sheetView>
  </sheetViews>
  <sheetFormatPr defaultColWidth="8.8515625" defaultRowHeight="12.75"/>
  <cols>
    <col min="1" max="1" width="8.8515625" style="0" customWidth="1"/>
    <col min="2" max="2" width="23.421875" style="0" customWidth="1"/>
    <col min="3" max="12" width="12.140625" style="0" customWidth="1"/>
    <col min="13" max="13" width="21.140625" style="0" bestFit="1" customWidth="1"/>
  </cols>
  <sheetData>
    <row r="1" spans="2:14" ht="12.75">
      <c r="B1" s="317" t="s">
        <v>307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2"/>
      <c r="N1" s="2"/>
    </row>
    <row r="3" s="1" customFormat="1" ht="18" customHeight="1" thickBot="1">
      <c r="A3" s="107"/>
    </row>
    <row r="4" spans="1:12" s="1" customFormat="1" ht="31.5" customHeight="1" thickBot="1">
      <c r="A4" s="63"/>
      <c r="B4" s="336" t="s">
        <v>21</v>
      </c>
      <c r="C4" s="339" t="s">
        <v>90</v>
      </c>
      <c r="D4" s="340"/>
      <c r="E4" s="340"/>
      <c r="F4" s="340"/>
      <c r="G4" s="340"/>
      <c r="H4" s="340"/>
      <c r="I4" s="340"/>
      <c r="J4" s="340"/>
      <c r="K4" s="340"/>
      <c r="L4" s="341"/>
    </row>
    <row r="5" spans="2:12" s="1" customFormat="1" ht="25.5" customHeight="1" thickBot="1">
      <c r="B5" s="337"/>
      <c r="C5" s="342" t="s">
        <v>22</v>
      </c>
      <c r="D5" s="343"/>
      <c r="E5" s="344" t="s">
        <v>23</v>
      </c>
      <c r="F5" s="343"/>
      <c r="G5" s="344" t="s">
        <v>24</v>
      </c>
      <c r="H5" s="343"/>
      <c r="I5" s="344" t="s">
        <v>25</v>
      </c>
      <c r="J5" s="345"/>
      <c r="K5" s="346" t="s">
        <v>0</v>
      </c>
      <c r="L5" s="347"/>
    </row>
    <row r="6" spans="2:12" s="1" customFormat="1" ht="25.5" customHeight="1" thickBot="1">
      <c r="B6" s="338"/>
      <c r="C6" s="108" t="s">
        <v>28</v>
      </c>
      <c r="D6" s="108" t="s">
        <v>91</v>
      </c>
      <c r="E6" s="108" t="s">
        <v>28</v>
      </c>
      <c r="F6" s="108" t="s">
        <v>91</v>
      </c>
      <c r="G6" s="108" t="s">
        <v>28</v>
      </c>
      <c r="H6" s="108" t="s">
        <v>91</v>
      </c>
      <c r="I6" s="108" t="s">
        <v>28</v>
      </c>
      <c r="J6" s="247" t="s">
        <v>91</v>
      </c>
      <c r="K6" s="109" t="s">
        <v>28</v>
      </c>
      <c r="L6" s="110" t="s">
        <v>91</v>
      </c>
    </row>
    <row r="7" spans="2:12" s="1" customFormat="1" ht="17.25" customHeight="1">
      <c r="B7" s="54" t="s">
        <v>1</v>
      </c>
      <c r="C7" s="7">
        <v>2100</v>
      </c>
      <c r="D7" s="7">
        <v>560</v>
      </c>
      <c r="E7" s="7">
        <v>1675</v>
      </c>
      <c r="F7" s="7">
        <v>522</v>
      </c>
      <c r="G7" s="7">
        <v>1338</v>
      </c>
      <c r="H7" s="7">
        <v>362</v>
      </c>
      <c r="I7" s="111">
        <v>824</v>
      </c>
      <c r="J7" s="111">
        <v>222</v>
      </c>
      <c r="K7" s="111">
        <v>5937</v>
      </c>
      <c r="L7" s="7">
        <v>1666</v>
      </c>
    </row>
    <row r="8" spans="2:12" s="1" customFormat="1" ht="17.25" customHeight="1">
      <c r="B8" s="54" t="s">
        <v>3</v>
      </c>
      <c r="C8" s="7">
        <v>2</v>
      </c>
      <c r="D8" s="7">
        <v>1</v>
      </c>
      <c r="E8" s="7">
        <v>5</v>
      </c>
      <c r="F8" s="7">
        <v>0</v>
      </c>
      <c r="G8" s="7">
        <v>10</v>
      </c>
      <c r="H8" s="7">
        <v>4</v>
      </c>
      <c r="I8" s="111">
        <v>7</v>
      </c>
      <c r="J8" s="111">
        <v>4</v>
      </c>
      <c r="K8" s="111">
        <v>24</v>
      </c>
      <c r="L8" s="7">
        <v>9</v>
      </c>
    </row>
    <row r="9" spans="2:12" s="1" customFormat="1" ht="17.25" customHeight="1">
      <c r="B9" s="54" t="s">
        <v>4</v>
      </c>
      <c r="C9" s="7">
        <v>8</v>
      </c>
      <c r="D9" s="7">
        <v>5</v>
      </c>
      <c r="E9" s="7">
        <v>9</v>
      </c>
      <c r="F9" s="7">
        <v>3</v>
      </c>
      <c r="G9" s="7">
        <v>6</v>
      </c>
      <c r="H9" s="7">
        <v>4</v>
      </c>
      <c r="I9" s="111">
        <v>16</v>
      </c>
      <c r="J9" s="111">
        <v>11</v>
      </c>
      <c r="K9" s="111">
        <v>39</v>
      </c>
      <c r="L9" s="7">
        <v>23</v>
      </c>
    </row>
    <row r="10" spans="2:12" s="1" customFormat="1" ht="17.25" customHeight="1">
      <c r="B10" s="54" t="s">
        <v>5</v>
      </c>
      <c r="C10" s="7">
        <v>189</v>
      </c>
      <c r="D10" s="7">
        <v>153</v>
      </c>
      <c r="E10" s="7">
        <v>158</v>
      </c>
      <c r="F10" s="7">
        <v>132</v>
      </c>
      <c r="G10" s="7">
        <v>173</v>
      </c>
      <c r="H10" s="7">
        <v>135</v>
      </c>
      <c r="I10" s="111">
        <v>110</v>
      </c>
      <c r="J10" s="111">
        <v>78</v>
      </c>
      <c r="K10" s="111">
        <v>630</v>
      </c>
      <c r="L10" s="7">
        <v>498</v>
      </c>
    </row>
    <row r="11" spans="2:12" s="1" customFormat="1" ht="17.25" customHeight="1">
      <c r="B11" s="54" t="s">
        <v>6</v>
      </c>
      <c r="C11" s="7">
        <v>10</v>
      </c>
      <c r="D11" s="7">
        <v>8</v>
      </c>
      <c r="E11" s="7">
        <v>6</v>
      </c>
      <c r="F11" s="7">
        <v>2</v>
      </c>
      <c r="G11" s="7">
        <v>3</v>
      </c>
      <c r="H11" s="7">
        <v>1</v>
      </c>
      <c r="I11" s="111">
        <v>1</v>
      </c>
      <c r="J11" s="111">
        <v>1</v>
      </c>
      <c r="K11" s="111">
        <v>20</v>
      </c>
      <c r="L11" s="7">
        <v>12</v>
      </c>
    </row>
    <row r="12" spans="2:12" s="1" customFormat="1" ht="17.25" customHeight="1">
      <c r="B12" s="54" t="s">
        <v>7</v>
      </c>
      <c r="C12" s="7">
        <v>8</v>
      </c>
      <c r="D12" s="7">
        <v>2</v>
      </c>
      <c r="E12" s="7">
        <v>8</v>
      </c>
      <c r="F12" s="7">
        <v>4</v>
      </c>
      <c r="G12" s="7">
        <v>2</v>
      </c>
      <c r="H12" s="7">
        <v>1</v>
      </c>
      <c r="I12" s="111">
        <v>2</v>
      </c>
      <c r="J12" s="111">
        <v>0</v>
      </c>
      <c r="K12" s="111">
        <v>20</v>
      </c>
      <c r="L12" s="7">
        <v>7</v>
      </c>
    </row>
    <row r="13" spans="2:12" s="1" customFormat="1" ht="17.25" customHeight="1">
      <c r="B13" s="54" t="s">
        <v>8</v>
      </c>
      <c r="C13" s="7">
        <v>14</v>
      </c>
      <c r="D13" s="7">
        <v>9</v>
      </c>
      <c r="E13" s="7">
        <v>10</v>
      </c>
      <c r="F13" s="7">
        <v>7</v>
      </c>
      <c r="G13" s="7">
        <v>6</v>
      </c>
      <c r="H13" s="7">
        <v>4</v>
      </c>
      <c r="I13" s="111">
        <v>5</v>
      </c>
      <c r="J13" s="111">
        <v>4</v>
      </c>
      <c r="K13" s="111">
        <v>35</v>
      </c>
      <c r="L13" s="7">
        <v>24</v>
      </c>
    </row>
    <row r="14" spans="2:12" s="1" customFormat="1" ht="17.25" customHeight="1">
      <c r="B14" s="54" t="s">
        <v>9</v>
      </c>
      <c r="C14" s="7">
        <v>8</v>
      </c>
      <c r="D14" s="7">
        <v>4</v>
      </c>
      <c r="E14" s="7">
        <v>3</v>
      </c>
      <c r="F14" s="7">
        <v>2</v>
      </c>
      <c r="G14" s="7">
        <v>1</v>
      </c>
      <c r="H14" s="7">
        <v>0</v>
      </c>
      <c r="I14" s="111"/>
      <c r="J14" s="111"/>
      <c r="K14" s="111">
        <v>12</v>
      </c>
      <c r="L14" s="7">
        <v>6</v>
      </c>
    </row>
    <row r="15" spans="2:12" s="1" customFormat="1" ht="18" customHeight="1">
      <c r="B15" s="54" t="s">
        <v>10</v>
      </c>
      <c r="C15" s="7">
        <v>58</v>
      </c>
      <c r="D15" s="7">
        <v>53</v>
      </c>
      <c r="E15" s="7">
        <v>646</v>
      </c>
      <c r="F15" s="7">
        <v>460</v>
      </c>
      <c r="G15" s="7">
        <v>573</v>
      </c>
      <c r="H15" s="7">
        <v>326</v>
      </c>
      <c r="I15" s="111">
        <v>408</v>
      </c>
      <c r="J15" s="111">
        <v>253</v>
      </c>
      <c r="K15" s="111">
        <v>1685</v>
      </c>
      <c r="L15" s="7">
        <v>1092</v>
      </c>
    </row>
    <row r="16" spans="2:12" s="1" customFormat="1" ht="18" customHeight="1">
      <c r="B16" s="54" t="s">
        <v>11</v>
      </c>
      <c r="C16" s="7">
        <v>261</v>
      </c>
      <c r="D16" s="7">
        <v>178</v>
      </c>
      <c r="E16" s="7">
        <v>372</v>
      </c>
      <c r="F16" s="7">
        <v>167</v>
      </c>
      <c r="G16" s="7">
        <v>117</v>
      </c>
      <c r="H16" s="7">
        <v>75</v>
      </c>
      <c r="I16" s="111">
        <v>82</v>
      </c>
      <c r="J16" s="111">
        <v>36</v>
      </c>
      <c r="K16" s="111">
        <v>832</v>
      </c>
      <c r="L16" s="7">
        <v>456</v>
      </c>
    </row>
    <row r="17" spans="2:12" s="1" customFormat="1" ht="18" customHeight="1">
      <c r="B17" s="54" t="s">
        <v>12</v>
      </c>
      <c r="C17" s="7">
        <v>7</v>
      </c>
      <c r="D17" s="7">
        <v>5</v>
      </c>
      <c r="E17" s="7">
        <v>1</v>
      </c>
      <c r="F17" s="7">
        <v>1</v>
      </c>
      <c r="G17" s="7"/>
      <c r="H17" s="7"/>
      <c r="I17" s="111"/>
      <c r="J17" s="111"/>
      <c r="K17" s="111">
        <v>8</v>
      </c>
      <c r="L17" s="7">
        <v>6</v>
      </c>
    </row>
    <row r="18" spans="2:12" s="1" customFormat="1" ht="18" customHeight="1">
      <c r="B18" s="54" t="s">
        <v>13</v>
      </c>
      <c r="C18" s="7">
        <v>16</v>
      </c>
      <c r="D18" s="7">
        <v>15</v>
      </c>
      <c r="E18" s="7">
        <v>23</v>
      </c>
      <c r="F18" s="7">
        <v>19</v>
      </c>
      <c r="G18" s="7">
        <v>14</v>
      </c>
      <c r="H18" s="7">
        <v>11</v>
      </c>
      <c r="I18" s="111">
        <v>11</v>
      </c>
      <c r="J18" s="111">
        <v>6</v>
      </c>
      <c r="K18" s="111">
        <v>64</v>
      </c>
      <c r="L18" s="7">
        <v>51</v>
      </c>
    </row>
    <row r="19" spans="2:12" s="1" customFormat="1" ht="22.5">
      <c r="B19" s="54" t="s">
        <v>14</v>
      </c>
      <c r="C19" s="7"/>
      <c r="D19" s="7"/>
      <c r="E19" s="7">
        <v>2</v>
      </c>
      <c r="F19" s="7">
        <v>2</v>
      </c>
      <c r="G19" s="7"/>
      <c r="H19" s="7"/>
      <c r="I19" s="111"/>
      <c r="J19" s="111"/>
      <c r="K19" s="111">
        <v>2</v>
      </c>
      <c r="L19" s="7">
        <v>2</v>
      </c>
    </row>
    <row r="20" spans="2:12" s="1" customFormat="1" ht="12">
      <c r="B20" s="54" t="s">
        <v>15</v>
      </c>
      <c r="C20" s="7">
        <v>1</v>
      </c>
      <c r="D20" s="7">
        <v>0</v>
      </c>
      <c r="E20" s="7">
        <v>2</v>
      </c>
      <c r="F20" s="7">
        <v>0</v>
      </c>
      <c r="G20" s="7">
        <v>4</v>
      </c>
      <c r="H20" s="7">
        <v>0</v>
      </c>
      <c r="I20" s="111">
        <v>8</v>
      </c>
      <c r="J20" s="111">
        <v>2</v>
      </c>
      <c r="K20" s="111">
        <v>15</v>
      </c>
      <c r="L20" s="7">
        <v>2</v>
      </c>
    </row>
    <row r="21" spans="2:12" s="1" customFormat="1" ht="18" customHeight="1">
      <c r="B21" s="54" t="s">
        <v>16</v>
      </c>
      <c r="C21" s="7">
        <v>124</v>
      </c>
      <c r="D21" s="7">
        <v>59</v>
      </c>
      <c r="E21" s="7">
        <v>432</v>
      </c>
      <c r="F21" s="7">
        <v>212</v>
      </c>
      <c r="G21" s="7">
        <v>267</v>
      </c>
      <c r="H21" s="7">
        <v>62</v>
      </c>
      <c r="I21" s="111">
        <v>362</v>
      </c>
      <c r="J21" s="111">
        <v>90</v>
      </c>
      <c r="K21" s="111">
        <v>1185</v>
      </c>
      <c r="L21" s="7">
        <v>423</v>
      </c>
    </row>
    <row r="22" spans="2:12" s="1" customFormat="1" ht="18" customHeight="1">
      <c r="B22" s="54" t="s">
        <v>17</v>
      </c>
      <c r="C22" s="7">
        <v>10</v>
      </c>
      <c r="D22" s="7">
        <v>5</v>
      </c>
      <c r="E22" s="7">
        <v>2</v>
      </c>
      <c r="F22" s="7">
        <v>1</v>
      </c>
      <c r="G22" s="7">
        <v>3</v>
      </c>
      <c r="H22" s="7">
        <v>3</v>
      </c>
      <c r="I22" s="111">
        <v>37</v>
      </c>
      <c r="J22" s="111">
        <v>10</v>
      </c>
      <c r="K22" s="111">
        <v>52</v>
      </c>
      <c r="L22" s="7">
        <v>19</v>
      </c>
    </row>
    <row r="23" spans="2:12" s="1" customFormat="1" ht="22.5">
      <c r="B23" s="54" t="s">
        <v>18</v>
      </c>
      <c r="C23" s="7">
        <v>249</v>
      </c>
      <c r="D23" s="7">
        <v>204</v>
      </c>
      <c r="E23" s="7">
        <v>506</v>
      </c>
      <c r="F23" s="7">
        <v>348</v>
      </c>
      <c r="G23" s="7">
        <v>367</v>
      </c>
      <c r="H23" s="7">
        <v>214</v>
      </c>
      <c r="I23" s="111">
        <v>290</v>
      </c>
      <c r="J23" s="111">
        <v>161</v>
      </c>
      <c r="K23" s="111">
        <v>1412</v>
      </c>
      <c r="L23" s="7">
        <v>927</v>
      </c>
    </row>
    <row r="24" spans="2:12" s="1" customFormat="1" ht="12">
      <c r="B24" s="54" t="s">
        <v>19</v>
      </c>
      <c r="C24" s="7">
        <v>1</v>
      </c>
      <c r="D24" s="7">
        <v>1</v>
      </c>
      <c r="E24" s="7">
        <v>24</v>
      </c>
      <c r="F24" s="7">
        <v>14</v>
      </c>
      <c r="G24" s="7">
        <v>21</v>
      </c>
      <c r="H24" s="7">
        <v>13</v>
      </c>
      <c r="I24" s="111">
        <v>11</v>
      </c>
      <c r="J24" s="111">
        <v>7</v>
      </c>
      <c r="K24" s="111">
        <v>57</v>
      </c>
      <c r="L24" s="7">
        <v>35</v>
      </c>
    </row>
    <row r="25" spans="2:12" s="1" customFormat="1" ht="12.75" thickBot="1">
      <c r="B25" s="54" t="s">
        <v>20</v>
      </c>
      <c r="C25" s="7"/>
      <c r="D25" s="7"/>
      <c r="E25" s="7"/>
      <c r="F25" s="7"/>
      <c r="G25" s="7">
        <v>1</v>
      </c>
      <c r="H25" s="7">
        <v>0</v>
      </c>
      <c r="I25" s="111"/>
      <c r="J25" s="111"/>
      <c r="K25" s="111">
        <v>1</v>
      </c>
      <c r="L25" s="7">
        <v>0</v>
      </c>
    </row>
    <row r="26" spans="2:12" s="1" customFormat="1" ht="18" customHeight="1" thickBot="1">
      <c r="B26" s="112" t="s">
        <v>0</v>
      </c>
      <c r="C26" s="8">
        <v>3066</v>
      </c>
      <c r="D26" s="8">
        <v>1262</v>
      </c>
      <c r="E26" s="8">
        <v>3884</v>
      </c>
      <c r="F26" s="8">
        <v>1896</v>
      </c>
      <c r="G26" s="8">
        <v>2906</v>
      </c>
      <c r="H26" s="8">
        <v>1215</v>
      </c>
      <c r="I26" s="113">
        <v>2174</v>
      </c>
      <c r="J26" s="113">
        <v>885</v>
      </c>
      <c r="K26" s="113">
        <v>12030</v>
      </c>
      <c r="L26" s="8">
        <v>5258</v>
      </c>
    </row>
    <row r="27" spans="2:4" s="1" customFormat="1" ht="12">
      <c r="B27" s="4" t="s">
        <v>69</v>
      </c>
      <c r="C27" s="114"/>
      <c r="D27" s="114"/>
    </row>
    <row r="28" spans="2:4" s="1" customFormat="1" ht="12">
      <c r="B28" s="4" t="s">
        <v>304</v>
      </c>
      <c r="C28" s="114"/>
      <c r="D28" s="114"/>
    </row>
  </sheetData>
  <sheetProtection/>
  <mergeCells count="8">
    <mergeCell ref="B1:L1"/>
    <mergeCell ref="B4:B6"/>
    <mergeCell ref="C4:L4"/>
    <mergeCell ref="C5:D5"/>
    <mergeCell ref="E5:F5"/>
    <mergeCell ref="G5:H5"/>
    <mergeCell ref="I5:J5"/>
    <mergeCell ref="K5:L5"/>
  </mergeCells>
  <printOptions/>
  <pageMargins left="0.7" right="0.7" top="0.75" bottom="0.75" header="0.3" footer="0.3"/>
  <pageSetup horizontalDpi="600" verticalDpi="600" orientation="landscape" paperSize="9"/>
  <headerFooter>
    <oddFooter>&amp;RFonte: Tab. 1B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W26"/>
  <sheetViews>
    <sheetView zoomScalePageLayoutView="0" workbookViewId="0" topLeftCell="M3">
      <selection activeCell="E11" sqref="E11"/>
    </sheetView>
  </sheetViews>
  <sheetFormatPr defaultColWidth="8.8515625" defaultRowHeight="12.75"/>
  <cols>
    <col min="1" max="1" width="29.8515625" style="0" customWidth="1"/>
    <col min="2" max="23" width="9.421875" style="0" customWidth="1"/>
    <col min="24" max="24" width="4.57421875" style="0" customWidth="1"/>
  </cols>
  <sheetData>
    <row r="2" ht="12.75">
      <c r="B2" s="2" t="s">
        <v>308</v>
      </c>
    </row>
    <row r="3" ht="15.75" customHeight="1" thickBot="1"/>
    <row r="4" spans="1:23" s="58" customFormat="1" ht="33.75" customHeight="1" thickBot="1">
      <c r="A4" s="56" t="s">
        <v>21</v>
      </c>
      <c r="B4" s="3" t="s">
        <v>29</v>
      </c>
      <c r="C4" s="3" t="s">
        <v>30</v>
      </c>
      <c r="D4" s="3" t="s">
        <v>31</v>
      </c>
      <c r="E4" s="3" t="s">
        <v>48</v>
      </c>
      <c r="F4" s="3" t="s">
        <v>47</v>
      </c>
      <c r="G4" s="3" t="s">
        <v>32</v>
      </c>
      <c r="H4" s="3" t="s">
        <v>49</v>
      </c>
      <c r="I4" s="3" t="s">
        <v>33</v>
      </c>
      <c r="J4" s="3" t="s">
        <v>46</v>
      </c>
      <c r="K4" s="3" t="s">
        <v>34</v>
      </c>
      <c r="L4" s="3" t="s">
        <v>35</v>
      </c>
      <c r="M4" s="3" t="s">
        <v>36</v>
      </c>
      <c r="N4" s="3" t="s">
        <v>37</v>
      </c>
      <c r="O4" s="3" t="s">
        <v>38</v>
      </c>
      <c r="P4" s="3" t="s">
        <v>39</v>
      </c>
      <c r="Q4" s="3" t="s">
        <v>40</v>
      </c>
      <c r="R4" s="3" t="s">
        <v>41</v>
      </c>
      <c r="S4" s="3" t="s">
        <v>42</v>
      </c>
      <c r="T4" s="3" t="s">
        <v>43</v>
      </c>
      <c r="U4" s="3" t="s">
        <v>44</v>
      </c>
      <c r="V4" s="3" t="s">
        <v>45</v>
      </c>
      <c r="W4" s="57" t="s">
        <v>0</v>
      </c>
    </row>
    <row r="5" spans="1:23" s="58" customFormat="1" ht="18" customHeight="1">
      <c r="A5" s="54" t="s">
        <v>1</v>
      </c>
      <c r="B5" s="59">
        <v>284</v>
      </c>
      <c r="C5" s="59"/>
      <c r="D5" s="59">
        <v>544</v>
      </c>
      <c r="E5" s="59"/>
      <c r="F5" s="59"/>
      <c r="G5" s="59">
        <v>429</v>
      </c>
      <c r="H5" s="59">
        <v>121</v>
      </c>
      <c r="I5" s="59">
        <v>167</v>
      </c>
      <c r="J5" s="59">
        <v>555</v>
      </c>
      <c r="K5" s="59">
        <v>538</v>
      </c>
      <c r="L5" s="59">
        <v>127</v>
      </c>
      <c r="M5" s="59">
        <v>102</v>
      </c>
      <c r="N5" s="59">
        <v>908</v>
      </c>
      <c r="O5" s="59">
        <v>128</v>
      </c>
      <c r="P5" s="59"/>
      <c r="Q5" s="59">
        <v>861</v>
      </c>
      <c r="R5" s="59">
        <v>254</v>
      </c>
      <c r="S5" s="59"/>
      <c r="T5" s="59">
        <v>95</v>
      </c>
      <c r="U5" s="59">
        <v>671</v>
      </c>
      <c r="V5" s="59">
        <v>153</v>
      </c>
      <c r="W5" s="59">
        <v>5937</v>
      </c>
    </row>
    <row r="6" spans="1:23" s="58" customFormat="1" ht="18" customHeight="1">
      <c r="A6" s="54" t="s">
        <v>3</v>
      </c>
      <c r="B6" s="59"/>
      <c r="C6" s="59"/>
      <c r="D6" s="59"/>
      <c r="E6" s="59"/>
      <c r="F6" s="59"/>
      <c r="G6" s="59"/>
      <c r="H6" s="59"/>
      <c r="I6" s="59"/>
      <c r="J6" s="59">
        <v>2</v>
      </c>
      <c r="K6" s="59"/>
      <c r="L6" s="59">
        <v>5</v>
      </c>
      <c r="M6" s="59"/>
      <c r="N6" s="59"/>
      <c r="O6" s="59"/>
      <c r="P6" s="59"/>
      <c r="Q6" s="59">
        <v>10</v>
      </c>
      <c r="R6" s="59"/>
      <c r="S6" s="59"/>
      <c r="T6" s="59"/>
      <c r="U6" s="59">
        <v>3</v>
      </c>
      <c r="V6" s="59">
        <v>4</v>
      </c>
      <c r="W6" s="59">
        <v>24</v>
      </c>
    </row>
    <row r="7" spans="1:23" s="58" customFormat="1" ht="18" customHeight="1">
      <c r="A7" s="54" t="s">
        <v>4</v>
      </c>
      <c r="B7" s="59"/>
      <c r="C7" s="59"/>
      <c r="D7" s="59">
        <v>1</v>
      </c>
      <c r="E7" s="59"/>
      <c r="F7" s="59"/>
      <c r="G7" s="59">
        <v>5</v>
      </c>
      <c r="H7" s="59"/>
      <c r="I7" s="59">
        <v>1</v>
      </c>
      <c r="J7" s="59">
        <v>1</v>
      </c>
      <c r="K7" s="59">
        <v>5</v>
      </c>
      <c r="L7" s="59">
        <v>2</v>
      </c>
      <c r="M7" s="59"/>
      <c r="N7" s="59">
        <v>2</v>
      </c>
      <c r="O7" s="59"/>
      <c r="P7" s="59"/>
      <c r="Q7" s="59">
        <v>5</v>
      </c>
      <c r="R7" s="59"/>
      <c r="S7" s="59"/>
      <c r="T7" s="59">
        <v>1</v>
      </c>
      <c r="U7" s="59">
        <v>8</v>
      </c>
      <c r="V7" s="59">
        <v>8</v>
      </c>
      <c r="W7" s="59">
        <v>39</v>
      </c>
    </row>
    <row r="8" spans="1:23" s="58" customFormat="1" ht="18" customHeight="1">
      <c r="A8" s="54" t="s">
        <v>5</v>
      </c>
      <c r="B8" s="59">
        <v>32</v>
      </c>
      <c r="C8" s="59"/>
      <c r="D8" s="59">
        <v>22</v>
      </c>
      <c r="E8" s="59"/>
      <c r="F8" s="59"/>
      <c r="G8" s="59">
        <v>64</v>
      </c>
      <c r="H8" s="59">
        <v>9</v>
      </c>
      <c r="I8" s="59">
        <v>21</v>
      </c>
      <c r="J8" s="59">
        <v>41</v>
      </c>
      <c r="K8" s="59">
        <v>74</v>
      </c>
      <c r="L8" s="59">
        <v>14</v>
      </c>
      <c r="M8" s="59">
        <v>10</v>
      </c>
      <c r="N8" s="59">
        <v>60</v>
      </c>
      <c r="O8" s="59">
        <v>4</v>
      </c>
      <c r="P8" s="59"/>
      <c r="Q8" s="59">
        <v>134</v>
      </c>
      <c r="R8" s="59">
        <v>27</v>
      </c>
      <c r="S8" s="59"/>
      <c r="T8" s="59">
        <v>8</v>
      </c>
      <c r="U8" s="59">
        <v>100</v>
      </c>
      <c r="V8" s="59">
        <v>10</v>
      </c>
      <c r="W8" s="59">
        <v>630</v>
      </c>
    </row>
    <row r="9" spans="1:23" s="58" customFormat="1" ht="18" customHeight="1">
      <c r="A9" s="54" t="s">
        <v>6</v>
      </c>
      <c r="B9" s="59">
        <v>1</v>
      </c>
      <c r="C9" s="59"/>
      <c r="D9" s="59">
        <v>1</v>
      </c>
      <c r="E9" s="59"/>
      <c r="F9" s="59"/>
      <c r="G9" s="59">
        <v>7</v>
      </c>
      <c r="H9" s="59"/>
      <c r="I9" s="59"/>
      <c r="J9" s="59">
        <v>1</v>
      </c>
      <c r="K9" s="59">
        <v>4</v>
      </c>
      <c r="L9" s="59"/>
      <c r="M9" s="59"/>
      <c r="N9" s="59">
        <v>2</v>
      </c>
      <c r="O9" s="59"/>
      <c r="P9" s="59"/>
      <c r="Q9" s="59">
        <v>3</v>
      </c>
      <c r="R9" s="59"/>
      <c r="S9" s="59"/>
      <c r="T9" s="59"/>
      <c r="U9" s="59">
        <v>1</v>
      </c>
      <c r="V9" s="59"/>
      <c r="W9" s="59">
        <v>20</v>
      </c>
    </row>
    <row r="10" spans="1:23" s="58" customFormat="1" ht="18" customHeight="1">
      <c r="A10" s="54" t="s">
        <v>7</v>
      </c>
      <c r="B10" s="59">
        <v>4</v>
      </c>
      <c r="C10" s="59"/>
      <c r="D10" s="59">
        <v>1</v>
      </c>
      <c r="E10" s="59"/>
      <c r="F10" s="59"/>
      <c r="G10" s="59">
        <v>1</v>
      </c>
      <c r="H10" s="59"/>
      <c r="I10" s="59"/>
      <c r="J10" s="59">
        <v>2</v>
      </c>
      <c r="K10" s="59">
        <v>5</v>
      </c>
      <c r="L10" s="59">
        <v>1</v>
      </c>
      <c r="M10" s="59"/>
      <c r="N10" s="59">
        <v>2</v>
      </c>
      <c r="O10" s="59"/>
      <c r="P10" s="59"/>
      <c r="Q10" s="59">
        <v>1</v>
      </c>
      <c r="R10" s="59">
        <v>1</v>
      </c>
      <c r="S10" s="59"/>
      <c r="T10" s="59"/>
      <c r="U10" s="59">
        <v>1</v>
      </c>
      <c r="V10" s="59">
        <v>1</v>
      </c>
      <c r="W10" s="59">
        <v>20</v>
      </c>
    </row>
    <row r="11" spans="1:23" s="58" customFormat="1" ht="18" customHeight="1">
      <c r="A11" s="54" t="s">
        <v>8</v>
      </c>
      <c r="B11" s="59"/>
      <c r="C11" s="59"/>
      <c r="D11" s="59">
        <v>4</v>
      </c>
      <c r="E11" s="59"/>
      <c r="F11" s="59"/>
      <c r="G11" s="59">
        <v>8</v>
      </c>
      <c r="H11" s="59"/>
      <c r="I11" s="59">
        <v>2</v>
      </c>
      <c r="J11" s="59"/>
      <c r="K11" s="59">
        <v>4</v>
      </c>
      <c r="L11" s="59"/>
      <c r="M11" s="59">
        <v>1</v>
      </c>
      <c r="N11" s="59">
        <v>5</v>
      </c>
      <c r="O11" s="59"/>
      <c r="P11" s="59"/>
      <c r="Q11" s="59">
        <v>5</v>
      </c>
      <c r="R11" s="59">
        <v>1</v>
      </c>
      <c r="S11" s="59"/>
      <c r="T11" s="59"/>
      <c r="U11" s="59">
        <v>5</v>
      </c>
      <c r="V11" s="59"/>
      <c r="W11" s="59">
        <v>35</v>
      </c>
    </row>
    <row r="12" spans="1:23" s="58" customFormat="1" ht="18" customHeight="1">
      <c r="A12" s="54" t="s">
        <v>9</v>
      </c>
      <c r="B12" s="59">
        <v>1</v>
      </c>
      <c r="C12" s="59"/>
      <c r="D12" s="59">
        <v>3</v>
      </c>
      <c r="E12" s="59"/>
      <c r="F12" s="59"/>
      <c r="G12" s="59"/>
      <c r="H12" s="59"/>
      <c r="I12" s="59"/>
      <c r="J12" s="59">
        <v>4</v>
      </c>
      <c r="K12" s="59">
        <v>2</v>
      </c>
      <c r="L12" s="59"/>
      <c r="M12" s="59"/>
      <c r="N12" s="59">
        <v>1</v>
      </c>
      <c r="O12" s="59"/>
      <c r="P12" s="59"/>
      <c r="Q12" s="59">
        <v>1</v>
      </c>
      <c r="R12" s="59"/>
      <c r="S12" s="59"/>
      <c r="T12" s="59"/>
      <c r="U12" s="59"/>
      <c r="V12" s="59"/>
      <c r="W12" s="59">
        <v>12</v>
      </c>
    </row>
    <row r="13" spans="1:23" s="58" customFormat="1" ht="18" customHeight="1">
      <c r="A13" s="54" t="s">
        <v>10</v>
      </c>
      <c r="B13" s="59">
        <v>9</v>
      </c>
      <c r="C13" s="59"/>
      <c r="D13" s="59">
        <v>3</v>
      </c>
      <c r="E13" s="59"/>
      <c r="F13" s="59"/>
      <c r="G13" s="59">
        <v>9</v>
      </c>
      <c r="H13" s="59"/>
      <c r="I13" s="59">
        <v>1</v>
      </c>
      <c r="J13" s="59">
        <v>36</v>
      </c>
      <c r="K13" s="59">
        <v>15</v>
      </c>
      <c r="L13" s="59">
        <v>1</v>
      </c>
      <c r="M13" s="59">
        <v>14</v>
      </c>
      <c r="N13" s="59">
        <v>616</v>
      </c>
      <c r="O13" s="59">
        <v>1</v>
      </c>
      <c r="P13" s="59"/>
      <c r="Q13" s="59">
        <v>570</v>
      </c>
      <c r="R13" s="59">
        <v>2</v>
      </c>
      <c r="S13" s="59"/>
      <c r="T13" s="59"/>
      <c r="U13" s="59">
        <v>286</v>
      </c>
      <c r="V13" s="59">
        <v>122</v>
      </c>
      <c r="W13" s="59">
        <v>1685</v>
      </c>
    </row>
    <row r="14" spans="1:23" s="58" customFormat="1" ht="18" customHeight="1">
      <c r="A14" s="54" t="s">
        <v>11</v>
      </c>
      <c r="B14" s="59">
        <v>57</v>
      </c>
      <c r="C14" s="59"/>
      <c r="D14" s="59">
        <v>9</v>
      </c>
      <c r="E14" s="59"/>
      <c r="F14" s="59"/>
      <c r="G14" s="59">
        <v>83</v>
      </c>
      <c r="H14" s="59"/>
      <c r="I14" s="59">
        <v>24</v>
      </c>
      <c r="J14" s="59">
        <v>88</v>
      </c>
      <c r="K14" s="59">
        <v>68</v>
      </c>
      <c r="L14" s="59">
        <v>11</v>
      </c>
      <c r="M14" s="59">
        <v>9</v>
      </c>
      <c r="N14" s="59">
        <v>284</v>
      </c>
      <c r="O14" s="59"/>
      <c r="P14" s="59"/>
      <c r="Q14" s="59">
        <v>65</v>
      </c>
      <c r="R14" s="59">
        <v>52</v>
      </c>
      <c r="S14" s="59"/>
      <c r="T14" s="59"/>
      <c r="U14" s="59">
        <v>45</v>
      </c>
      <c r="V14" s="59">
        <v>37</v>
      </c>
      <c r="W14" s="59">
        <v>832</v>
      </c>
    </row>
    <row r="15" spans="1:23" s="58" customFormat="1" ht="18" customHeight="1">
      <c r="A15" s="54" t="s">
        <v>12</v>
      </c>
      <c r="B15" s="59"/>
      <c r="C15" s="59"/>
      <c r="D15" s="59"/>
      <c r="E15" s="59"/>
      <c r="F15" s="59"/>
      <c r="G15" s="59">
        <v>3</v>
      </c>
      <c r="H15" s="59"/>
      <c r="I15" s="59"/>
      <c r="J15" s="59">
        <v>4</v>
      </c>
      <c r="K15" s="59">
        <v>1</v>
      </c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>
        <v>8</v>
      </c>
    </row>
    <row r="16" spans="1:23" s="58" customFormat="1" ht="18" customHeight="1">
      <c r="A16" s="54" t="s">
        <v>13</v>
      </c>
      <c r="B16" s="59">
        <v>4</v>
      </c>
      <c r="C16" s="59"/>
      <c r="D16" s="59">
        <v>1</v>
      </c>
      <c r="E16" s="59"/>
      <c r="F16" s="59"/>
      <c r="G16" s="59">
        <v>2</v>
      </c>
      <c r="H16" s="59"/>
      <c r="I16" s="59"/>
      <c r="J16" s="59">
        <v>9</v>
      </c>
      <c r="K16" s="59">
        <v>5</v>
      </c>
      <c r="L16" s="59">
        <v>1</v>
      </c>
      <c r="M16" s="59">
        <v>1</v>
      </c>
      <c r="N16" s="59">
        <v>16</v>
      </c>
      <c r="O16" s="59"/>
      <c r="P16" s="59"/>
      <c r="Q16" s="59">
        <v>5</v>
      </c>
      <c r="R16" s="59">
        <v>8</v>
      </c>
      <c r="S16" s="59"/>
      <c r="T16" s="59">
        <v>1</v>
      </c>
      <c r="U16" s="59">
        <v>10</v>
      </c>
      <c r="V16" s="59">
        <v>1</v>
      </c>
      <c r="W16" s="59">
        <v>64</v>
      </c>
    </row>
    <row r="17" spans="1:23" s="58" customFormat="1" ht="18" customHeight="1">
      <c r="A17" s="54" t="s">
        <v>14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>
        <v>2</v>
      </c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>
        <v>2</v>
      </c>
    </row>
    <row r="18" spans="1:23" s="58" customFormat="1" ht="18" customHeight="1">
      <c r="A18" s="54" t="s">
        <v>15</v>
      </c>
      <c r="B18" s="59"/>
      <c r="C18" s="59"/>
      <c r="D18" s="59"/>
      <c r="E18" s="59"/>
      <c r="F18" s="59"/>
      <c r="G18" s="59"/>
      <c r="H18" s="59"/>
      <c r="I18" s="59"/>
      <c r="J18" s="59">
        <v>1</v>
      </c>
      <c r="K18" s="59">
        <v>2</v>
      </c>
      <c r="L18" s="59"/>
      <c r="M18" s="59"/>
      <c r="N18" s="59"/>
      <c r="O18" s="59"/>
      <c r="P18" s="59"/>
      <c r="Q18" s="59">
        <v>3</v>
      </c>
      <c r="R18" s="59">
        <v>1</v>
      </c>
      <c r="S18" s="59"/>
      <c r="T18" s="59"/>
      <c r="U18" s="59">
        <v>8</v>
      </c>
      <c r="V18" s="59"/>
      <c r="W18" s="59">
        <v>15</v>
      </c>
    </row>
    <row r="19" spans="1:23" s="58" customFormat="1" ht="18" customHeight="1">
      <c r="A19" s="54" t="s">
        <v>16</v>
      </c>
      <c r="B19" s="59">
        <v>50</v>
      </c>
      <c r="C19" s="59"/>
      <c r="D19" s="59"/>
      <c r="E19" s="59"/>
      <c r="F19" s="59"/>
      <c r="G19" s="59">
        <v>38</v>
      </c>
      <c r="H19" s="59"/>
      <c r="I19" s="59">
        <v>13</v>
      </c>
      <c r="J19" s="59">
        <v>23</v>
      </c>
      <c r="K19" s="59">
        <v>43</v>
      </c>
      <c r="L19" s="59">
        <v>41</v>
      </c>
      <c r="M19" s="59"/>
      <c r="N19" s="59">
        <v>348</v>
      </c>
      <c r="O19" s="59"/>
      <c r="P19" s="59"/>
      <c r="Q19" s="59">
        <v>235</v>
      </c>
      <c r="R19" s="59">
        <v>32</v>
      </c>
      <c r="S19" s="59"/>
      <c r="T19" s="59"/>
      <c r="U19" s="59">
        <v>320</v>
      </c>
      <c r="V19" s="59">
        <v>42</v>
      </c>
      <c r="W19" s="59">
        <v>1185</v>
      </c>
    </row>
    <row r="20" spans="1:23" s="58" customFormat="1" ht="18" customHeight="1">
      <c r="A20" s="54" t="s">
        <v>17</v>
      </c>
      <c r="B20" s="59">
        <v>3</v>
      </c>
      <c r="C20" s="59"/>
      <c r="D20" s="59"/>
      <c r="E20" s="59"/>
      <c r="F20" s="59"/>
      <c r="G20" s="59">
        <v>5</v>
      </c>
      <c r="H20" s="59"/>
      <c r="I20" s="59"/>
      <c r="J20" s="59">
        <v>2</v>
      </c>
      <c r="K20" s="59">
        <v>2</v>
      </c>
      <c r="L20" s="59"/>
      <c r="M20" s="59"/>
      <c r="N20" s="59"/>
      <c r="O20" s="59"/>
      <c r="P20" s="59"/>
      <c r="Q20" s="59">
        <v>1</v>
      </c>
      <c r="R20" s="59">
        <v>2</v>
      </c>
      <c r="S20" s="59"/>
      <c r="T20" s="59"/>
      <c r="U20" s="59">
        <v>37</v>
      </c>
      <c r="V20" s="59"/>
      <c r="W20" s="59">
        <v>52</v>
      </c>
    </row>
    <row r="21" spans="1:23" s="58" customFormat="1" ht="18" customHeight="1">
      <c r="A21" s="54" t="s">
        <v>18</v>
      </c>
      <c r="B21" s="59">
        <v>84</v>
      </c>
      <c r="C21" s="59"/>
      <c r="D21" s="59"/>
      <c r="E21" s="59"/>
      <c r="F21" s="59"/>
      <c r="G21" s="59">
        <v>74</v>
      </c>
      <c r="H21" s="59"/>
      <c r="I21" s="59">
        <v>20</v>
      </c>
      <c r="J21" s="59">
        <v>71</v>
      </c>
      <c r="K21" s="59">
        <v>29</v>
      </c>
      <c r="L21" s="59">
        <v>32</v>
      </c>
      <c r="M21" s="59"/>
      <c r="N21" s="59">
        <v>445</v>
      </c>
      <c r="O21" s="59"/>
      <c r="P21" s="59"/>
      <c r="Q21" s="59">
        <v>302</v>
      </c>
      <c r="R21" s="59">
        <v>65</v>
      </c>
      <c r="S21" s="59"/>
      <c r="T21" s="59"/>
      <c r="U21" s="59">
        <v>238</v>
      </c>
      <c r="V21" s="59">
        <v>52</v>
      </c>
      <c r="W21" s="59">
        <v>1412</v>
      </c>
    </row>
    <row r="22" spans="1:23" s="58" customFormat="1" ht="18" customHeight="1">
      <c r="A22" s="54" t="s">
        <v>19</v>
      </c>
      <c r="B22" s="59"/>
      <c r="C22" s="59"/>
      <c r="D22" s="59"/>
      <c r="E22" s="59"/>
      <c r="F22" s="59"/>
      <c r="G22" s="59">
        <v>1</v>
      </c>
      <c r="H22" s="59"/>
      <c r="I22" s="59"/>
      <c r="J22" s="59"/>
      <c r="K22" s="59"/>
      <c r="L22" s="59"/>
      <c r="M22" s="59"/>
      <c r="N22" s="59">
        <v>24</v>
      </c>
      <c r="O22" s="59"/>
      <c r="P22" s="59"/>
      <c r="Q22" s="59">
        <v>21</v>
      </c>
      <c r="R22" s="59"/>
      <c r="S22" s="59"/>
      <c r="T22" s="59"/>
      <c r="U22" s="59">
        <v>10</v>
      </c>
      <c r="V22" s="59">
        <v>1</v>
      </c>
      <c r="W22" s="59">
        <v>57</v>
      </c>
    </row>
    <row r="23" spans="1:23" s="58" customFormat="1" ht="18" customHeight="1" thickBot="1">
      <c r="A23" s="54" t="s">
        <v>20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>
        <v>1</v>
      </c>
      <c r="U23" s="59"/>
      <c r="V23" s="59"/>
      <c r="W23" s="59">
        <v>1</v>
      </c>
    </row>
    <row r="24" spans="1:23" s="58" customFormat="1" ht="18" customHeight="1" thickBot="1">
      <c r="A24" s="55" t="s">
        <v>0</v>
      </c>
      <c r="B24" s="60">
        <v>529</v>
      </c>
      <c r="C24" s="60"/>
      <c r="D24" s="60">
        <v>589</v>
      </c>
      <c r="E24" s="60"/>
      <c r="F24" s="60"/>
      <c r="G24" s="60">
        <v>729</v>
      </c>
      <c r="H24" s="60">
        <v>130</v>
      </c>
      <c r="I24" s="60">
        <v>249</v>
      </c>
      <c r="J24" s="60">
        <v>840</v>
      </c>
      <c r="K24" s="60">
        <v>797</v>
      </c>
      <c r="L24" s="60">
        <v>237</v>
      </c>
      <c r="M24" s="60">
        <v>137</v>
      </c>
      <c r="N24" s="60">
        <v>2713</v>
      </c>
      <c r="O24" s="60">
        <v>133</v>
      </c>
      <c r="P24" s="60"/>
      <c r="Q24" s="60">
        <v>2222</v>
      </c>
      <c r="R24" s="60">
        <v>445</v>
      </c>
      <c r="S24" s="60"/>
      <c r="T24" s="60">
        <v>106</v>
      </c>
      <c r="U24" s="60">
        <v>1743</v>
      </c>
      <c r="V24" s="60">
        <v>431</v>
      </c>
      <c r="W24" s="60">
        <v>12030</v>
      </c>
    </row>
    <row r="25" s="1" customFormat="1" ht="12">
      <c r="A25" s="4" t="s">
        <v>69</v>
      </c>
    </row>
    <row r="26" ht="12.75">
      <c r="A26" s="248" t="s">
        <v>304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zoomScalePageLayoutView="0" workbookViewId="0" topLeftCell="C1">
      <selection activeCell="J18" sqref="J18"/>
    </sheetView>
  </sheetViews>
  <sheetFormatPr defaultColWidth="8.8515625" defaultRowHeight="12.75"/>
  <cols>
    <col min="1" max="1" width="14.421875" style="0" customWidth="1"/>
    <col min="2" max="2" width="6.57421875" style="0" customWidth="1"/>
    <col min="3" max="4" width="6.140625" style="0" customWidth="1"/>
    <col min="5" max="6" width="6.57421875" style="0" customWidth="1"/>
    <col min="7" max="8" width="7.140625" style="0" customWidth="1"/>
    <col min="9" max="10" width="6.57421875" style="0" customWidth="1"/>
    <col min="11" max="12" width="7.140625" style="0" customWidth="1"/>
    <col min="13" max="14" width="6.57421875" style="0" customWidth="1"/>
    <col min="15" max="15" width="6.140625" style="0" customWidth="1"/>
    <col min="16" max="16" width="7.140625" style="0" customWidth="1"/>
    <col min="17" max="18" width="6.57421875" style="0" customWidth="1"/>
    <col min="19" max="20" width="6.140625" style="0" customWidth="1"/>
    <col min="21" max="21" width="6.8515625" style="0" customWidth="1"/>
    <col min="22" max="22" width="6.57421875" style="0" customWidth="1"/>
    <col min="23" max="23" width="6.140625" style="0" customWidth="1"/>
    <col min="24" max="24" width="6.00390625" style="0" customWidth="1"/>
    <col min="25" max="25" width="5.57421875" style="0" customWidth="1"/>
    <col min="26" max="28" width="7.140625" style="0" customWidth="1"/>
    <col min="29" max="29" width="4.57421875" style="0" customWidth="1"/>
  </cols>
  <sheetData>
    <row r="1" spans="1:28" s="1" customFormat="1" ht="29.25" customHeight="1">
      <c r="A1" s="252" t="s">
        <v>309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</row>
    <row r="2" s="1" customFormat="1" ht="40.5" customHeight="1"/>
    <row r="3" spans="1:28" s="1" customFormat="1" ht="18" customHeight="1">
      <c r="A3" s="349" t="s">
        <v>21</v>
      </c>
      <c r="B3" s="348" t="s">
        <v>92</v>
      </c>
      <c r="C3" s="348"/>
      <c r="D3" s="348"/>
      <c r="E3" s="348"/>
      <c r="F3" s="348" t="s">
        <v>93</v>
      </c>
      <c r="G3" s="348"/>
      <c r="H3" s="348"/>
      <c r="I3" s="348"/>
      <c r="J3" s="348" t="s">
        <v>94</v>
      </c>
      <c r="K3" s="348"/>
      <c r="L3" s="348"/>
      <c r="M3" s="348"/>
      <c r="N3" s="348" t="s">
        <v>95</v>
      </c>
      <c r="O3" s="348"/>
      <c r="P3" s="348"/>
      <c r="Q3" s="348"/>
      <c r="R3" s="348" t="s">
        <v>96</v>
      </c>
      <c r="S3" s="348"/>
      <c r="T3" s="348"/>
      <c r="U3" s="348"/>
      <c r="V3" s="348" t="s">
        <v>97</v>
      </c>
      <c r="W3" s="348"/>
      <c r="X3" s="348"/>
      <c r="Y3" s="348"/>
      <c r="Z3" s="348" t="s">
        <v>28</v>
      </c>
      <c r="AA3" s="348"/>
      <c r="AB3" s="348"/>
    </row>
    <row r="4" spans="1:28" s="1" customFormat="1" ht="16.5" customHeight="1">
      <c r="A4" s="350"/>
      <c r="B4" s="253" t="s">
        <v>26</v>
      </c>
      <c r="C4" s="253" t="s">
        <v>27</v>
      </c>
      <c r="D4" s="253" t="s">
        <v>28</v>
      </c>
      <c r="E4" s="253" t="s">
        <v>98</v>
      </c>
      <c r="F4" s="253" t="s">
        <v>26</v>
      </c>
      <c r="G4" s="253" t="s">
        <v>27</v>
      </c>
      <c r="H4" s="253" t="s">
        <v>28</v>
      </c>
      <c r="I4" s="253" t="s">
        <v>98</v>
      </c>
      <c r="J4" s="253" t="s">
        <v>26</v>
      </c>
      <c r="K4" s="253" t="s">
        <v>27</v>
      </c>
      <c r="L4" s="253" t="s">
        <v>28</v>
      </c>
      <c r="M4" s="253" t="s">
        <v>98</v>
      </c>
      <c r="N4" s="253" t="s">
        <v>26</v>
      </c>
      <c r="O4" s="253" t="s">
        <v>27</v>
      </c>
      <c r="P4" s="253" t="s">
        <v>28</v>
      </c>
      <c r="Q4" s="253" t="s">
        <v>98</v>
      </c>
      <c r="R4" s="253" t="s">
        <v>26</v>
      </c>
      <c r="S4" s="253" t="s">
        <v>27</v>
      </c>
      <c r="T4" s="253" t="s">
        <v>28</v>
      </c>
      <c r="U4" s="253" t="s">
        <v>98</v>
      </c>
      <c r="V4" s="253" t="s">
        <v>26</v>
      </c>
      <c r="W4" s="253" t="s">
        <v>27</v>
      </c>
      <c r="X4" s="253" t="s">
        <v>28</v>
      </c>
      <c r="Y4" s="253" t="s">
        <v>98</v>
      </c>
      <c r="Z4" s="253" t="s">
        <v>26</v>
      </c>
      <c r="AA4" s="253" t="s">
        <v>27</v>
      </c>
      <c r="AB4" s="253" t="s">
        <v>28</v>
      </c>
    </row>
    <row r="5" spans="1:28" s="1" customFormat="1" ht="19.5" customHeight="1">
      <c r="A5" s="254" t="s">
        <v>1</v>
      </c>
      <c r="B5" s="106">
        <v>8693</v>
      </c>
      <c r="C5" s="106">
        <v>12639</v>
      </c>
      <c r="D5" s="106">
        <v>21332</v>
      </c>
      <c r="E5" s="119">
        <v>0.201442925134094</v>
      </c>
      <c r="F5" s="106">
        <v>16760</v>
      </c>
      <c r="G5" s="106">
        <v>17979</v>
      </c>
      <c r="H5" s="106">
        <v>34739</v>
      </c>
      <c r="I5" s="119">
        <v>0.328048273778046</v>
      </c>
      <c r="J5" s="106">
        <v>15394</v>
      </c>
      <c r="K5" s="106">
        <v>11355</v>
      </c>
      <c r="L5" s="106">
        <v>26749</v>
      </c>
      <c r="M5" s="119">
        <v>0.252596887512276</v>
      </c>
      <c r="N5" s="106">
        <v>14185</v>
      </c>
      <c r="O5" s="106">
        <v>6781</v>
      </c>
      <c r="P5" s="106">
        <v>20966</v>
      </c>
      <c r="Q5" s="119">
        <v>0.197986703935937</v>
      </c>
      <c r="R5" s="106">
        <v>1564</v>
      </c>
      <c r="S5" s="106">
        <v>426</v>
      </c>
      <c r="T5" s="106">
        <v>1990</v>
      </c>
      <c r="U5" s="119">
        <v>0.0187920223615623</v>
      </c>
      <c r="V5" s="106">
        <v>80</v>
      </c>
      <c r="W5" s="106">
        <v>40</v>
      </c>
      <c r="X5" s="106">
        <v>120</v>
      </c>
      <c r="Y5" s="119">
        <v>0.00113318727808416</v>
      </c>
      <c r="Z5" s="106">
        <v>56676</v>
      </c>
      <c r="AA5" s="106">
        <v>49220</v>
      </c>
      <c r="AB5" s="106">
        <v>105896</v>
      </c>
    </row>
    <row r="6" spans="1:28" s="1" customFormat="1" ht="19.5" customHeight="1">
      <c r="A6" s="254" t="s">
        <v>2</v>
      </c>
      <c r="B6" s="106">
        <v>218</v>
      </c>
      <c r="C6" s="106">
        <v>195</v>
      </c>
      <c r="D6" s="106">
        <v>413</v>
      </c>
      <c r="E6" s="119">
        <v>0.0889702714347264</v>
      </c>
      <c r="F6" s="106">
        <v>534</v>
      </c>
      <c r="G6" s="106">
        <v>265</v>
      </c>
      <c r="H6" s="106">
        <v>799</v>
      </c>
      <c r="I6" s="119">
        <v>0.172124084446359</v>
      </c>
      <c r="J6" s="106">
        <v>884</v>
      </c>
      <c r="K6" s="106">
        <v>230</v>
      </c>
      <c r="L6" s="106">
        <v>1114</v>
      </c>
      <c r="M6" s="119">
        <v>0.239982766049117</v>
      </c>
      <c r="N6" s="106">
        <v>1879</v>
      </c>
      <c r="O6" s="106">
        <v>300</v>
      </c>
      <c r="P6" s="106">
        <v>2179</v>
      </c>
      <c r="Q6" s="119">
        <v>0.469409737182249</v>
      </c>
      <c r="R6" s="106">
        <v>123</v>
      </c>
      <c r="S6" s="106">
        <v>6</v>
      </c>
      <c r="T6" s="106">
        <v>129</v>
      </c>
      <c r="U6" s="119">
        <v>0.0277897457992245</v>
      </c>
      <c r="V6" s="106">
        <v>6</v>
      </c>
      <c r="W6" s="106">
        <v>2</v>
      </c>
      <c r="X6" s="106">
        <v>8</v>
      </c>
      <c r="Y6" s="119">
        <v>0.001723395088324</v>
      </c>
      <c r="Z6" s="106">
        <v>3644</v>
      </c>
      <c r="AA6" s="106">
        <v>998</v>
      </c>
      <c r="AB6" s="106">
        <v>4642</v>
      </c>
    </row>
    <row r="7" spans="1:28" s="1" customFormat="1" ht="19.5" customHeight="1">
      <c r="A7" s="254" t="s">
        <v>3</v>
      </c>
      <c r="B7" s="106">
        <v>14</v>
      </c>
      <c r="C7" s="106">
        <v>6</v>
      </c>
      <c r="D7" s="106">
        <v>20</v>
      </c>
      <c r="E7" s="119">
        <v>0.204081632653061</v>
      </c>
      <c r="F7" s="106">
        <v>12</v>
      </c>
      <c r="G7" s="106">
        <v>4</v>
      </c>
      <c r="H7" s="106">
        <v>16</v>
      </c>
      <c r="I7" s="119">
        <v>0.163265306122449</v>
      </c>
      <c r="J7" s="106">
        <v>40</v>
      </c>
      <c r="K7" s="106">
        <v>8</v>
      </c>
      <c r="L7" s="106">
        <v>48</v>
      </c>
      <c r="M7" s="119">
        <v>0.489795918367347</v>
      </c>
      <c r="N7" s="106">
        <v>8</v>
      </c>
      <c r="O7" s="106">
        <v>2</v>
      </c>
      <c r="P7" s="106">
        <v>10</v>
      </c>
      <c r="Q7" s="119">
        <v>0.102040816326531</v>
      </c>
      <c r="R7" s="106">
        <v>4</v>
      </c>
      <c r="S7" s="106">
        <v>0</v>
      </c>
      <c r="T7" s="106">
        <v>4</v>
      </c>
      <c r="U7" s="119">
        <v>0.0408163265306122</v>
      </c>
      <c r="V7" s="106">
        <v>0</v>
      </c>
      <c r="W7" s="106">
        <v>0</v>
      </c>
      <c r="X7" s="106">
        <v>0</v>
      </c>
      <c r="Y7" s="119">
        <v>0</v>
      </c>
      <c r="Z7" s="106">
        <v>78</v>
      </c>
      <c r="AA7" s="106">
        <v>20</v>
      </c>
      <c r="AB7" s="106">
        <v>98</v>
      </c>
    </row>
    <row r="8" spans="1:28" s="1" customFormat="1" ht="19.5" customHeight="1">
      <c r="A8" s="254" t="s">
        <v>4</v>
      </c>
      <c r="B8" s="106">
        <v>122</v>
      </c>
      <c r="C8" s="106">
        <v>570</v>
      </c>
      <c r="D8" s="106">
        <v>692</v>
      </c>
      <c r="E8" s="119">
        <v>0.241788958770091</v>
      </c>
      <c r="F8" s="106">
        <v>203</v>
      </c>
      <c r="G8" s="106">
        <v>787</v>
      </c>
      <c r="H8" s="106">
        <v>990</v>
      </c>
      <c r="I8" s="119">
        <v>0.345911949685535</v>
      </c>
      <c r="J8" s="106">
        <v>135</v>
      </c>
      <c r="K8" s="106">
        <v>483</v>
      </c>
      <c r="L8" s="106">
        <v>618</v>
      </c>
      <c r="M8" s="119">
        <v>0.215932914046122</v>
      </c>
      <c r="N8" s="106">
        <v>101</v>
      </c>
      <c r="O8" s="106">
        <v>429</v>
      </c>
      <c r="P8" s="106">
        <v>530</v>
      </c>
      <c r="Q8" s="119">
        <v>0.185185185185185</v>
      </c>
      <c r="R8" s="106">
        <v>9</v>
      </c>
      <c r="S8" s="106">
        <v>17</v>
      </c>
      <c r="T8" s="106">
        <v>26</v>
      </c>
      <c r="U8" s="119">
        <v>0.00908455625436757</v>
      </c>
      <c r="V8" s="106">
        <v>1</v>
      </c>
      <c r="W8" s="106">
        <v>5</v>
      </c>
      <c r="X8" s="106">
        <v>6</v>
      </c>
      <c r="Y8" s="119">
        <v>0.00209643605870021</v>
      </c>
      <c r="Z8" s="106">
        <v>571</v>
      </c>
      <c r="AA8" s="106">
        <v>2291</v>
      </c>
      <c r="AB8" s="106">
        <v>2862</v>
      </c>
    </row>
    <row r="9" spans="1:28" s="1" customFormat="1" ht="19.5" customHeight="1">
      <c r="A9" s="254" t="s">
        <v>5</v>
      </c>
      <c r="B9" s="106">
        <v>98</v>
      </c>
      <c r="C9" s="106">
        <v>414</v>
      </c>
      <c r="D9" s="106">
        <v>512</v>
      </c>
      <c r="E9" s="119">
        <v>0.149401809162533</v>
      </c>
      <c r="F9" s="106">
        <v>140</v>
      </c>
      <c r="G9" s="106">
        <v>828</v>
      </c>
      <c r="H9" s="106">
        <v>968</v>
      </c>
      <c r="I9" s="119">
        <v>0.282462795447914</v>
      </c>
      <c r="J9" s="106">
        <v>133</v>
      </c>
      <c r="K9" s="106">
        <v>649</v>
      </c>
      <c r="L9" s="106">
        <v>782</v>
      </c>
      <c r="M9" s="119">
        <v>0.228187919463087</v>
      </c>
      <c r="N9" s="106">
        <v>192</v>
      </c>
      <c r="O9" s="106">
        <v>740</v>
      </c>
      <c r="P9" s="106">
        <v>932</v>
      </c>
      <c r="Q9" s="119">
        <v>0.271957980741173</v>
      </c>
      <c r="R9" s="106">
        <v>77</v>
      </c>
      <c r="S9" s="106">
        <v>144</v>
      </c>
      <c r="T9" s="106">
        <v>221</v>
      </c>
      <c r="U9" s="119">
        <v>0.0644878902830464</v>
      </c>
      <c r="V9" s="106">
        <v>5</v>
      </c>
      <c r="W9" s="106">
        <v>7</v>
      </c>
      <c r="X9" s="106">
        <v>12</v>
      </c>
      <c r="Y9" s="119">
        <v>0.00350160490224686</v>
      </c>
      <c r="Z9" s="106">
        <v>645</v>
      </c>
      <c r="AA9" s="106">
        <v>2782</v>
      </c>
      <c r="AB9" s="106">
        <v>3427</v>
      </c>
    </row>
    <row r="10" spans="1:28" s="1" customFormat="1" ht="19.5" customHeight="1">
      <c r="A10" s="254" t="s">
        <v>6</v>
      </c>
      <c r="B10" s="106">
        <v>3</v>
      </c>
      <c r="C10" s="106">
        <v>5</v>
      </c>
      <c r="D10" s="106">
        <v>8</v>
      </c>
      <c r="E10" s="119">
        <v>0.037914691943128</v>
      </c>
      <c r="F10" s="106">
        <v>27</v>
      </c>
      <c r="G10" s="106">
        <v>23</v>
      </c>
      <c r="H10" s="106">
        <v>50</v>
      </c>
      <c r="I10" s="119">
        <v>0.23696682464455</v>
      </c>
      <c r="J10" s="106">
        <v>23</v>
      </c>
      <c r="K10" s="106">
        <v>21</v>
      </c>
      <c r="L10" s="106">
        <v>44</v>
      </c>
      <c r="M10" s="119">
        <v>0.208530805687204</v>
      </c>
      <c r="N10" s="106">
        <v>51</v>
      </c>
      <c r="O10" s="106">
        <v>42</v>
      </c>
      <c r="P10" s="106">
        <v>93</v>
      </c>
      <c r="Q10" s="119">
        <v>0.440758293838863</v>
      </c>
      <c r="R10" s="106">
        <v>9</v>
      </c>
      <c r="S10" s="106">
        <v>7</v>
      </c>
      <c r="T10" s="106">
        <v>16</v>
      </c>
      <c r="U10" s="119">
        <v>0.0758293838862559</v>
      </c>
      <c r="V10" s="106">
        <v>0</v>
      </c>
      <c r="W10" s="106">
        <v>0</v>
      </c>
      <c r="X10" s="106">
        <v>0</v>
      </c>
      <c r="Y10" s="119">
        <v>0</v>
      </c>
      <c r="Z10" s="106">
        <v>113</v>
      </c>
      <c r="AA10" s="106">
        <v>98</v>
      </c>
      <c r="AB10" s="106">
        <v>211</v>
      </c>
    </row>
    <row r="11" spans="1:28" s="1" customFormat="1" ht="19.5" customHeight="1">
      <c r="A11" s="254" t="s">
        <v>7</v>
      </c>
      <c r="B11" s="106">
        <v>61</v>
      </c>
      <c r="C11" s="106">
        <v>65</v>
      </c>
      <c r="D11" s="106">
        <v>126</v>
      </c>
      <c r="E11" s="119">
        <v>0.203225806451613</v>
      </c>
      <c r="F11" s="106">
        <v>88</v>
      </c>
      <c r="G11" s="106">
        <v>148</v>
      </c>
      <c r="H11" s="106">
        <v>236</v>
      </c>
      <c r="I11" s="119">
        <v>0.380645161290323</v>
      </c>
      <c r="J11" s="106">
        <v>77</v>
      </c>
      <c r="K11" s="106">
        <v>82</v>
      </c>
      <c r="L11" s="106">
        <v>159</v>
      </c>
      <c r="M11" s="119">
        <v>0.256451612903226</v>
      </c>
      <c r="N11" s="106">
        <v>51</v>
      </c>
      <c r="O11" s="106">
        <v>41</v>
      </c>
      <c r="P11" s="106">
        <v>92</v>
      </c>
      <c r="Q11" s="119">
        <v>0.148387096774194</v>
      </c>
      <c r="R11" s="106">
        <v>4</v>
      </c>
      <c r="S11" s="106">
        <v>3</v>
      </c>
      <c r="T11" s="106">
        <v>7</v>
      </c>
      <c r="U11" s="119">
        <v>0.0112903225806452</v>
      </c>
      <c r="V11" s="106">
        <v>0</v>
      </c>
      <c r="W11" s="106">
        <v>0</v>
      </c>
      <c r="X11" s="106">
        <v>0</v>
      </c>
      <c r="Y11" s="119">
        <v>0</v>
      </c>
      <c r="Z11" s="106">
        <v>281</v>
      </c>
      <c r="AA11" s="106">
        <v>339</v>
      </c>
      <c r="AB11" s="106">
        <v>620</v>
      </c>
    </row>
    <row r="12" spans="1:28" s="1" customFormat="1" ht="19.5" customHeight="1">
      <c r="A12" s="254" t="s">
        <v>8</v>
      </c>
      <c r="B12" s="106">
        <v>105</v>
      </c>
      <c r="C12" s="106">
        <v>603</v>
      </c>
      <c r="D12" s="106">
        <v>708</v>
      </c>
      <c r="E12" s="119">
        <v>0.139287822152272</v>
      </c>
      <c r="F12" s="106">
        <v>188</v>
      </c>
      <c r="G12" s="106">
        <v>771</v>
      </c>
      <c r="H12" s="106">
        <v>959</v>
      </c>
      <c r="I12" s="119">
        <v>0.188668109384222</v>
      </c>
      <c r="J12" s="106">
        <v>329</v>
      </c>
      <c r="K12" s="106">
        <v>1006</v>
      </c>
      <c r="L12" s="106">
        <v>1335</v>
      </c>
      <c r="M12" s="119">
        <v>0.262640173126107</v>
      </c>
      <c r="N12" s="106">
        <v>482</v>
      </c>
      <c r="O12" s="106">
        <v>1377</v>
      </c>
      <c r="P12" s="106">
        <v>1859</v>
      </c>
      <c r="Q12" s="119">
        <v>0.365728900255755</v>
      </c>
      <c r="R12" s="106">
        <v>74</v>
      </c>
      <c r="S12" s="106">
        <v>141</v>
      </c>
      <c r="T12" s="106">
        <v>215</v>
      </c>
      <c r="U12" s="119">
        <v>0.0422978555970883</v>
      </c>
      <c r="V12" s="106">
        <v>2</v>
      </c>
      <c r="W12" s="106">
        <v>5</v>
      </c>
      <c r="X12" s="106">
        <v>7</v>
      </c>
      <c r="Y12" s="119">
        <v>0.00137713948455636</v>
      </c>
      <c r="Z12" s="106">
        <v>1180</v>
      </c>
      <c r="AA12" s="106">
        <v>3903</v>
      </c>
      <c r="AB12" s="106">
        <v>5083</v>
      </c>
    </row>
    <row r="13" spans="1:28" s="1" customFormat="1" ht="22.5">
      <c r="A13" s="254" t="s">
        <v>9</v>
      </c>
      <c r="B13" s="106">
        <v>26</v>
      </c>
      <c r="C13" s="106">
        <v>40</v>
      </c>
      <c r="D13" s="106">
        <v>66</v>
      </c>
      <c r="E13" s="119">
        <v>0.159806295399516</v>
      </c>
      <c r="F13" s="106">
        <v>38</v>
      </c>
      <c r="G13" s="106">
        <v>49</v>
      </c>
      <c r="H13" s="106">
        <v>87</v>
      </c>
      <c r="I13" s="119">
        <v>0.210653753026634</v>
      </c>
      <c r="J13" s="106">
        <v>24</v>
      </c>
      <c r="K13" s="106">
        <v>43</v>
      </c>
      <c r="L13" s="106">
        <v>67</v>
      </c>
      <c r="M13" s="119">
        <v>0.162227602905569</v>
      </c>
      <c r="N13" s="106">
        <v>46</v>
      </c>
      <c r="O13" s="106">
        <v>86</v>
      </c>
      <c r="P13" s="106">
        <v>132</v>
      </c>
      <c r="Q13" s="119">
        <v>0.319612590799031</v>
      </c>
      <c r="R13" s="106">
        <v>15</v>
      </c>
      <c r="S13" s="106">
        <v>38</v>
      </c>
      <c r="T13" s="106">
        <v>53</v>
      </c>
      <c r="U13" s="119">
        <v>0.128329297820823</v>
      </c>
      <c r="V13" s="106">
        <v>4</v>
      </c>
      <c r="W13" s="106">
        <v>4</v>
      </c>
      <c r="X13" s="106">
        <v>8</v>
      </c>
      <c r="Y13" s="119">
        <v>0.0193704600484262</v>
      </c>
      <c r="Z13" s="106">
        <v>153</v>
      </c>
      <c r="AA13" s="106">
        <v>260</v>
      </c>
      <c r="AB13" s="106">
        <v>413</v>
      </c>
    </row>
    <row r="14" spans="1:28" s="1" customFormat="1" ht="22.5">
      <c r="A14" s="254" t="s">
        <v>10</v>
      </c>
      <c r="B14" s="106">
        <v>9397</v>
      </c>
      <c r="C14" s="106">
        <v>25243</v>
      </c>
      <c r="D14" s="106">
        <v>34640</v>
      </c>
      <c r="E14" s="119">
        <v>0.130229970186961</v>
      </c>
      <c r="F14" s="106">
        <v>17177</v>
      </c>
      <c r="G14" s="106">
        <v>54920</v>
      </c>
      <c r="H14" s="106">
        <v>72097</v>
      </c>
      <c r="I14" s="119">
        <v>0.271050524265859</v>
      </c>
      <c r="J14" s="106">
        <v>16303</v>
      </c>
      <c r="K14" s="106">
        <v>55537</v>
      </c>
      <c r="L14" s="106">
        <v>71840</v>
      </c>
      <c r="M14" s="119">
        <v>0.270084326161411</v>
      </c>
      <c r="N14" s="106">
        <v>11709</v>
      </c>
      <c r="O14" s="106">
        <v>56602</v>
      </c>
      <c r="P14" s="106">
        <v>68311</v>
      </c>
      <c r="Q14" s="119">
        <v>0.25681695997233</v>
      </c>
      <c r="R14" s="106">
        <v>4466</v>
      </c>
      <c r="S14" s="106">
        <v>13120</v>
      </c>
      <c r="T14" s="106">
        <v>17586</v>
      </c>
      <c r="U14" s="119">
        <v>0.0661150189292119</v>
      </c>
      <c r="V14" s="106">
        <v>764</v>
      </c>
      <c r="W14" s="106">
        <v>753</v>
      </c>
      <c r="X14" s="106">
        <v>1517</v>
      </c>
      <c r="Y14" s="119">
        <v>0.00570320048422691</v>
      </c>
      <c r="Z14" s="106">
        <v>59816</v>
      </c>
      <c r="AA14" s="106">
        <v>206175</v>
      </c>
      <c r="AB14" s="106">
        <v>265991</v>
      </c>
    </row>
    <row r="15" spans="1:28" s="1" customFormat="1" ht="22.5">
      <c r="A15" s="254" t="s">
        <v>11</v>
      </c>
      <c r="B15" s="106">
        <v>1880</v>
      </c>
      <c r="C15" s="106">
        <v>3018</v>
      </c>
      <c r="D15" s="106">
        <v>4898</v>
      </c>
      <c r="E15" s="119">
        <v>0.142449976733364</v>
      </c>
      <c r="F15" s="106">
        <v>3687</v>
      </c>
      <c r="G15" s="106">
        <v>6555</v>
      </c>
      <c r="H15" s="106">
        <v>10242</v>
      </c>
      <c r="I15" s="119">
        <v>0.29787110283853</v>
      </c>
      <c r="J15" s="106">
        <v>2814</v>
      </c>
      <c r="K15" s="106">
        <v>5401</v>
      </c>
      <c r="L15" s="106">
        <v>8215</v>
      </c>
      <c r="M15" s="119">
        <v>0.238919264774314</v>
      </c>
      <c r="N15" s="106">
        <v>2787</v>
      </c>
      <c r="O15" s="106">
        <v>5100</v>
      </c>
      <c r="P15" s="106">
        <v>7887</v>
      </c>
      <c r="Q15" s="119">
        <v>0.229379944160074</v>
      </c>
      <c r="R15" s="106">
        <v>1316</v>
      </c>
      <c r="S15" s="106">
        <v>1503</v>
      </c>
      <c r="T15" s="106">
        <v>2819</v>
      </c>
      <c r="U15" s="119">
        <v>0.0819858073522569</v>
      </c>
      <c r="V15" s="106">
        <v>213</v>
      </c>
      <c r="W15" s="106">
        <v>110</v>
      </c>
      <c r="X15" s="106">
        <v>323</v>
      </c>
      <c r="Y15" s="119">
        <v>0.00939390414146114</v>
      </c>
      <c r="Z15" s="106">
        <v>12697</v>
      </c>
      <c r="AA15" s="106">
        <v>21687</v>
      </c>
      <c r="AB15" s="106">
        <v>34384</v>
      </c>
    </row>
    <row r="16" spans="1:28" s="1" customFormat="1" ht="22.5">
      <c r="A16" s="254" t="s">
        <v>12</v>
      </c>
      <c r="B16" s="106">
        <v>379</v>
      </c>
      <c r="C16" s="106">
        <v>709</v>
      </c>
      <c r="D16" s="106">
        <v>1088</v>
      </c>
      <c r="E16" s="119">
        <v>0.117799913382417</v>
      </c>
      <c r="F16" s="106">
        <v>758</v>
      </c>
      <c r="G16" s="106">
        <v>678</v>
      </c>
      <c r="H16" s="106">
        <v>1436</v>
      </c>
      <c r="I16" s="119">
        <v>0.155478562148116</v>
      </c>
      <c r="J16" s="106">
        <v>1402</v>
      </c>
      <c r="K16" s="106">
        <v>667</v>
      </c>
      <c r="L16" s="106">
        <v>2069</v>
      </c>
      <c r="M16" s="119">
        <v>0.224014724989173</v>
      </c>
      <c r="N16" s="106">
        <v>2219</v>
      </c>
      <c r="O16" s="106">
        <v>1548</v>
      </c>
      <c r="P16" s="106">
        <v>3767</v>
      </c>
      <c r="Q16" s="119">
        <v>0.407860545690775</v>
      </c>
      <c r="R16" s="106">
        <v>372</v>
      </c>
      <c r="S16" s="106">
        <v>385</v>
      </c>
      <c r="T16" s="106">
        <v>757</v>
      </c>
      <c r="U16" s="119">
        <v>0.0819618882633174</v>
      </c>
      <c r="V16" s="106">
        <v>107</v>
      </c>
      <c r="W16" s="106">
        <v>12</v>
      </c>
      <c r="X16" s="106">
        <v>119</v>
      </c>
      <c r="Y16" s="119">
        <v>0.0128843655262018</v>
      </c>
      <c r="Z16" s="106">
        <v>5237</v>
      </c>
      <c r="AA16" s="106">
        <v>3999</v>
      </c>
      <c r="AB16" s="106">
        <v>9236</v>
      </c>
    </row>
    <row r="17" spans="1:28" s="1" customFormat="1" ht="22.5">
      <c r="A17" s="254" t="s">
        <v>13</v>
      </c>
      <c r="B17" s="106">
        <v>441</v>
      </c>
      <c r="C17" s="106">
        <v>1911</v>
      </c>
      <c r="D17" s="106">
        <v>2352</v>
      </c>
      <c r="E17" s="119">
        <v>0.121149685793757</v>
      </c>
      <c r="F17" s="106">
        <v>980</v>
      </c>
      <c r="G17" s="106">
        <v>4560</v>
      </c>
      <c r="H17" s="106">
        <v>5540</v>
      </c>
      <c r="I17" s="119">
        <v>0.285361079633254</v>
      </c>
      <c r="J17" s="106">
        <v>1058</v>
      </c>
      <c r="K17" s="106">
        <v>4427</v>
      </c>
      <c r="L17" s="106">
        <v>5485</v>
      </c>
      <c r="M17" s="119">
        <v>0.282528072524982</v>
      </c>
      <c r="N17" s="106">
        <v>856</v>
      </c>
      <c r="O17" s="106">
        <v>4069</v>
      </c>
      <c r="P17" s="106">
        <v>4925</v>
      </c>
      <c r="Q17" s="119">
        <v>0.253682909240754</v>
      </c>
      <c r="R17" s="106">
        <v>230</v>
      </c>
      <c r="S17" s="106">
        <v>826</v>
      </c>
      <c r="T17" s="106">
        <v>1056</v>
      </c>
      <c r="U17" s="119">
        <v>0.0543937364788297</v>
      </c>
      <c r="V17" s="106">
        <v>15</v>
      </c>
      <c r="W17" s="106">
        <v>41</v>
      </c>
      <c r="X17" s="106">
        <v>56</v>
      </c>
      <c r="Y17" s="119">
        <v>0.00288451632842279</v>
      </c>
      <c r="Z17" s="106">
        <v>3580</v>
      </c>
      <c r="AA17" s="106">
        <v>15834</v>
      </c>
      <c r="AB17" s="106">
        <v>19414</v>
      </c>
    </row>
    <row r="18" spans="1:28" s="1" customFormat="1" ht="22.5">
      <c r="A18" s="254" t="s">
        <v>14</v>
      </c>
      <c r="B18" s="106">
        <v>117</v>
      </c>
      <c r="C18" s="106">
        <v>8</v>
      </c>
      <c r="D18" s="106">
        <v>125</v>
      </c>
      <c r="E18" s="119">
        <v>0.48828125</v>
      </c>
      <c r="F18" s="106">
        <v>64</v>
      </c>
      <c r="G18" s="106">
        <v>8</v>
      </c>
      <c r="H18" s="106">
        <v>72</v>
      </c>
      <c r="I18" s="119">
        <v>0.28125</v>
      </c>
      <c r="J18" s="106">
        <v>38</v>
      </c>
      <c r="K18" s="106">
        <v>6</v>
      </c>
      <c r="L18" s="106">
        <v>44</v>
      </c>
      <c r="M18" s="119">
        <v>0.171875</v>
      </c>
      <c r="N18" s="106">
        <v>11</v>
      </c>
      <c r="O18" s="106">
        <v>2</v>
      </c>
      <c r="P18" s="106">
        <v>13</v>
      </c>
      <c r="Q18" s="119">
        <v>0.05078125</v>
      </c>
      <c r="R18" s="106">
        <v>1</v>
      </c>
      <c r="S18" s="106">
        <v>0</v>
      </c>
      <c r="T18" s="106">
        <v>1</v>
      </c>
      <c r="U18" s="119">
        <v>0.00390625</v>
      </c>
      <c r="V18" s="106">
        <v>1</v>
      </c>
      <c r="W18" s="106">
        <v>0</v>
      </c>
      <c r="X18" s="106">
        <v>1</v>
      </c>
      <c r="Y18" s="119">
        <v>0.00390625</v>
      </c>
      <c r="Z18" s="106">
        <v>232</v>
      </c>
      <c r="AA18" s="106">
        <v>24</v>
      </c>
      <c r="AB18" s="106">
        <v>256</v>
      </c>
    </row>
    <row r="19" spans="1:28" s="1" customFormat="1" ht="22.5">
      <c r="A19" s="254" t="s">
        <v>15</v>
      </c>
      <c r="B19" s="106">
        <v>128</v>
      </c>
      <c r="C19" s="106">
        <v>60</v>
      </c>
      <c r="D19" s="106">
        <v>188</v>
      </c>
      <c r="E19" s="119">
        <v>0.169828364950316</v>
      </c>
      <c r="F19" s="106">
        <v>232</v>
      </c>
      <c r="G19" s="106">
        <v>87</v>
      </c>
      <c r="H19" s="106">
        <v>319</v>
      </c>
      <c r="I19" s="119">
        <v>0.288166214995483</v>
      </c>
      <c r="J19" s="106">
        <v>256</v>
      </c>
      <c r="K19" s="106">
        <v>85</v>
      </c>
      <c r="L19" s="106">
        <v>341</v>
      </c>
      <c r="M19" s="119">
        <v>0.308039747064137</v>
      </c>
      <c r="N19" s="106">
        <v>210</v>
      </c>
      <c r="O19" s="106">
        <v>31</v>
      </c>
      <c r="P19" s="106">
        <v>241</v>
      </c>
      <c r="Q19" s="119">
        <v>0.217705510388437</v>
      </c>
      <c r="R19" s="106">
        <v>12</v>
      </c>
      <c r="S19" s="106">
        <v>3</v>
      </c>
      <c r="T19" s="106">
        <v>15</v>
      </c>
      <c r="U19" s="119">
        <v>0.013550135501355</v>
      </c>
      <c r="V19" s="106">
        <v>3</v>
      </c>
      <c r="W19" s="106">
        <v>0</v>
      </c>
      <c r="X19" s="106">
        <v>3</v>
      </c>
      <c r="Y19" s="119">
        <v>0.002710027100271</v>
      </c>
      <c r="Z19" s="106">
        <v>841</v>
      </c>
      <c r="AA19" s="106">
        <v>266</v>
      </c>
      <c r="AB19" s="106">
        <v>1107</v>
      </c>
    </row>
    <row r="20" spans="1:28" s="1" customFormat="1" ht="22.5">
      <c r="A20" s="254" t="s">
        <v>16</v>
      </c>
      <c r="B20" s="106">
        <v>5924</v>
      </c>
      <c r="C20" s="106">
        <v>11334</v>
      </c>
      <c r="D20" s="106">
        <v>17258</v>
      </c>
      <c r="E20" s="119">
        <v>0.156899467243668</v>
      </c>
      <c r="F20" s="106">
        <v>10246</v>
      </c>
      <c r="G20" s="106">
        <v>23732</v>
      </c>
      <c r="H20" s="106">
        <v>33978</v>
      </c>
      <c r="I20" s="119">
        <v>0.308907758605015</v>
      </c>
      <c r="J20" s="106">
        <v>9038</v>
      </c>
      <c r="K20" s="106">
        <v>15962</v>
      </c>
      <c r="L20" s="106">
        <v>25000</v>
      </c>
      <c r="M20" s="119">
        <v>0.227285124643162</v>
      </c>
      <c r="N20" s="106">
        <v>12422</v>
      </c>
      <c r="O20" s="106">
        <v>13665</v>
      </c>
      <c r="P20" s="106">
        <v>26087</v>
      </c>
      <c r="Q20" s="119">
        <v>0.237167481862647</v>
      </c>
      <c r="R20" s="106">
        <v>3550</v>
      </c>
      <c r="S20" s="106">
        <v>3550</v>
      </c>
      <c r="T20" s="106">
        <v>7100</v>
      </c>
      <c r="U20" s="119">
        <v>0.0645489753986581</v>
      </c>
      <c r="V20" s="106">
        <v>356</v>
      </c>
      <c r="W20" s="106">
        <v>215</v>
      </c>
      <c r="X20" s="106">
        <v>571</v>
      </c>
      <c r="Y20" s="119">
        <v>0.00519119224684983</v>
      </c>
      <c r="Z20" s="106">
        <v>41536</v>
      </c>
      <c r="AA20" s="106">
        <v>68458</v>
      </c>
      <c r="AB20" s="106">
        <v>109994</v>
      </c>
    </row>
    <row r="21" spans="1:28" s="1" customFormat="1" ht="22.5">
      <c r="A21" s="254" t="s">
        <v>17</v>
      </c>
      <c r="B21" s="106">
        <v>37</v>
      </c>
      <c r="C21" s="106">
        <v>28</v>
      </c>
      <c r="D21" s="106">
        <v>65</v>
      </c>
      <c r="E21" s="119">
        <v>0.0783132530120482</v>
      </c>
      <c r="F21" s="106">
        <v>96</v>
      </c>
      <c r="G21" s="106">
        <v>82</v>
      </c>
      <c r="H21" s="106">
        <v>178</v>
      </c>
      <c r="I21" s="119">
        <v>0.214457831325301</v>
      </c>
      <c r="J21" s="106">
        <v>138</v>
      </c>
      <c r="K21" s="106">
        <v>135</v>
      </c>
      <c r="L21" s="106">
        <v>273</v>
      </c>
      <c r="M21" s="119">
        <v>0.328915662650602</v>
      </c>
      <c r="N21" s="106">
        <v>101</v>
      </c>
      <c r="O21" s="106">
        <v>150</v>
      </c>
      <c r="P21" s="106">
        <v>251</v>
      </c>
      <c r="Q21" s="119">
        <v>0.302409638554217</v>
      </c>
      <c r="R21" s="106">
        <v>28</v>
      </c>
      <c r="S21" s="106">
        <v>29</v>
      </c>
      <c r="T21" s="106">
        <v>57</v>
      </c>
      <c r="U21" s="119">
        <v>0.0686746987951807</v>
      </c>
      <c r="V21" s="106">
        <v>4</v>
      </c>
      <c r="W21" s="106">
        <v>2</v>
      </c>
      <c r="X21" s="106">
        <v>6</v>
      </c>
      <c r="Y21" s="119">
        <v>0.0072289156626506</v>
      </c>
      <c r="Z21" s="106">
        <v>404</v>
      </c>
      <c r="AA21" s="106">
        <v>426</v>
      </c>
      <c r="AB21" s="106">
        <v>830</v>
      </c>
    </row>
    <row r="22" spans="1:28" s="1" customFormat="1" ht="28.5" customHeight="1">
      <c r="A22" s="254" t="s">
        <v>18</v>
      </c>
      <c r="B22" s="106">
        <v>1769</v>
      </c>
      <c r="C22" s="106">
        <v>3882</v>
      </c>
      <c r="D22" s="106">
        <v>5651</v>
      </c>
      <c r="E22" s="119">
        <v>0.0891198410320302</v>
      </c>
      <c r="F22" s="106">
        <v>3999</v>
      </c>
      <c r="G22" s="106">
        <v>9625</v>
      </c>
      <c r="H22" s="106">
        <v>13624</v>
      </c>
      <c r="I22" s="119">
        <v>0.214859089403712</v>
      </c>
      <c r="J22" s="106">
        <v>3683</v>
      </c>
      <c r="K22" s="106">
        <v>11777</v>
      </c>
      <c r="L22" s="106">
        <v>15460</v>
      </c>
      <c r="M22" s="119">
        <v>0.243813969625763</v>
      </c>
      <c r="N22" s="106">
        <v>5624</v>
      </c>
      <c r="O22" s="106">
        <v>15746</v>
      </c>
      <c r="P22" s="106">
        <v>21370</v>
      </c>
      <c r="Q22" s="119">
        <v>0.337018404327461</v>
      </c>
      <c r="R22" s="106">
        <v>2176</v>
      </c>
      <c r="S22" s="106">
        <v>4567</v>
      </c>
      <c r="T22" s="106">
        <v>6743</v>
      </c>
      <c r="U22" s="119">
        <v>0.10634137109874</v>
      </c>
      <c r="V22" s="106">
        <v>249</v>
      </c>
      <c r="W22" s="106">
        <v>312</v>
      </c>
      <c r="X22" s="106">
        <v>561</v>
      </c>
      <c r="Y22" s="119">
        <v>0.00884732451229321</v>
      </c>
      <c r="Z22" s="106">
        <v>17500</v>
      </c>
      <c r="AA22" s="106">
        <v>45909</v>
      </c>
      <c r="AB22" s="106">
        <v>63409</v>
      </c>
    </row>
    <row r="23" spans="1:28" s="1" customFormat="1" ht="21" customHeight="1">
      <c r="A23" s="254" t="s">
        <v>19</v>
      </c>
      <c r="B23" s="106">
        <v>117</v>
      </c>
      <c r="C23" s="106">
        <v>139</v>
      </c>
      <c r="D23" s="106">
        <v>256</v>
      </c>
      <c r="E23" s="119">
        <v>0.117377349839523</v>
      </c>
      <c r="F23" s="106">
        <v>230</v>
      </c>
      <c r="G23" s="106">
        <v>240</v>
      </c>
      <c r="H23" s="106">
        <v>470</v>
      </c>
      <c r="I23" s="119">
        <v>0.215497478221</v>
      </c>
      <c r="J23" s="106">
        <v>310</v>
      </c>
      <c r="K23" s="106">
        <v>431</v>
      </c>
      <c r="L23" s="106">
        <v>741</v>
      </c>
      <c r="M23" s="119">
        <v>0.339752407152682</v>
      </c>
      <c r="N23" s="106">
        <v>246</v>
      </c>
      <c r="O23" s="106">
        <v>370</v>
      </c>
      <c r="P23" s="106">
        <v>616</v>
      </c>
      <c r="Q23" s="119">
        <v>0.282439248051353</v>
      </c>
      <c r="R23" s="106">
        <v>40</v>
      </c>
      <c r="S23" s="106">
        <v>37</v>
      </c>
      <c r="T23" s="106">
        <v>77</v>
      </c>
      <c r="U23" s="119">
        <v>0.0353049060064191</v>
      </c>
      <c r="V23" s="106">
        <v>14</v>
      </c>
      <c r="W23" s="106">
        <v>7</v>
      </c>
      <c r="X23" s="106">
        <v>21</v>
      </c>
      <c r="Y23" s="119">
        <v>0.00962861072902338</v>
      </c>
      <c r="Z23" s="106">
        <v>957</v>
      </c>
      <c r="AA23" s="106">
        <v>1224</v>
      </c>
      <c r="AB23" s="106">
        <v>2181</v>
      </c>
    </row>
    <row r="24" spans="1:28" s="1" customFormat="1" ht="22.5">
      <c r="A24" s="254" t="s">
        <v>20</v>
      </c>
      <c r="B24" s="106">
        <v>245</v>
      </c>
      <c r="C24" s="106">
        <v>84</v>
      </c>
      <c r="D24" s="106">
        <v>329</v>
      </c>
      <c r="E24" s="119">
        <v>0.448840381991814</v>
      </c>
      <c r="F24" s="106">
        <v>81</v>
      </c>
      <c r="G24" s="106">
        <v>16</v>
      </c>
      <c r="H24" s="106">
        <v>97</v>
      </c>
      <c r="I24" s="119">
        <v>0.132332878581173</v>
      </c>
      <c r="J24" s="106">
        <v>51</v>
      </c>
      <c r="K24" s="106">
        <v>27</v>
      </c>
      <c r="L24" s="106">
        <v>78</v>
      </c>
      <c r="M24" s="119">
        <v>0.106412005457026</v>
      </c>
      <c r="N24" s="106">
        <v>82</v>
      </c>
      <c r="O24" s="106">
        <v>42</v>
      </c>
      <c r="P24" s="106">
        <v>124</v>
      </c>
      <c r="Q24" s="119">
        <v>0.169167803547067</v>
      </c>
      <c r="R24" s="106">
        <v>70</v>
      </c>
      <c r="S24" s="106">
        <v>13</v>
      </c>
      <c r="T24" s="106">
        <v>83</v>
      </c>
      <c r="U24" s="119">
        <v>0.113233287858117</v>
      </c>
      <c r="V24" s="106">
        <v>15</v>
      </c>
      <c r="W24" s="106">
        <v>7</v>
      </c>
      <c r="X24" s="106">
        <v>22</v>
      </c>
      <c r="Y24" s="119">
        <v>0.0300136425648022</v>
      </c>
      <c r="Z24" s="106">
        <v>544</v>
      </c>
      <c r="AA24" s="106">
        <v>189</v>
      </c>
      <c r="AB24" s="106">
        <v>733</v>
      </c>
    </row>
    <row r="25" spans="1:28" s="1" customFormat="1" ht="18" customHeight="1">
      <c r="A25" s="255" t="s">
        <v>0</v>
      </c>
      <c r="B25" s="256">
        <v>29774</v>
      </c>
      <c r="C25" s="256">
        <v>60953</v>
      </c>
      <c r="D25" s="256">
        <v>90727</v>
      </c>
      <c r="E25" s="257">
        <v>0.143831435968084</v>
      </c>
      <c r="F25" s="256">
        <v>55540</v>
      </c>
      <c r="G25" s="256">
        <v>121357</v>
      </c>
      <c r="H25" s="256">
        <v>176897</v>
      </c>
      <c r="I25" s="257">
        <v>0.280438563255108</v>
      </c>
      <c r="J25" s="256">
        <v>52130</v>
      </c>
      <c r="K25" s="256">
        <v>108332</v>
      </c>
      <c r="L25" s="256">
        <v>160462</v>
      </c>
      <c r="M25" s="257">
        <v>0.25438380943171</v>
      </c>
      <c r="N25" s="256">
        <v>53262</v>
      </c>
      <c r="O25" s="256">
        <v>107123</v>
      </c>
      <c r="P25" s="256">
        <v>160385</v>
      </c>
      <c r="Q25" s="257">
        <v>0.254261739699772</v>
      </c>
      <c r="R25" s="256">
        <v>14140</v>
      </c>
      <c r="S25" s="256">
        <v>24815</v>
      </c>
      <c r="T25" s="256">
        <v>38955</v>
      </c>
      <c r="U25" s="257">
        <v>0.0617561871122899</v>
      </c>
      <c r="V25" s="256">
        <v>1839</v>
      </c>
      <c r="W25" s="256">
        <v>1522</v>
      </c>
      <c r="X25" s="256">
        <v>3361</v>
      </c>
      <c r="Y25" s="257">
        <v>0.00532826453303572</v>
      </c>
      <c r="Z25" s="256">
        <v>206685</v>
      </c>
      <c r="AA25" s="256">
        <v>424102</v>
      </c>
      <c r="AB25" s="256">
        <v>630787</v>
      </c>
    </row>
    <row r="26" ht="12.75">
      <c r="A26" s="45" t="s">
        <v>70</v>
      </c>
    </row>
    <row r="27" ht="12.75">
      <c r="A27" s="248" t="s">
        <v>304</v>
      </c>
    </row>
  </sheetData>
  <sheetProtection/>
  <mergeCells count="8">
    <mergeCell ref="V3:Y3"/>
    <mergeCell ref="Z3:AB3"/>
    <mergeCell ref="A3:A4"/>
    <mergeCell ref="B3:E3"/>
    <mergeCell ref="F3:I3"/>
    <mergeCell ref="J3:M3"/>
    <mergeCell ref="N3:Q3"/>
    <mergeCell ref="R3:U3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8"/>
  <headerFooter alignWithMargins="0">
    <oddFooter>&amp;RFonte: Tab. 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zoomScalePageLayoutView="0" workbookViewId="0" topLeftCell="B1">
      <selection activeCell="B1" sqref="A1:IV16384"/>
    </sheetView>
  </sheetViews>
  <sheetFormatPr defaultColWidth="8.8515625" defaultRowHeight="12.75"/>
  <cols>
    <col min="1" max="1" width="19.8515625" style="0" customWidth="1"/>
    <col min="2" max="28" width="6.421875" style="0" customWidth="1"/>
  </cols>
  <sheetData>
    <row r="1" spans="1:28" s="1" customFormat="1" ht="29.25" customHeight="1">
      <c r="A1" s="317" t="s">
        <v>310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</row>
    <row r="2" s="1" customFormat="1" ht="35.25" customHeight="1">
      <c r="A2" s="115"/>
    </row>
    <row r="3" spans="1:28" s="1" customFormat="1" ht="18.75" customHeight="1">
      <c r="A3" s="351" t="s">
        <v>21</v>
      </c>
      <c r="B3" s="353" t="s">
        <v>71</v>
      </c>
      <c r="C3" s="354"/>
      <c r="D3" s="354"/>
      <c r="E3" s="354"/>
      <c r="F3" s="354" t="s">
        <v>74</v>
      </c>
      <c r="G3" s="354"/>
      <c r="H3" s="354"/>
      <c r="I3" s="354"/>
      <c r="J3" s="354" t="s">
        <v>75</v>
      </c>
      <c r="K3" s="354"/>
      <c r="L3" s="354"/>
      <c r="M3" s="354"/>
      <c r="N3" s="354" t="s">
        <v>76</v>
      </c>
      <c r="O3" s="354"/>
      <c r="P3" s="354"/>
      <c r="Q3" s="354"/>
      <c r="R3" s="354" t="s">
        <v>77</v>
      </c>
      <c r="S3" s="354"/>
      <c r="T3" s="354"/>
      <c r="U3" s="354"/>
      <c r="V3" s="354" t="s">
        <v>72</v>
      </c>
      <c r="W3" s="354"/>
      <c r="X3" s="354"/>
      <c r="Y3" s="354"/>
      <c r="Z3" s="354" t="s">
        <v>28</v>
      </c>
      <c r="AA3" s="354"/>
      <c r="AB3" s="354"/>
    </row>
    <row r="4" spans="1:28" s="1" customFormat="1" ht="13.5" customHeight="1">
      <c r="A4" s="352"/>
      <c r="B4" s="116" t="s">
        <v>26</v>
      </c>
      <c r="C4" s="117" t="s">
        <v>27</v>
      </c>
      <c r="D4" s="117" t="s">
        <v>28</v>
      </c>
      <c r="E4" s="117" t="s">
        <v>98</v>
      </c>
      <c r="F4" s="117" t="s">
        <v>26</v>
      </c>
      <c r="G4" s="117" t="s">
        <v>27</v>
      </c>
      <c r="H4" s="117" t="s">
        <v>28</v>
      </c>
      <c r="I4" s="117" t="s">
        <v>98</v>
      </c>
      <c r="J4" s="117" t="s">
        <v>26</v>
      </c>
      <c r="K4" s="117" t="s">
        <v>27</v>
      </c>
      <c r="L4" s="117" t="s">
        <v>28</v>
      </c>
      <c r="M4" s="117" t="s">
        <v>98</v>
      </c>
      <c r="N4" s="117" t="s">
        <v>26</v>
      </c>
      <c r="O4" s="117" t="s">
        <v>27</v>
      </c>
      <c r="P4" s="117" t="s">
        <v>28</v>
      </c>
      <c r="Q4" s="117" t="s">
        <v>98</v>
      </c>
      <c r="R4" s="117" t="s">
        <v>26</v>
      </c>
      <c r="S4" s="117" t="s">
        <v>27</v>
      </c>
      <c r="T4" s="117" t="s">
        <v>28</v>
      </c>
      <c r="U4" s="117" t="s">
        <v>98</v>
      </c>
      <c r="V4" s="117" t="s">
        <v>26</v>
      </c>
      <c r="W4" s="117" t="s">
        <v>27</v>
      </c>
      <c r="X4" s="117" t="s">
        <v>28</v>
      </c>
      <c r="Y4" s="117" t="s">
        <v>98</v>
      </c>
      <c r="Z4" s="117" t="s">
        <v>26</v>
      </c>
      <c r="AA4" s="117" t="s">
        <v>27</v>
      </c>
      <c r="AB4" s="117" t="s">
        <v>28</v>
      </c>
    </row>
    <row r="5" spans="1:28" s="1" customFormat="1" ht="18.75" customHeight="1">
      <c r="A5" s="118" t="s">
        <v>1</v>
      </c>
      <c r="B5" s="106">
        <v>0</v>
      </c>
      <c r="C5" s="106">
        <v>0</v>
      </c>
      <c r="D5" s="106">
        <v>0</v>
      </c>
      <c r="E5" s="119">
        <v>0</v>
      </c>
      <c r="F5" s="106">
        <v>4994</v>
      </c>
      <c r="G5" s="106">
        <v>8924</v>
      </c>
      <c r="H5" s="106">
        <v>13918</v>
      </c>
      <c r="I5" s="119">
        <v>0.131430837803128</v>
      </c>
      <c r="J5" s="106">
        <v>10672</v>
      </c>
      <c r="K5" s="106">
        <v>15796</v>
      </c>
      <c r="L5" s="106">
        <v>26468</v>
      </c>
      <c r="M5" s="119">
        <v>0.249943340636096</v>
      </c>
      <c r="N5" s="106">
        <v>19902</v>
      </c>
      <c r="O5" s="106">
        <v>15422</v>
      </c>
      <c r="P5" s="106">
        <v>35324</v>
      </c>
      <c r="Q5" s="119">
        <v>0.333572561758707</v>
      </c>
      <c r="R5" s="106">
        <v>16976</v>
      </c>
      <c r="S5" s="106">
        <v>7867</v>
      </c>
      <c r="T5" s="106">
        <v>24843</v>
      </c>
      <c r="U5" s="119">
        <v>0.234598096245373</v>
      </c>
      <c r="V5" s="106">
        <v>4132</v>
      </c>
      <c r="W5" s="106">
        <v>1211</v>
      </c>
      <c r="X5" s="106">
        <v>5343</v>
      </c>
      <c r="Y5" s="119">
        <v>0.0504551635566971</v>
      </c>
      <c r="Z5" s="106">
        <v>56676</v>
      </c>
      <c r="AA5" s="106">
        <v>49220</v>
      </c>
      <c r="AB5" s="106">
        <v>105896</v>
      </c>
    </row>
    <row r="6" spans="1:28" s="1" customFormat="1" ht="18.75" customHeight="1">
      <c r="A6" s="120" t="s">
        <v>2</v>
      </c>
      <c r="B6" s="106">
        <v>3</v>
      </c>
      <c r="C6" s="106">
        <v>6</v>
      </c>
      <c r="D6" s="106">
        <v>9</v>
      </c>
      <c r="E6" s="119">
        <v>0.0019388194743645</v>
      </c>
      <c r="F6" s="106">
        <v>79</v>
      </c>
      <c r="G6" s="106">
        <v>91</v>
      </c>
      <c r="H6" s="106">
        <v>170</v>
      </c>
      <c r="I6" s="119">
        <v>0.036622145626885</v>
      </c>
      <c r="J6" s="106">
        <v>217</v>
      </c>
      <c r="K6" s="106">
        <v>201</v>
      </c>
      <c r="L6" s="106">
        <v>418</v>
      </c>
      <c r="M6" s="119">
        <v>0.0900473933649289</v>
      </c>
      <c r="N6" s="106">
        <v>1544</v>
      </c>
      <c r="O6" s="106">
        <v>518</v>
      </c>
      <c r="P6" s="106">
        <v>2062</v>
      </c>
      <c r="Q6" s="119">
        <v>0.444205084015511</v>
      </c>
      <c r="R6" s="106">
        <v>1529</v>
      </c>
      <c r="S6" s="106">
        <v>171</v>
      </c>
      <c r="T6" s="106">
        <v>1700</v>
      </c>
      <c r="U6" s="119">
        <v>0.36622145626885</v>
      </c>
      <c r="V6" s="106">
        <v>272</v>
      </c>
      <c r="W6" s="106">
        <v>11</v>
      </c>
      <c r="X6" s="106">
        <v>283</v>
      </c>
      <c r="Y6" s="119">
        <v>0.0609651012494614</v>
      </c>
      <c r="Z6" s="106">
        <v>3644</v>
      </c>
      <c r="AA6" s="106">
        <v>998</v>
      </c>
      <c r="AB6" s="106">
        <v>4642</v>
      </c>
    </row>
    <row r="7" spans="1:28" s="1" customFormat="1" ht="18.75" customHeight="1">
      <c r="A7" s="120" t="s">
        <v>3</v>
      </c>
      <c r="B7" s="106">
        <v>0</v>
      </c>
      <c r="C7" s="106">
        <v>0</v>
      </c>
      <c r="D7" s="106">
        <v>0</v>
      </c>
      <c r="E7" s="119">
        <v>0</v>
      </c>
      <c r="F7" s="106">
        <v>4</v>
      </c>
      <c r="G7" s="106">
        <v>3</v>
      </c>
      <c r="H7" s="106">
        <v>7</v>
      </c>
      <c r="I7" s="119">
        <v>0.0714285714285714</v>
      </c>
      <c r="J7" s="106">
        <v>18</v>
      </c>
      <c r="K7" s="106">
        <v>6</v>
      </c>
      <c r="L7" s="106">
        <v>24</v>
      </c>
      <c r="M7" s="119">
        <v>0.244897959183673</v>
      </c>
      <c r="N7" s="106">
        <v>34</v>
      </c>
      <c r="O7" s="106">
        <v>10</v>
      </c>
      <c r="P7" s="106">
        <v>44</v>
      </c>
      <c r="Q7" s="119">
        <v>0.448979591836735</v>
      </c>
      <c r="R7" s="106">
        <v>17</v>
      </c>
      <c r="S7" s="106">
        <v>1</v>
      </c>
      <c r="T7" s="106">
        <v>18</v>
      </c>
      <c r="U7" s="119">
        <v>0.183673469387755</v>
      </c>
      <c r="V7" s="106">
        <v>5</v>
      </c>
      <c r="W7" s="106">
        <v>0</v>
      </c>
      <c r="X7" s="106">
        <v>5</v>
      </c>
      <c r="Y7" s="119">
        <v>0.0510204081632653</v>
      </c>
      <c r="Z7" s="106">
        <v>78</v>
      </c>
      <c r="AA7" s="106">
        <v>20</v>
      </c>
      <c r="AB7" s="106">
        <v>98</v>
      </c>
    </row>
    <row r="8" spans="1:28" s="1" customFormat="1" ht="18.75" customHeight="1">
      <c r="A8" s="120" t="s">
        <v>4</v>
      </c>
      <c r="B8" s="106">
        <v>0</v>
      </c>
      <c r="C8" s="106">
        <v>2</v>
      </c>
      <c r="D8" s="106">
        <v>2</v>
      </c>
      <c r="E8" s="119">
        <v>0.000698812019566737</v>
      </c>
      <c r="F8" s="106">
        <v>65</v>
      </c>
      <c r="G8" s="106">
        <v>370</v>
      </c>
      <c r="H8" s="106">
        <v>435</v>
      </c>
      <c r="I8" s="119">
        <v>0.151991614255765</v>
      </c>
      <c r="J8" s="106">
        <v>184</v>
      </c>
      <c r="K8" s="106">
        <v>760</v>
      </c>
      <c r="L8" s="106">
        <v>944</v>
      </c>
      <c r="M8" s="119">
        <v>0.3298392732355</v>
      </c>
      <c r="N8" s="106">
        <v>204</v>
      </c>
      <c r="O8" s="106">
        <v>700</v>
      </c>
      <c r="P8" s="106">
        <v>904</v>
      </c>
      <c r="Q8" s="119">
        <v>0.315863032844165</v>
      </c>
      <c r="R8" s="106">
        <v>101</v>
      </c>
      <c r="S8" s="106">
        <v>411</v>
      </c>
      <c r="T8" s="106">
        <v>512</v>
      </c>
      <c r="U8" s="119">
        <v>0.178895877009085</v>
      </c>
      <c r="V8" s="106">
        <v>17</v>
      </c>
      <c r="W8" s="106">
        <v>48</v>
      </c>
      <c r="X8" s="106">
        <v>65</v>
      </c>
      <c r="Y8" s="119">
        <v>0.0227113906359189</v>
      </c>
      <c r="Z8" s="106">
        <v>571</v>
      </c>
      <c r="AA8" s="106">
        <v>2291</v>
      </c>
      <c r="AB8" s="106">
        <v>2862</v>
      </c>
    </row>
    <row r="9" spans="1:28" s="1" customFormat="1" ht="18.75" customHeight="1">
      <c r="A9" s="120" t="s">
        <v>5</v>
      </c>
      <c r="B9" s="106">
        <v>0</v>
      </c>
      <c r="C9" s="106">
        <v>0</v>
      </c>
      <c r="D9" s="106">
        <v>0</v>
      </c>
      <c r="E9" s="119">
        <v>0</v>
      </c>
      <c r="F9" s="106">
        <v>30</v>
      </c>
      <c r="G9" s="106">
        <v>99</v>
      </c>
      <c r="H9" s="106">
        <v>129</v>
      </c>
      <c r="I9" s="119">
        <v>0.0376422526991538</v>
      </c>
      <c r="J9" s="106">
        <v>93</v>
      </c>
      <c r="K9" s="106">
        <v>627</v>
      </c>
      <c r="L9" s="106">
        <v>720</v>
      </c>
      <c r="M9" s="119">
        <v>0.210096294134812</v>
      </c>
      <c r="N9" s="106">
        <v>195</v>
      </c>
      <c r="O9" s="106">
        <v>1087</v>
      </c>
      <c r="P9" s="106">
        <v>1282</v>
      </c>
      <c r="Q9" s="119">
        <v>0.374088123723373</v>
      </c>
      <c r="R9" s="106">
        <v>233</v>
      </c>
      <c r="S9" s="106">
        <v>822</v>
      </c>
      <c r="T9" s="106">
        <v>1055</v>
      </c>
      <c r="U9" s="119">
        <v>0.307849430989203</v>
      </c>
      <c r="V9" s="106">
        <v>94</v>
      </c>
      <c r="W9" s="106">
        <v>147</v>
      </c>
      <c r="X9" s="106">
        <v>241</v>
      </c>
      <c r="Y9" s="119">
        <v>0.0703238984534578</v>
      </c>
      <c r="Z9" s="106">
        <v>645</v>
      </c>
      <c r="AA9" s="106">
        <v>2782</v>
      </c>
      <c r="AB9" s="106">
        <v>3427</v>
      </c>
    </row>
    <row r="10" spans="1:28" s="1" customFormat="1" ht="18.75" customHeight="1">
      <c r="A10" s="120" t="s">
        <v>6</v>
      </c>
      <c r="B10" s="106">
        <v>0</v>
      </c>
      <c r="C10" s="106">
        <v>0</v>
      </c>
      <c r="D10" s="106">
        <v>0</v>
      </c>
      <c r="E10" s="119">
        <v>0</v>
      </c>
      <c r="F10" s="106">
        <v>2</v>
      </c>
      <c r="G10" s="106">
        <v>1</v>
      </c>
      <c r="H10" s="106">
        <v>3</v>
      </c>
      <c r="I10" s="119">
        <v>0.014218009478673</v>
      </c>
      <c r="J10" s="106">
        <v>13</v>
      </c>
      <c r="K10" s="106">
        <v>21</v>
      </c>
      <c r="L10" s="106">
        <v>34</v>
      </c>
      <c r="M10" s="119">
        <v>0.161137440758294</v>
      </c>
      <c r="N10" s="106">
        <v>40</v>
      </c>
      <c r="O10" s="106">
        <v>46</v>
      </c>
      <c r="P10" s="106">
        <v>86</v>
      </c>
      <c r="Q10" s="119">
        <v>0.407582938388626</v>
      </c>
      <c r="R10" s="106">
        <v>46</v>
      </c>
      <c r="S10" s="106">
        <v>28</v>
      </c>
      <c r="T10" s="106">
        <v>74</v>
      </c>
      <c r="U10" s="119">
        <v>0.350710900473934</v>
      </c>
      <c r="V10" s="106">
        <v>12</v>
      </c>
      <c r="W10" s="106">
        <v>2</v>
      </c>
      <c r="X10" s="106">
        <v>14</v>
      </c>
      <c r="Y10" s="119">
        <v>0.0663507109004739</v>
      </c>
      <c r="Z10" s="106">
        <v>113</v>
      </c>
      <c r="AA10" s="106">
        <v>98</v>
      </c>
      <c r="AB10" s="106">
        <v>211</v>
      </c>
    </row>
    <row r="11" spans="1:28" s="1" customFormat="1" ht="18.75" customHeight="1">
      <c r="A11" s="120" t="s">
        <v>7</v>
      </c>
      <c r="B11" s="106">
        <v>0</v>
      </c>
      <c r="C11" s="106">
        <v>0</v>
      </c>
      <c r="D11" s="106">
        <v>0</v>
      </c>
      <c r="E11" s="119">
        <v>0</v>
      </c>
      <c r="F11" s="106">
        <v>36</v>
      </c>
      <c r="G11" s="106">
        <v>44</v>
      </c>
      <c r="H11" s="106">
        <v>80</v>
      </c>
      <c r="I11" s="119">
        <v>0.129032258064516</v>
      </c>
      <c r="J11" s="106">
        <v>101</v>
      </c>
      <c r="K11" s="106">
        <v>168</v>
      </c>
      <c r="L11" s="106">
        <v>269</v>
      </c>
      <c r="M11" s="119">
        <v>0.433870967741936</v>
      </c>
      <c r="N11" s="106">
        <v>108</v>
      </c>
      <c r="O11" s="106">
        <v>102</v>
      </c>
      <c r="P11" s="106">
        <v>210</v>
      </c>
      <c r="Q11" s="119">
        <v>0.338709677419355</v>
      </c>
      <c r="R11" s="106">
        <v>31</v>
      </c>
      <c r="S11" s="106">
        <v>21</v>
      </c>
      <c r="T11" s="106">
        <v>52</v>
      </c>
      <c r="U11" s="119">
        <v>0.0838709677419355</v>
      </c>
      <c r="V11" s="106">
        <v>5</v>
      </c>
      <c r="W11" s="106">
        <v>4</v>
      </c>
      <c r="X11" s="106">
        <v>9</v>
      </c>
      <c r="Y11" s="119">
        <v>0.0145161290322581</v>
      </c>
      <c r="Z11" s="106">
        <v>281</v>
      </c>
      <c r="AA11" s="106">
        <v>339</v>
      </c>
      <c r="AB11" s="106">
        <v>620</v>
      </c>
    </row>
    <row r="12" spans="1:28" s="1" customFormat="1" ht="18.75" customHeight="1">
      <c r="A12" s="120" t="s">
        <v>8</v>
      </c>
      <c r="B12" s="106">
        <v>0</v>
      </c>
      <c r="C12" s="106">
        <v>0</v>
      </c>
      <c r="D12" s="106">
        <v>0</v>
      </c>
      <c r="E12" s="119">
        <v>0</v>
      </c>
      <c r="F12" s="106">
        <v>13</v>
      </c>
      <c r="G12" s="106">
        <v>155</v>
      </c>
      <c r="H12" s="106">
        <v>168</v>
      </c>
      <c r="I12" s="119">
        <v>0.0330513476293527</v>
      </c>
      <c r="J12" s="106">
        <v>106</v>
      </c>
      <c r="K12" s="106">
        <v>765</v>
      </c>
      <c r="L12" s="106">
        <v>871</v>
      </c>
      <c r="M12" s="119">
        <v>0.171355498721228</v>
      </c>
      <c r="N12" s="106">
        <v>421</v>
      </c>
      <c r="O12" s="106">
        <v>1505</v>
      </c>
      <c r="P12" s="106">
        <v>1926</v>
      </c>
      <c r="Q12" s="119">
        <v>0.37891009246508</v>
      </c>
      <c r="R12" s="106">
        <v>506</v>
      </c>
      <c r="S12" s="106">
        <v>1243</v>
      </c>
      <c r="T12" s="106">
        <v>1749</v>
      </c>
      <c r="U12" s="119">
        <v>0.344088136927012</v>
      </c>
      <c r="V12" s="106">
        <v>134</v>
      </c>
      <c r="W12" s="106">
        <v>235</v>
      </c>
      <c r="X12" s="106">
        <v>369</v>
      </c>
      <c r="Y12" s="119">
        <v>0.0725949242573284</v>
      </c>
      <c r="Z12" s="106">
        <v>1180</v>
      </c>
      <c r="AA12" s="106">
        <v>3903</v>
      </c>
      <c r="AB12" s="106">
        <v>5083</v>
      </c>
    </row>
    <row r="13" spans="1:28" s="1" customFormat="1" ht="23.25" customHeight="1">
      <c r="A13" s="120" t="s">
        <v>9</v>
      </c>
      <c r="B13" s="106">
        <v>0</v>
      </c>
      <c r="C13" s="106">
        <v>0</v>
      </c>
      <c r="D13" s="106">
        <v>0</v>
      </c>
      <c r="E13" s="119">
        <v>0</v>
      </c>
      <c r="F13" s="106">
        <v>4</v>
      </c>
      <c r="G13" s="106">
        <v>0</v>
      </c>
      <c r="H13" s="106">
        <v>4</v>
      </c>
      <c r="I13" s="119">
        <v>0.00968523002421308</v>
      </c>
      <c r="J13" s="106">
        <v>32</v>
      </c>
      <c r="K13" s="106">
        <v>32</v>
      </c>
      <c r="L13" s="106">
        <v>64</v>
      </c>
      <c r="M13" s="119">
        <v>0.154963680387409</v>
      </c>
      <c r="N13" s="106">
        <v>90</v>
      </c>
      <c r="O13" s="106">
        <v>184</v>
      </c>
      <c r="P13" s="106">
        <v>274</v>
      </c>
      <c r="Q13" s="119">
        <v>0.663438256658596</v>
      </c>
      <c r="R13" s="106">
        <v>22</v>
      </c>
      <c r="S13" s="106">
        <v>42</v>
      </c>
      <c r="T13" s="106">
        <v>64</v>
      </c>
      <c r="U13" s="119">
        <v>0.154963680387409</v>
      </c>
      <c r="V13" s="106">
        <v>5</v>
      </c>
      <c r="W13" s="106">
        <v>2</v>
      </c>
      <c r="X13" s="106">
        <v>7</v>
      </c>
      <c r="Y13" s="119">
        <v>0.0169491525423729</v>
      </c>
      <c r="Z13" s="106">
        <v>153</v>
      </c>
      <c r="AA13" s="106">
        <v>260</v>
      </c>
      <c r="AB13" s="106">
        <v>413</v>
      </c>
    </row>
    <row r="14" spans="1:28" s="1" customFormat="1" ht="19.5" customHeight="1">
      <c r="A14" s="120" t="s">
        <v>10</v>
      </c>
      <c r="B14" s="106">
        <v>2566</v>
      </c>
      <c r="C14" s="106">
        <v>9732</v>
      </c>
      <c r="D14" s="106">
        <v>12298</v>
      </c>
      <c r="E14" s="119">
        <v>0.0462346470369298</v>
      </c>
      <c r="F14" s="106">
        <v>9421</v>
      </c>
      <c r="G14" s="106">
        <v>29158</v>
      </c>
      <c r="H14" s="106">
        <v>38579</v>
      </c>
      <c r="I14" s="119">
        <v>0.14503874191232</v>
      </c>
      <c r="J14" s="106">
        <v>19705</v>
      </c>
      <c r="K14" s="106">
        <v>72078</v>
      </c>
      <c r="L14" s="106">
        <v>91783</v>
      </c>
      <c r="M14" s="119">
        <v>0.34506054716137</v>
      </c>
      <c r="N14" s="106">
        <v>20496</v>
      </c>
      <c r="O14" s="106">
        <v>81661</v>
      </c>
      <c r="P14" s="106">
        <v>102157</v>
      </c>
      <c r="Q14" s="119">
        <v>0.38406186675489</v>
      </c>
      <c r="R14" s="106">
        <v>6839</v>
      </c>
      <c r="S14" s="106">
        <v>12579</v>
      </c>
      <c r="T14" s="106">
        <v>19418</v>
      </c>
      <c r="U14" s="119">
        <v>0.0730024700083837</v>
      </c>
      <c r="V14" s="106">
        <v>789</v>
      </c>
      <c r="W14" s="106">
        <v>967</v>
      </c>
      <c r="X14" s="106">
        <v>1756</v>
      </c>
      <c r="Y14" s="119">
        <v>0.00660172712610577</v>
      </c>
      <c r="Z14" s="106">
        <v>59816</v>
      </c>
      <c r="AA14" s="106">
        <v>206175</v>
      </c>
      <c r="AB14" s="106">
        <v>265991</v>
      </c>
    </row>
    <row r="15" spans="1:28" s="1" customFormat="1" ht="21" customHeight="1">
      <c r="A15" s="120" t="s">
        <v>11</v>
      </c>
      <c r="B15" s="106">
        <v>465</v>
      </c>
      <c r="C15" s="106">
        <v>924</v>
      </c>
      <c r="D15" s="106">
        <v>1389</v>
      </c>
      <c r="E15" s="119">
        <v>0.0403966961377385</v>
      </c>
      <c r="F15" s="106">
        <v>2526</v>
      </c>
      <c r="G15" s="106">
        <v>3941</v>
      </c>
      <c r="H15" s="106">
        <v>6467</v>
      </c>
      <c r="I15" s="119">
        <v>0.188081665891112</v>
      </c>
      <c r="J15" s="106">
        <v>2596</v>
      </c>
      <c r="K15" s="106">
        <v>6129</v>
      </c>
      <c r="L15" s="106">
        <v>8725</v>
      </c>
      <c r="M15" s="119">
        <v>0.253751744997673</v>
      </c>
      <c r="N15" s="106">
        <v>4306</v>
      </c>
      <c r="O15" s="106">
        <v>8397</v>
      </c>
      <c r="P15" s="106">
        <v>12703</v>
      </c>
      <c r="Q15" s="119">
        <v>0.369445090739879</v>
      </c>
      <c r="R15" s="106">
        <v>2492</v>
      </c>
      <c r="S15" s="106">
        <v>2127</v>
      </c>
      <c r="T15" s="106">
        <v>4619</v>
      </c>
      <c r="U15" s="119">
        <v>0.13433573755235</v>
      </c>
      <c r="V15" s="106">
        <v>312</v>
      </c>
      <c r="W15" s="106">
        <v>169</v>
      </c>
      <c r="X15" s="106">
        <v>481</v>
      </c>
      <c r="Y15" s="119">
        <v>0.0139890646812471</v>
      </c>
      <c r="Z15" s="106">
        <v>12697</v>
      </c>
      <c r="AA15" s="106">
        <v>21687</v>
      </c>
      <c r="AB15" s="106">
        <v>34384</v>
      </c>
    </row>
    <row r="16" spans="1:28" s="1" customFormat="1" ht="23.25" customHeight="1">
      <c r="A16" s="120" t="s">
        <v>12</v>
      </c>
      <c r="B16" s="106">
        <v>82</v>
      </c>
      <c r="C16" s="106">
        <v>255</v>
      </c>
      <c r="D16" s="106">
        <v>337</v>
      </c>
      <c r="E16" s="119">
        <v>0.0364876569943699</v>
      </c>
      <c r="F16" s="106">
        <v>453</v>
      </c>
      <c r="G16" s="106">
        <v>599</v>
      </c>
      <c r="H16" s="106">
        <v>1052</v>
      </c>
      <c r="I16" s="119">
        <v>0.113902122130793</v>
      </c>
      <c r="J16" s="106">
        <v>729</v>
      </c>
      <c r="K16" s="106">
        <v>572</v>
      </c>
      <c r="L16" s="106">
        <v>1301</v>
      </c>
      <c r="M16" s="119">
        <v>0.140861844954526</v>
      </c>
      <c r="N16" s="106">
        <v>2657</v>
      </c>
      <c r="O16" s="106">
        <v>2195</v>
      </c>
      <c r="P16" s="106">
        <v>4852</v>
      </c>
      <c r="Q16" s="119">
        <v>0.525335643135557</v>
      </c>
      <c r="R16" s="106">
        <v>1122</v>
      </c>
      <c r="S16" s="106">
        <v>352</v>
      </c>
      <c r="T16" s="106">
        <v>1474</v>
      </c>
      <c r="U16" s="119">
        <v>0.159592897358164</v>
      </c>
      <c r="V16" s="106">
        <v>194</v>
      </c>
      <c r="W16" s="106">
        <v>26</v>
      </c>
      <c r="X16" s="106">
        <v>220</v>
      </c>
      <c r="Y16" s="119">
        <v>0.0238198354265916</v>
      </c>
      <c r="Z16" s="106">
        <v>5237</v>
      </c>
      <c r="AA16" s="106">
        <v>3999</v>
      </c>
      <c r="AB16" s="106">
        <v>9236</v>
      </c>
    </row>
    <row r="17" spans="1:28" s="1" customFormat="1" ht="23.25" customHeight="1">
      <c r="A17" s="120" t="s">
        <v>13</v>
      </c>
      <c r="B17" s="106">
        <v>56</v>
      </c>
      <c r="C17" s="106">
        <v>360</v>
      </c>
      <c r="D17" s="106">
        <v>416</v>
      </c>
      <c r="E17" s="119">
        <v>0.0214278355825693</v>
      </c>
      <c r="F17" s="106">
        <v>391</v>
      </c>
      <c r="G17" s="106">
        <v>2283</v>
      </c>
      <c r="H17" s="106">
        <v>2674</v>
      </c>
      <c r="I17" s="119">
        <v>0.137735654682188</v>
      </c>
      <c r="J17" s="106">
        <v>896</v>
      </c>
      <c r="K17" s="106">
        <v>4294</v>
      </c>
      <c r="L17" s="106">
        <v>5190</v>
      </c>
      <c r="M17" s="119">
        <v>0.267332852580612</v>
      </c>
      <c r="N17" s="106">
        <v>1487</v>
      </c>
      <c r="O17" s="106">
        <v>6593</v>
      </c>
      <c r="P17" s="106">
        <v>8080</v>
      </c>
      <c r="Q17" s="119">
        <v>0.416194498815288</v>
      </c>
      <c r="R17" s="106">
        <v>662</v>
      </c>
      <c r="S17" s="106">
        <v>2142</v>
      </c>
      <c r="T17" s="106">
        <v>2804</v>
      </c>
      <c r="U17" s="119">
        <v>0.144431853301741</v>
      </c>
      <c r="V17" s="106">
        <v>88</v>
      </c>
      <c r="W17" s="106">
        <v>162</v>
      </c>
      <c r="X17" s="106">
        <v>250</v>
      </c>
      <c r="Y17" s="119">
        <v>0.0128773050376017</v>
      </c>
      <c r="Z17" s="106">
        <v>3580</v>
      </c>
      <c r="AA17" s="106">
        <v>15834</v>
      </c>
      <c r="AB17" s="106">
        <v>19414</v>
      </c>
    </row>
    <row r="18" spans="1:28" s="1" customFormat="1" ht="21.75" customHeight="1">
      <c r="A18" s="120" t="s">
        <v>14</v>
      </c>
      <c r="B18" s="106">
        <v>0</v>
      </c>
      <c r="C18" s="106">
        <v>1</v>
      </c>
      <c r="D18" s="106">
        <v>1</v>
      </c>
      <c r="E18" s="119">
        <v>0.00390625</v>
      </c>
      <c r="F18" s="106">
        <v>21</v>
      </c>
      <c r="G18" s="106">
        <v>3</v>
      </c>
      <c r="H18" s="106">
        <v>24</v>
      </c>
      <c r="I18" s="119">
        <v>0.09375</v>
      </c>
      <c r="J18" s="106">
        <v>67</v>
      </c>
      <c r="K18" s="106">
        <v>7</v>
      </c>
      <c r="L18" s="106">
        <v>74</v>
      </c>
      <c r="M18" s="119">
        <v>0.2890625</v>
      </c>
      <c r="N18" s="106">
        <v>85</v>
      </c>
      <c r="O18" s="106">
        <v>9</v>
      </c>
      <c r="P18" s="106">
        <v>94</v>
      </c>
      <c r="Q18" s="119">
        <v>0.3671875</v>
      </c>
      <c r="R18" s="106">
        <v>32</v>
      </c>
      <c r="S18" s="106">
        <v>1</v>
      </c>
      <c r="T18" s="106">
        <v>33</v>
      </c>
      <c r="U18" s="119">
        <v>0.12890625</v>
      </c>
      <c r="V18" s="106">
        <v>27</v>
      </c>
      <c r="W18" s="106">
        <v>3</v>
      </c>
      <c r="X18" s="106">
        <v>30</v>
      </c>
      <c r="Y18" s="119">
        <v>0.1171875</v>
      </c>
      <c r="Z18" s="106">
        <v>232</v>
      </c>
      <c r="AA18" s="106">
        <v>24</v>
      </c>
      <c r="AB18" s="106">
        <v>256</v>
      </c>
    </row>
    <row r="19" spans="1:28" s="1" customFormat="1" ht="23.25" customHeight="1">
      <c r="A19" s="120" t="s">
        <v>15</v>
      </c>
      <c r="B19" s="106">
        <v>0</v>
      </c>
      <c r="C19" s="106">
        <v>0</v>
      </c>
      <c r="D19" s="106">
        <v>0</v>
      </c>
      <c r="E19" s="119">
        <v>0</v>
      </c>
      <c r="F19" s="106">
        <v>28</v>
      </c>
      <c r="G19" s="106">
        <v>20</v>
      </c>
      <c r="H19" s="106">
        <v>48</v>
      </c>
      <c r="I19" s="119">
        <v>0.043360433604336</v>
      </c>
      <c r="J19" s="106">
        <v>174</v>
      </c>
      <c r="K19" s="106">
        <v>86</v>
      </c>
      <c r="L19" s="106">
        <v>260</v>
      </c>
      <c r="M19" s="119">
        <v>0.23486901535682</v>
      </c>
      <c r="N19" s="106">
        <v>376</v>
      </c>
      <c r="O19" s="106">
        <v>129</v>
      </c>
      <c r="P19" s="106">
        <v>505</v>
      </c>
      <c r="Q19" s="119">
        <v>0.456187895212285</v>
      </c>
      <c r="R19" s="106">
        <v>225</v>
      </c>
      <c r="S19" s="106">
        <v>28</v>
      </c>
      <c r="T19" s="106">
        <v>253</v>
      </c>
      <c r="U19" s="119">
        <v>0.228545618789521</v>
      </c>
      <c r="V19" s="106">
        <v>38</v>
      </c>
      <c r="W19" s="106">
        <v>3</v>
      </c>
      <c r="X19" s="106">
        <v>41</v>
      </c>
      <c r="Y19" s="119">
        <v>0.037037037037037</v>
      </c>
      <c r="Z19" s="106">
        <v>841</v>
      </c>
      <c r="AA19" s="106">
        <v>266</v>
      </c>
      <c r="AB19" s="106">
        <v>1107</v>
      </c>
    </row>
    <row r="20" spans="1:28" s="1" customFormat="1" ht="23.25" customHeight="1">
      <c r="A20" s="120" t="s">
        <v>16</v>
      </c>
      <c r="B20" s="106">
        <v>359</v>
      </c>
      <c r="C20" s="106">
        <v>485</v>
      </c>
      <c r="D20" s="106">
        <v>844</v>
      </c>
      <c r="E20" s="119">
        <v>0.00767314580795316</v>
      </c>
      <c r="F20" s="106">
        <v>3011</v>
      </c>
      <c r="G20" s="106">
        <v>4509</v>
      </c>
      <c r="H20" s="106">
        <v>7520</v>
      </c>
      <c r="I20" s="119">
        <v>0.0683673654926632</v>
      </c>
      <c r="J20" s="106">
        <v>8773</v>
      </c>
      <c r="K20" s="106">
        <v>16394</v>
      </c>
      <c r="L20" s="106">
        <v>25167</v>
      </c>
      <c r="M20" s="119">
        <v>0.228803389275779</v>
      </c>
      <c r="N20" s="106">
        <v>20025</v>
      </c>
      <c r="O20" s="106">
        <v>35504</v>
      </c>
      <c r="P20" s="106">
        <v>55529</v>
      </c>
      <c r="Q20" s="119">
        <v>0.504836627452407</v>
      </c>
      <c r="R20" s="106">
        <v>8040</v>
      </c>
      <c r="S20" s="106">
        <v>9987</v>
      </c>
      <c r="T20" s="106">
        <v>18027</v>
      </c>
      <c r="U20" s="119">
        <v>0.163890757677692</v>
      </c>
      <c r="V20" s="106">
        <v>1328</v>
      </c>
      <c r="W20" s="106">
        <v>1579</v>
      </c>
      <c r="X20" s="106">
        <v>2907</v>
      </c>
      <c r="Y20" s="119">
        <v>0.0264287142935069</v>
      </c>
      <c r="Z20" s="106">
        <v>41536</v>
      </c>
      <c r="AA20" s="106">
        <v>68458</v>
      </c>
      <c r="AB20" s="106">
        <v>109994</v>
      </c>
    </row>
    <row r="21" spans="1:28" s="1" customFormat="1" ht="23.25" customHeight="1">
      <c r="A21" s="120" t="s">
        <v>17</v>
      </c>
      <c r="B21" s="106">
        <v>0</v>
      </c>
      <c r="C21" s="106">
        <v>0</v>
      </c>
      <c r="D21" s="106">
        <v>0</v>
      </c>
      <c r="E21" s="119">
        <v>0</v>
      </c>
      <c r="F21" s="106">
        <v>7</v>
      </c>
      <c r="G21" s="106">
        <v>8</v>
      </c>
      <c r="H21" s="106">
        <v>15</v>
      </c>
      <c r="I21" s="119">
        <v>0.0180722891566265</v>
      </c>
      <c r="J21" s="106">
        <v>61</v>
      </c>
      <c r="K21" s="106">
        <v>65</v>
      </c>
      <c r="L21" s="106">
        <v>126</v>
      </c>
      <c r="M21" s="119">
        <v>0.151807228915663</v>
      </c>
      <c r="N21" s="106">
        <v>178</v>
      </c>
      <c r="O21" s="106">
        <v>183</v>
      </c>
      <c r="P21" s="106">
        <v>361</v>
      </c>
      <c r="Q21" s="119">
        <v>0.434939759036145</v>
      </c>
      <c r="R21" s="106">
        <v>125</v>
      </c>
      <c r="S21" s="106">
        <v>146</v>
      </c>
      <c r="T21" s="106">
        <v>271</v>
      </c>
      <c r="U21" s="119">
        <v>0.326506024096386</v>
      </c>
      <c r="V21" s="106">
        <v>33</v>
      </c>
      <c r="W21" s="106">
        <v>24</v>
      </c>
      <c r="X21" s="106">
        <v>57</v>
      </c>
      <c r="Y21" s="119">
        <v>0.0686746987951807</v>
      </c>
      <c r="Z21" s="106">
        <v>404</v>
      </c>
      <c r="AA21" s="106">
        <v>426</v>
      </c>
      <c r="AB21" s="106">
        <v>830</v>
      </c>
    </row>
    <row r="22" spans="1:28" s="1" customFormat="1" ht="26.25" customHeight="1">
      <c r="A22" s="120" t="s">
        <v>18</v>
      </c>
      <c r="B22" s="106">
        <v>183</v>
      </c>
      <c r="C22" s="106">
        <v>273</v>
      </c>
      <c r="D22" s="106">
        <v>456</v>
      </c>
      <c r="E22" s="119">
        <v>0.00719140815972496</v>
      </c>
      <c r="F22" s="106">
        <v>1070</v>
      </c>
      <c r="G22" s="106">
        <v>2379</v>
      </c>
      <c r="H22" s="106">
        <v>3449</v>
      </c>
      <c r="I22" s="119">
        <v>0.0543929095238846</v>
      </c>
      <c r="J22" s="106">
        <v>3398</v>
      </c>
      <c r="K22" s="106">
        <v>9751</v>
      </c>
      <c r="L22" s="106">
        <v>13149</v>
      </c>
      <c r="M22" s="119">
        <v>0.207368039237332</v>
      </c>
      <c r="N22" s="106">
        <v>7809</v>
      </c>
      <c r="O22" s="106">
        <v>25357</v>
      </c>
      <c r="P22" s="106">
        <v>33166</v>
      </c>
      <c r="Q22" s="119">
        <v>0.523048778564557</v>
      </c>
      <c r="R22" s="106">
        <v>4296</v>
      </c>
      <c r="S22" s="106">
        <v>7221</v>
      </c>
      <c r="T22" s="106">
        <v>11517</v>
      </c>
      <c r="U22" s="119">
        <v>0.181630367928843</v>
      </c>
      <c r="V22" s="106">
        <v>744</v>
      </c>
      <c r="W22" s="106">
        <v>928</v>
      </c>
      <c r="X22" s="106">
        <v>1672</v>
      </c>
      <c r="Y22" s="119">
        <v>0.0263684965856582</v>
      </c>
      <c r="Z22" s="106">
        <v>17500</v>
      </c>
      <c r="AA22" s="106">
        <v>45909</v>
      </c>
      <c r="AB22" s="106">
        <v>63409</v>
      </c>
    </row>
    <row r="23" spans="1:28" s="1" customFormat="1" ht="26.25" customHeight="1">
      <c r="A23" s="120" t="s">
        <v>19</v>
      </c>
      <c r="B23" s="106">
        <v>2</v>
      </c>
      <c r="C23" s="106">
        <v>0</v>
      </c>
      <c r="D23" s="106">
        <v>2</v>
      </c>
      <c r="E23" s="119">
        <v>0.000917010545621275</v>
      </c>
      <c r="F23" s="106">
        <v>13</v>
      </c>
      <c r="G23" s="106">
        <v>17</v>
      </c>
      <c r="H23" s="106">
        <v>30</v>
      </c>
      <c r="I23" s="119">
        <v>0.0137551581843191</v>
      </c>
      <c r="J23" s="106">
        <v>171</v>
      </c>
      <c r="K23" s="106">
        <v>243</v>
      </c>
      <c r="L23" s="106">
        <v>414</v>
      </c>
      <c r="M23" s="119">
        <v>0.189821182943604</v>
      </c>
      <c r="N23" s="106">
        <v>514</v>
      </c>
      <c r="O23" s="106">
        <v>733</v>
      </c>
      <c r="P23" s="106">
        <v>1247</v>
      </c>
      <c r="Q23" s="119">
        <v>0.571756075194865</v>
      </c>
      <c r="R23" s="106">
        <v>218</v>
      </c>
      <c r="S23" s="106">
        <v>211</v>
      </c>
      <c r="T23" s="106">
        <v>429</v>
      </c>
      <c r="U23" s="119">
        <v>0.196698762035763</v>
      </c>
      <c r="V23" s="106">
        <v>39</v>
      </c>
      <c r="W23" s="106">
        <v>20</v>
      </c>
      <c r="X23" s="106">
        <v>59</v>
      </c>
      <c r="Y23" s="119">
        <v>0.0270518110958276</v>
      </c>
      <c r="Z23" s="106">
        <v>957</v>
      </c>
      <c r="AA23" s="106">
        <v>1224</v>
      </c>
      <c r="AB23" s="106">
        <v>2181</v>
      </c>
    </row>
    <row r="24" spans="1:28" s="1" customFormat="1" ht="18.75" customHeight="1">
      <c r="A24" s="120" t="s">
        <v>20</v>
      </c>
      <c r="B24" s="106">
        <v>2</v>
      </c>
      <c r="C24" s="106">
        <v>0</v>
      </c>
      <c r="D24" s="106">
        <v>2</v>
      </c>
      <c r="E24" s="119">
        <v>0.00272851296043656</v>
      </c>
      <c r="F24" s="106">
        <v>1</v>
      </c>
      <c r="G24" s="106">
        <v>0</v>
      </c>
      <c r="H24" s="106">
        <v>1</v>
      </c>
      <c r="I24" s="119">
        <v>0.00136425648021828</v>
      </c>
      <c r="J24" s="106">
        <v>38</v>
      </c>
      <c r="K24" s="106">
        <v>18</v>
      </c>
      <c r="L24" s="106">
        <v>56</v>
      </c>
      <c r="M24" s="119">
        <v>0.0763983628922237</v>
      </c>
      <c r="N24" s="106">
        <v>183</v>
      </c>
      <c r="O24" s="106">
        <v>115</v>
      </c>
      <c r="P24" s="106">
        <v>298</v>
      </c>
      <c r="Q24" s="119">
        <v>0.406548431105048</v>
      </c>
      <c r="R24" s="106">
        <v>230</v>
      </c>
      <c r="S24" s="106">
        <v>44</v>
      </c>
      <c r="T24" s="106">
        <v>274</v>
      </c>
      <c r="U24" s="119">
        <v>0.373806275579809</v>
      </c>
      <c r="V24" s="106">
        <v>90</v>
      </c>
      <c r="W24" s="106">
        <v>12</v>
      </c>
      <c r="X24" s="106">
        <v>102</v>
      </c>
      <c r="Y24" s="119">
        <v>0.139154160982265</v>
      </c>
      <c r="Z24" s="106">
        <v>544</v>
      </c>
      <c r="AA24" s="106">
        <v>189</v>
      </c>
      <c r="AB24" s="106">
        <v>733</v>
      </c>
    </row>
    <row r="25" spans="1:28" s="1" customFormat="1" ht="18" customHeight="1">
      <c r="A25" s="121" t="s">
        <v>0</v>
      </c>
      <c r="B25" s="122">
        <v>3718</v>
      </c>
      <c r="C25" s="122">
        <v>12038</v>
      </c>
      <c r="D25" s="122">
        <v>15756</v>
      </c>
      <c r="E25" s="123">
        <v>0.024978320732672</v>
      </c>
      <c r="F25" s="122">
        <v>22169</v>
      </c>
      <c r="G25" s="122">
        <v>52604</v>
      </c>
      <c r="H25" s="122">
        <v>74773</v>
      </c>
      <c r="I25" s="123">
        <v>0.118539221639</v>
      </c>
      <c r="J25" s="122">
        <v>48044</v>
      </c>
      <c r="K25" s="122">
        <v>128013</v>
      </c>
      <c r="L25" s="122">
        <v>176057</v>
      </c>
      <c r="M25" s="123">
        <v>0.279106893452148</v>
      </c>
      <c r="N25" s="122">
        <v>80654</v>
      </c>
      <c r="O25" s="122">
        <v>180450</v>
      </c>
      <c r="P25" s="122">
        <v>261104</v>
      </c>
      <c r="Q25" s="123">
        <v>0.413933705038309</v>
      </c>
      <c r="R25" s="122">
        <v>43742</v>
      </c>
      <c r="S25" s="122">
        <v>45444</v>
      </c>
      <c r="T25" s="122">
        <v>89186</v>
      </c>
      <c r="U25" s="123">
        <v>0.14138845600813</v>
      </c>
      <c r="V25" s="122">
        <v>8358</v>
      </c>
      <c r="W25" s="122">
        <v>5553</v>
      </c>
      <c r="X25" s="122">
        <v>13911</v>
      </c>
      <c r="Y25" s="123">
        <v>0.0220534031297411</v>
      </c>
      <c r="Z25" s="122">
        <v>206685</v>
      </c>
      <c r="AA25" s="122">
        <v>424102</v>
      </c>
      <c r="AB25" s="122">
        <v>630787</v>
      </c>
    </row>
    <row r="26" spans="1:28" s="1" customFormat="1" ht="12">
      <c r="A26" s="45" t="s">
        <v>73</v>
      </c>
      <c r="B26" s="45"/>
      <c r="C26" s="124"/>
      <c r="D26" s="124"/>
      <c r="E26" s="124"/>
      <c r="F26" s="125"/>
      <c r="G26" s="124"/>
      <c r="H26" s="124"/>
      <c r="I26" s="124"/>
      <c r="J26" s="125"/>
      <c r="K26" s="124"/>
      <c r="L26" s="124"/>
      <c r="M26" s="124"/>
      <c r="N26" s="125"/>
      <c r="O26" s="124"/>
      <c r="P26" s="124"/>
      <c r="Q26" s="124"/>
      <c r="R26" s="124"/>
      <c r="S26" s="124"/>
      <c r="T26" s="124"/>
      <c r="U26" s="124"/>
      <c r="V26" s="125"/>
      <c r="W26" s="124"/>
      <c r="X26" s="124"/>
      <c r="Y26" s="124"/>
      <c r="Z26" s="125"/>
      <c r="AA26" s="124"/>
      <c r="AB26" s="124"/>
    </row>
    <row r="27" spans="1:2" s="1" customFormat="1" ht="16.5" customHeight="1">
      <c r="A27" s="248" t="s">
        <v>304</v>
      </c>
      <c r="B27" s="45"/>
    </row>
  </sheetData>
  <sheetProtection/>
  <mergeCells count="9">
    <mergeCell ref="A1:AB1"/>
    <mergeCell ref="A3:A4"/>
    <mergeCell ref="B3:E3"/>
    <mergeCell ref="F3:I3"/>
    <mergeCell ref="J3:M3"/>
    <mergeCell ref="N3:Q3"/>
    <mergeCell ref="R3:U3"/>
    <mergeCell ref="V3:Y3"/>
    <mergeCell ref="Z3:AB3"/>
  </mergeCells>
  <printOptions/>
  <pageMargins left="0.5118110236220472" right="0.5118110236220472" top="0.7480314960629921" bottom="0.7480314960629921" header="0.31496062992125984" footer="0.31496062992125984"/>
  <pageSetup fitToHeight="0" fitToWidth="1" horizontalDpi="600" verticalDpi="600" orientation="landscape" paperSize="9" scale="71"/>
  <headerFooter alignWithMargins="0">
    <oddFooter>&amp;RFonte: Tab. 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S55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28.8515625" style="0" customWidth="1"/>
    <col min="2" max="2" width="4.421875" style="80" customWidth="1"/>
    <col min="3" max="3" width="5.421875" style="80" customWidth="1"/>
    <col min="4" max="4" width="4.421875" style="80" customWidth="1"/>
    <col min="5" max="5" width="5.421875" style="80" customWidth="1"/>
    <col min="6" max="6" width="4.421875" style="0" customWidth="1"/>
    <col min="7" max="7" width="5.421875" style="0" customWidth="1"/>
    <col min="8" max="8" width="4.421875" style="0" customWidth="1"/>
    <col min="9" max="9" width="5.421875" style="0" customWidth="1"/>
    <col min="10" max="10" width="4.421875" style="0" customWidth="1"/>
    <col min="11" max="11" width="5.421875" style="0" customWidth="1"/>
    <col min="12" max="12" width="4.421875" style="0" customWidth="1"/>
    <col min="13" max="13" width="5.421875" style="0" customWidth="1"/>
    <col min="14" max="14" width="4.140625" style="0" customWidth="1"/>
    <col min="15" max="15" width="5.421875" style="0" customWidth="1"/>
    <col min="16" max="16" width="5.00390625" style="0" bestFit="1" customWidth="1"/>
    <col min="17" max="19" width="5.421875" style="0" customWidth="1"/>
    <col min="20" max="20" width="5.00390625" style="0" bestFit="1" customWidth="1"/>
    <col min="21" max="21" width="5.421875" style="0" customWidth="1"/>
    <col min="22" max="22" width="4.8515625" style="0" bestFit="1" customWidth="1"/>
    <col min="23" max="23" width="5.421875" style="0" customWidth="1"/>
    <col min="24" max="24" width="5.00390625" style="0" bestFit="1" customWidth="1"/>
    <col min="25" max="25" width="5.421875" style="0" customWidth="1"/>
    <col min="26" max="26" width="4.8515625" style="0" bestFit="1" customWidth="1"/>
    <col min="27" max="27" width="5.421875" style="0" customWidth="1"/>
    <col min="28" max="28" width="5.00390625" style="0" bestFit="1" customWidth="1"/>
    <col min="29" max="29" width="5.421875" style="0" customWidth="1"/>
    <col min="30" max="30" width="4.8515625" style="0" bestFit="1" customWidth="1"/>
    <col min="31" max="31" width="5.421875" style="0" customWidth="1"/>
    <col min="32" max="32" width="5.00390625" style="0" bestFit="1" customWidth="1"/>
    <col min="33" max="33" width="5.421875" style="0" customWidth="1"/>
    <col min="34" max="34" width="4.8515625" style="0" bestFit="1" customWidth="1"/>
    <col min="35" max="35" width="5.421875" style="0" customWidth="1"/>
    <col min="36" max="36" width="5.00390625" style="0" bestFit="1" customWidth="1"/>
    <col min="37" max="37" width="5.421875" style="0" customWidth="1"/>
    <col min="38" max="38" width="4.421875" style="0" customWidth="1"/>
    <col min="39" max="39" width="5.421875" style="0" customWidth="1"/>
    <col min="40" max="40" width="5.00390625" style="0" bestFit="1" customWidth="1"/>
    <col min="41" max="43" width="5.421875" style="0" customWidth="1"/>
    <col min="44" max="44" width="5.00390625" style="0" bestFit="1" customWidth="1"/>
    <col min="45" max="45" width="6.421875" style="0" customWidth="1"/>
  </cols>
  <sheetData>
    <row r="1" spans="1:23" s="1" customFormat="1" ht="21.75" customHeight="1">
      <c r="A1" s="2" t="s">
        <v>311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45" s="1" customFormat="1" ht="15.75" customHeight="1" thickBot="1">
      <c r="A2" s="63"/>
      <c r="B2" s="355" t="s">
        <v>78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355"/>
      <c r="AO2" s="355"/>
      <c r="AP2" s="355"/>
      <c r="AQ2" s="355"/>
      <c r="AR2" s="355"/>
      <c r="AS2" s="355"/>
    </row>
    <row r="3" spans="1:45" s="1" customFormat="1" ht="18" customHeight="1">
      <c r="A3" s="356" t="s">
        <v>21</v>
      </c>
      <c r="B3" s="358" t="s">
        <v>29</v>
      </c>
      <c r="C3" s="359"/>
      <c r="D3" s="359"/>
      <c r="E3" s="360"/>
      <c r="F3" s="361" t="s">
        <v>30</v>
      </c>
      <c r="G3" s="362"/>
      <c r="H3" s="362"/>
      <c r="I3" s="363"/>
      <c r="J3" s="361" t="s">
        <v>31</v>
      </c>
      <c r="K3" s="362"/>
      <c r="L3" s="362"/>
      <c r="M3" s="363"/>
      <c r="N3" s="361" t="s">
        <v>48</v>
      </c>
      <c r="O3" s="362"/>
      <c r="P3" s="362"/>
      <c r="Q3" s="363"/>
      <c r="R3" s="361" t="s">
        <v>47</v>
      </c>
      <c r="S3" s="362"/>
      <c r="T3" s="362"/>
      <c r="U3" s="363"/>
      <c r="V3" s="361" t="s">
        <v>32</v>
      </c>
      <c r="W3" s="362"/>
      <c r="X3" s="362"/>
      <c r="Y3" s="363"/>
      <c r="Z3" s="361" t="s">
        <v>49</v>
      </c>
      <c r="AA3" s="362"/>
      <c r="AB3" s="362"/>
      <c r="AC3" s="363"/>
      <c r="AD3" s="361" t="s">
        <v>33</v>
      </c>
      <c r="AE3" s="362"/>
      <c r="AF3" s="362"/>
      <c r="AG3" s="363"/>
      <c r="AH3" s="361" t="s">
        <v>46</v>
      </c>
      <c r="AI3" s="362"/>
      <c r="AJ3" s="362"/>
      <c r="AK3" s="363"/>
      <c r="AL3" s="361" t="s">
        <v>34</v>
      </c>
      <c r="AM3" s="362"/>
      <c r="AN3" s="362"/>
      <c r="AO3" s="363"/>
      <c r="AP3" s="361" t="s">
        <v>35</v>
      </c>
      <c r="AQ3" s="362"/>
      <c r="AR3" s="362"/>
      <c r="AS3" s="363"/>
    </row>
    <row r="4" spans="1:45" s="1" customFormat="1" ht="35.25" customHeight="1" thickBot="1">
      <c r="A4" s="357"/>
      <c r="B4" s="64" t="s">
        <v>79</v>
      </c>
      <c r="C4" s="65" t="s">
        <v>80</v>
      </c>
      <c r="D4" s="65" t="s">
        <v>81</v>
      </c>
      <c r="E4" s="66" t="s">
        <v>28</v>
      </c>
      <c r="F4" s="64" t="s">
        <v>79</v>
      </c>
      <c r="G4" s="65" t="s">
        <v>80</v>
      </c>
      <c r="H4" s="65" t="s">
        <v>81</v>
      </c>
      <c r="I4" s="66" t="s">
        <v>28</v>
      </c>
      <c r="J4" s="64" t="s">
        <v>79</v>
      </c>
      <c r="K4" s="65" t="s">
        <v>80</v>
      </c>
      <c r="L4" s="65" t="s">
        <v>81</v>
      </c>
      <c r="M4" s="66" t="s">
        <v>28</v>
      </c>
      <c r="N4" s="64" t="s">
        <v>79</v>
      </c>
      <c r="O4" s="65" t="s">
        <v>80</v>
      </c>
      <c r="P4" s="65" t="s">
        <v>81</v>
      </c>
      <c r="Q4" s="66" t="s">
        <v>28</v>
      </c>
      <c r="R4" s="64" t="s">
        <v>79</v>
      </c>
      <c r="S4" s="65" t="s">
        <v>80</v>
      </c>
      <c r="T4" s="65" t="s">
        <v>81</v>
      </c>
      <c r="U4" s="66" t="s">
        <v>28</v>
      </c>
      <c r="V4" s="64" t="s">
        <v>79</v>
      </c>
      <c r="W4" s="65" t="s">
        <v>80</v>
      </c>
      <c r="X4" s="65" t="s">
        <v>81</v>
      </c>
      <c r="Y4" s="66" t="s">
        <v>28</v>
      </c>
      <c r="Z4" s="64" t="s">
        <v>79</v>
      </c>
      <c r="AA4" s="65" t="s">
        <v>80</v>
      </c>
      <c r="AB4" s="65" t="s">
        <v>81</v>
      </c>
      <c r="AC4" s="66" t="s">
        <v>28</v>
      </c>
      <c r="AD4" s="64" t="s">
        <v>79</v>
      </c>
      <c r="AE4" s="65" t="s">
        <v>80</v>
      </c>
      <c r="AF4" s="65" t="s">
        <v>81</v>
      </c>
      <c r="AG4" s="66" t="s">
        <v>28</v>
      </c>
      <c r="AH4" s="64" t="s">
        <v>79</v>
      </c>
      <c r="AI4" s="65" t="s">
        <v>80</v>
      </c>
      <c r="AJ4" s="65" t="s">
        <v>81</v>
      </c>
      <c r="AK4" s="66" t="s">
        <v>28</v>
      </c>
      <c r="AL4" s="64" t="s">
        <v>79</v>
      </c>
      <c r="AM4" s="65" t="s">
        <v>80</v>
      </c>
      <c r="AN4" s="65" t="s">
        <v>81</v>
      </c>
      <c r="AO4" s="66" t="s">
        <v>28</v>
      </c>
      <c r="AP4" s="64" t="s">
        <v>79</v>
      </c>
      <c r="AQ4" s="65" t="s">
        <v>80</v>
      </c>
      <c r="AR4" s="65" t="s">
        <v>81</v>
      </c>
      <c r="AS4" s="66" t="s">
        <v>28</v>
      </c>
    </row>
    <row r="5" spans="1:45" s="1" customFormat="1" ht="14.25" customHeight="1">
      <c r="A5" s="67" t="s">
        <v>1</v>
      </c>
      <c r="B5" s="68">
        <v>418</v>
      </c>
      <c r="C5" s="69">
        <v>135</v>
      </c>
      <c r="D5" s="69">
        <v>272</v>
      </c>
      <c r="E5" s="70">
        <v>825</v>
      </c>
      <c r="F5" s="71">
        <v>9</v>
      </c>
      <c r="G5" s="69">
        <v>7</v>
      </c>
      <c r="H5" s="69">
        <v>23</v>
      </c>
      <c r="I5" s="70">
        <v>39</v>
      </c>
      <c r="J5" s="71">
        <v>666</v>
      </c>
      <c r="K5" s="69">
        <v>246</v>
      </c>
      <c r="L5" s="69">
        <v>485</v>
      </c>
      <c r="M5" s="70">
        <v>1397</v>
      </c>
      <c r="N5" s="71">
        <v>22</v>
      </c>
      <c r="O5" s="69">
        <v>0</v>
      </c>
      <c r="P5" s="69">
        <v>27</v>
      </c>
      <c r="Q5" s="70">
        <v>49</v>
      </c>
      <c r="R5" s="71">
        <v>39</v>
      </c>
      <c r="S5" s="69">
        <v>17</v>
      </c>
      <c r="T5" s="69">
        <v>34</v>
      </c>
      <c r="U5" s="70">
        <v>90</v>
      </c>
      <c r="V5" s="71">
        <v>356</v>
      </c>
      <c r="W5" s="69">
        <v>103</v>
      </c>
      <c r="X5" s="69">
        <v>397</v>
      </c>
      <c r="Y5" s="70">
        <v>856</v>
      </c>
      <c r="Z5" s="71">
        <v>156</v>
      </c>
      <c r="AA5" s="69">
        <v>44</v>
      </c>
      <c r="AB5" s="69">
        <v>38</v>
      </c>
      <c r="AC5" s="70">
        <v>238</v>
      </c>
      <c r="AD5" s="71">
        <v>203</v>
      </c>
      <c r="AE5" s="69">
        <v>33</v>
      </c>
      <c r="AF5" s="69">
        <v>67</v>
      </c>
      <c r="AG5" s="70">
        <v>303</v>
      </c>
      <c r="AH5" s="71">
        <v>382</v>
      </c>
      <c r="AI5" s="69">
        <v>89</v>
      </c>
      <c r="AJ5" s="69">
        <v>250</v>
      </c>
      <c r="AK5" s="70">
        <v>721</v>
      </c>
      <c r="AL5" s="71">
        <v>286</v>
      </c>
      <c r="AM5" s="69">
        <v>67</v>
      </c>
      <c r="AN5" s="69">
        <v>135</v>
      </c>
      <c r="AO5" s="70">
        <v>488</v>
      </c>
      <c r="AP5" s="71">
        <v>85</v>
      </c>
      <c r="AQ5" s="69">
        <v>33</v>
      </c>
      <c r="AR5" s="69">
        <v>55</v>
      </c>
      <c r="AS5" s="70">
        <v>173</v>
      </c>
    </row>
    <row r="6" spans="1:45" s="1" customFormat="1" ht="14.25" customHeight="1">
      <c r="A6" s="67" t="s">
        <v>2</v>
      </c>
      <c r="B6" s="72">
        <v>27</v>
      </c>
      <c r="C6" s="73">
        <v>5</v>
      </c>
      <c r="D6" s="73">
        <v>8</v>
      </c>
      <c r="E6" s="74">
        <v>40</v>
      </c>
      <c r="F6" s="75">
        <v>1</v>
      </c>
      <c r="G6" s="73">
        <v>0</v>
      </c>
      <c r="H6" s="73">
        <v>2</v>
      </c>
      <c r="I6" s="74">
        <v>3</v>
      </c>
      <c r="J6" s="75">
        <v>45</v>
      </c>
      <c r="K6" s="73">
        <v>6</v>
      </c>
      <c r="L6" s="73">
        <v>11</v>
      </c>
      <c r="M6" s="74">
        <v>62</v>
      </c>
      <c r="N6" s="75">
        <v>1</v>
      </c>
      <c r="O6" s="73">
        <v>0</v>
      </c>
      <c r="P6" s="73">
        <v>2</v>
      </c>
      <c r="Q6" s="74">
        <v>3</v>
      </c>
      <c r="R6" s="75">
        <v>4</v>
      </c>
      <c r="S6" s="73">
        <v>1</v>
      </c>
      <c r="T6" s="73">
        <v>0</v>
      </c>
      <c r="U6" s="74">
        <v>5</v>
      </c>
      <c r="V6" s="75">
        <v>15</v>
      </c>
      <c r="W6" s="73">
        <v>1</v>
      </c>
      <c r="X6" s="73">
        <v>4</v>
      </c>
      <c r="Y6" s="74">
        <v>20</v>
      </c>
      <c r="Z6" s="75">
        <v>6</v>
      </c>
      <c r="AA6" s="73">
        <v>1</v>
      </c>
      <c r="AB6" s="73">
        <v>1</v>
      </c>
      <c r="AC6" s="74">
        <v>8</v>
      </c>
      <c r="AD6" s="75">
        <v>3</v>
      </c>
      <c r="AE6" s="73">
        <v>2</v>
      </c>
      <c r="AF6" s="73">
        <v>2</v>
      </c>
      <c r="AG6" s="74">
        <v>7</v>
      </c>
      <c r="AH6" s="75">
        <v>35</v>
      </c>
      <c r="AI6" s="73">
        <v>3</v>
      </c>
      <c r="AJ6" s="73">
        <v>5</v>
      </c>
      <c r="AK6" s="74">
        <v>43</v>
      </c>
      <c r="AL6" s="75">
        <v>17</v>
      </c>
      <c r="AM6" s="73">
        <v>2</v>
      </c>
      <c r="AN6" s="73">
        <v>4</v>
      </c>
      <c r="AO6" s="74">
        <v>23</v>
      </c>
      <c r="AP6" s="75">
        <v>9</v>
      </c>
      <c r="AQ6" s="73">
        <v>0</v>
      </c>
      <c r="AR6" s="73">
        <v>0</v>
      </c>
      <c r="AS6" s="74">
        <v>9</v>
      </c>
    </row>
    <row r="7" spans="1:45" s="1" customFormat="1" ht="14.25" customHeight="1">
      <c r="A7" s="67" t="s">
        <v>3</v>
      </c>
      <c r="B7" s="72"/>
      <c r="C7" s="73"/>
      <c r="D7" s="73"/>
      <c r="E7" s="74"/>
      <c r="F7" s="75"/>
      <c r="G7" s="73"/>
      <c r="H7" s="73"/>
      <c r="I7" s="74"/>
      <c r="J7" s="75"/>
      <c r="K7" s="73"/>
      <c r="L7" s="73"/>
      <c r="M7" s="74"/>
      <c r="N7" s="75"/>
      <c r="O7" s="73"/>
      <c r="P7" s="73"/>
      <c r="Q7" s="74"/>
      <c r="R7" s="75"/>
      <c r="S7" s="73"/>
      <c r="T7" s="73"/>
      <c r="U7" s="74"/>
      <c r="V7" s="75"/>
      <c r="W7" s="73"/>
      <c r="X7" s="73"/>
      <c r="Y7" s="74"/>
      <c r="Z7" s="75"/>
      <c r="AA7" s="73"/>
      <c r="AB7" s="73"/>
      <c r="AC7" s="74"/>
      <c r="AD7" s="75"/>
      <c r="AE7" s="73"/>
      <c r="AF7" s="73"/>
      <c r="AG7" s="74"/>
      <c r="AH7" s="75">
        <v>1</v>
      </c>
      <c r="AI7" s="73">
        <v>0</v>
      </c>
      <c r="AJ7" s="73">
        <v>0</v>
      </c>
      <c r="AK7" s="74">
        <v>1</v>
      </c>
      <c r="AL7" s="75"/>
      <c r="AM7" s="73"/>
      <c r="AN7" s="73"/>
      <c r="AO7" s="74"/>
      <c r="AP7" s="75"/>
      <c r="AQ7" s="73"/>
      <c r="AR7" s="73"/>
      <c r="AS7" s="74"/>
    </row>
    <row r="8" spans="1:45" s="1" customFormat="1" ht="14.25" customHeight="1">
      <c r="A8" s="67" t="s">
        <v>4</v>
      </c>
      <c r="B8" s="72">
        <v>8</v>
      </c>
      <c r="C8" s="73">
        <v>2</v>
      </c>
      <c r="D8" s="73">
        <v>2</v>
      </c>
      <c r="E8" s="74">
        <v>12</v>
      </c>
      <c r="F8" s="75"/>
      <c r="G8" s="73"/>
      <c r="H8" s="73"/>
      <c r="I8" s="74"/>
      <c r="J8" s="75">
        <v>12</v>
      </c>
      <c r="K8" s="73">
        <v>2</v>
      </c>
      <c r="L8" s="73">
        <v>4</v>
      </c>
      <c r="M8" s="74">
        <v>18</v>
      </c>
      <c r="N8" s="75">
        <v>0</v>
      </c>
      <c r="O8" s="73">
        <v>0</v>
      </c>
      <c r="P8" s="73">
        <v>1</v>
      </c>
      <c r="Q8" s="74">
        <v>1</v>
      </c>
      <c r="R8" s="75">
        <v>1</v>
      </c>
      <c r="S8" s="73">
        <v>0</v>
      </c>
      <c r="T8" s="73">
        <v>0</v>
      </c>
      <c r="U8" s="74">
        <v>1</v>
      </c>
      <c r="V8" s="75">
        <v>7</v>
      </c>
      <c r="W8" s="73">
        <v>3</v>
      </c>
      <c r="X8" s="73">
        <v>3</v>
      </c>
      <c r="Y8" s="74">
        <v>13</v>
      </c>
      <c r="Z8" s="75">
        <v>3</v>
      </c>
      <c r="AA8" s="73">
        <v>1</v>
      </c>
      <c r="AB8" s="73">
        <v>1</v>
      </c>
      <c r="AC8" s="74">
        <v>5</v>
      </c>
      <c r="AD8" s="75">
        <v>2</v>
      </c>
      <c r="AE8" s="73">
        <v>0</v>
      </c>
      <c r="AF8" s="73">
        <v>1</v>
      </c>
      <c r="AG8" s="74">
        <v>3</v>
      </c>
      <c r="AH8" s="75">
        <v>19</v>
      </c>
      <c r="AI8" s="73">
        <v>8</v>
      </c>
      <c r="AJ8" s="73">
        <v>5</v>
      </c>
      <c r="AK8" s="74">
        <v>32</v>
      </c>
      <c r="AL8" s="75">
        <v>13</v>
      </c>
      <c r="AM8" s="73">
        <v>0</v>
      </c>
      <c r="AN8" s="73">
        <v>0</v>
      </c>
      <c r="AO8" s="74">
        <v>13</v>
      </c>
      <c r="AP8" s="75">
        <v>3</v>
      </c>
      <c r="AQ8" s="73">
        <v>0</v>
      </c>
      <c r="AR8" s="73">
        <v>0</v>
      </c>
      <c r="AS8" s="74">
        <v>3</v>
      </c>
    </row>
    <row r="9" spans="1:45" s="1" customFormat="1" ht="14.25" customHeight="1">
      <c r="A9" s="67" t="s">
        <v>5</v>
      </c>
      <c r="B9" s="72">
        <v>25</v>
      </c>
      <c r="C9" s="73">
        <v>0</v>
      </c>
      <c r="D9" s="73">
        <v>0</v>
      </c>
      <c r="E9" s="74">
        <v>25</v>
      </c>
      <c r="F9" s="75">
        <v>1</v>
      </c>
      <c r="G9" s="73">
        <v>0</v>
      </c>
      <c r="H9" s="73">
        <v>0</v>
      </c>
      <c r="I9" s="74">
        <v>1</v>
      </c>
      <c r="J9" s="75">
        <v>34</v>
      </c>
      <c r="K9" s="73">
        <v>3</v>
      </c>
      <c r="L9" s="73">
        <v>2</v>
      </c>
      <c r="M9" s="74">
        <v>39</v>
      </c>
      <c r="N9" s="75">
        <v>5</v>
      </c>
      <c r="O9" s="73">
        <v>0</v>
      </c>
      <c r="P9" s="73">
        <v>0</v>
      </c>
      <c r="Q9" s="74">
        <v>5</v>
      </c>
      <c r="R9" s="75">
        <v>1</v>
      </c>
      <c r="S9" s="73">
        <v>0</v>
      </c>
      <c r="T9" s="73">
        <v>0</v>
      </c>
      <c r="U9" s="74">
        <v>1</v>
      </c>
      <c r="V9" s="75">
        <v>6</v>
      </c>
      <c r="W9" s="73">
        <v>3</v>
      </c>
      <c r="X9" s="73">
        <v>2</v>
      </c>
      <c r="Y9" s="74">
        <v>11</v>
      </c>
      <c r="Z9" s="75">
        <v>7</v>
      </c>
      <c r="AA9" s="73">
        <v>1</v>
      </c>
      <c r="AB9" s="73">
        <v>0</v>
      </c>
      <c r="AC9" s="74">
        <v>8</v>
      </c>
      <c r="AD9" s="75">
        <v>22</v>
      </c>
      <c r="AE9" s="73">
        <v>0</v>
      </c>
      <c r="AF9" s="73">
        <v>2</v>
      </c>
      <c r="AG9" s="74">
        <v>24</v>
      </c>
      <c r="AH9" s="75">
        <v>16</v>
      </c>
      <c r="AI9" s="73">
        <v>3</v>
      </c>
      <c r="AJ9" s="73">
        <v>2</v>
      </c>
      <c r="AK9" s="74">
        <v>21</v>
      </c>
      <c r="AL9" s="75">
        <v>16</v>
      </c>
      <c r="AM9" s="73">
        <v>2</v>
      </c>
      <c r="AN9" s="73">
        <v>2</v>
      </c>
      <c r="AO9" s="74">
        <v>20</v>
      </c>
      <c r="AP9" s="75">
        <v>6</v>
      </c>
      <c r="AQ9" s="73">
        <v>0</v>
      </c>
      <c r="AR9" s="73">
        <v>1</v>
      </c>
      <c r="AS9" s="74">
        <v>7</v>
      </c>
    </row>
    <row r="10" spans="1:45" s="1" customFormat="1" ht="14.25" customHeight="1">
      <c r="A10" s="67" t="s">
        <v>6</v>
      </c>
      <c r="B10" s="72">
        <v>2</v>
      </c>
      <c r="C10" s="73">
        <v>1</v>
      </c>
      <c r="D10" s="73">
        <v>0</v>
      </c>
      <c r="E10" s="74">
        <v>3</v>
      </c>
      <c r="F10" s="75"/>
      <c r="G10" s="73"/>
      <c r="H10" s="73"/>
      <c r="I10" s="74"/>
      <c r="J10" s="75">
        <v>3</v>
      </c>
      <c r="K10" s="73">
        <v>0</v>
      </c>
      <c r="L10" s="73">
        <v>0</v>
      </c>
      <c r="M10" s="74">
        <v>3</v>
      </c>
      <c r="N10" s="75"/>
      <c r="O10" s="73"/>
      <c r="P10" s="73"/>
      <c r="Q10" s="74"/>
      <c r="R10" s="75"/>
      <c r="S10" s="73"/>
      <c r="T10" s="73"/>
      <c r="U10" s="74"/>
      <c r="V10" s="75"/>
      <c r="W10" s="73"/>
      <c r="X10" s="73"/>
      <c r="Y10" s="74"/>
      <c r="Z10" s="75"/>
      <c r="AA10" s="73"/>
      <c r="AB10" s="73"/>
      <c r="AC10" s="74"/>
      <c r="AD10" s="75">
        <v>1</v>
      </c>
      <c r="AE10" s="73">
        <v>0</v>
      </c>
      <c r="AF10" s="73">
        <v>0</v>
      </c>
      <c r="AG10" s="74">
        <v>1</v>
      </c>
      <c r="AH10" s="75">
        <v>2</v>
      </c>
      <c r="AI10" s="73">
        <v>0</v>
      </c>
      <c r="AJ10" s="73">
        <v>0</v>
      </c>
      <c r="AK10" s="74">
        <v>2</v>
      </c>
      <c r="AL10" s="75">
        <v>1</v>
      </c>
      <c r="AM10" s="73">
        <v>0</v>
      </c>
      <c r="AN10" s="73">
        <v>0</v>
      </c>
      <c r="AO10" s="74">
        <v>1</v>
      </c>
      <c r="AP10" s="75"/>
      <c r="AQ10" s="73"/>
      <c r="AR10" s="73"/>
      <c r="AS10" s="74"/>
    </row>
    <row r="11" spans="1:45" s="1" customFormat="1" ht="14.25" customHeight="1">
      <c r="A11" s="67" t="s">
        <v>7</v>
      </c>
      <c r="B11" s="72">
        <v>2</v>
      </c>
      <c r="C11" s="73">
        <v>2</v>
      </c>
      <c r="D11" s="73">
        <v>0</v>
      </c>
      <c r="E11" s="74">
        <v>4</v>
      </c>
      <c r="F11" s="75">
        <v>0</v>
      </c>
      <c r="G11" s="73">
        <v>0</v>
      </c>
      <c r="H11" s="73">
        <v>1</v>
      </c>
      <c r="I11" s="74">
        <v>1</v>
      </c>
      <c r="J11" s="75">
        <v>1</v>
      </c>
      <c r="K11" s="73">
        <v>0</v>
      </c>
      <c r="L11" s="73">
        <v>1</v>
      </c>
      <c r="M11" s="74">
        <v>2</v>
      </c>
      <c r="N11" s="75"/>
      <c r="O11" s="73"/>
      <c r="P11" s="73"/>
      <c r="Q11" s="74"/>
      <c r="R11" s="75"/>
      <c r="S11" s="73"/>
      <c r="T11" s="73"/>
      <c r="U11" s="74"/>
      <c r="V11" s="75">
        <v>0</v>
      </c>
      <c r="W11" s="73">
        <v>0</v>
      </c>
      <c r="X11" s="73">
        <v>2</v>
      </c>
      <c r="Y11" s="74">
        <v>2</v>
      </c>
      <c r="Z11" s="75">
        <v>1</v>
      </c>
      <c r="AA11" s="73">
        <v>0</v>
      </c>
      <c r="AB11" s="73">
        <v>0</v>
      </c>
      <c r="AC11" s="74">
        <v>1</v>
      </c>
      <c r="AD11" s="75">
        <v>2</v>
      </c>
      <c r="AE11" s="73">
        <v>0</v>
      </c>
      <c r="AF11" s="73">
        <v>0</v>
      </c>
      <c r="AG11" s="74">
        <v>2</v>
      </c>
      <c r="AH11" s="75">
        <v>3</v>
      </c>
      <c r="AI11" s="73">
        <v>1</v>
      </c>
      <c r="AJ11" s="73">
        <v>0</v>
      </c>
      <c r="AK11" s="74">
        <v>4</v>
      </c>
      <c r="AL11" s="75">
        <v>0</v>
      </c>
      <c r="AM11" s="73">
        <v>1</v>
      </c>
      <c r="AN11" s="73">
        <v>0</v>
      </c>
      <c r="AO11" s="74">
        <v>1</v>
      </c>
      <c r="AP11" s="75"/>
      <c r="AQ11" s="73"/>
      <c r="AR11" s="73"/>
      <c r="AS11" s="74"/>
    </row>
    <row r="12" spans="1:45" s="1" customFormat="1" ht="14.25" customHeight="1">
      <c r="A12" s="67" t="s">
        <v>8</v>
      </c>
      <c r="B12" s="72">
        <v>26</v>
      </c>
      <c r="C12" s="73">
        <v>2</v>
      </c>
      <c r="D12" s="73">
        <v>2</v>
      </c>
      <c r="E12" s="74">
        <v>30</v>
      </c>
      <c r="F12" s="75">
        <v>2</v>
      </c>
      <c r="G12" s="73">
        <v>0</v>
      </c>
      <c r="H12" s="73">
        <v>0</v>
      </c>
      <c r="I12" s="74">
        <v>2</v>
      </c>
      <c r="J12" s="75">
        <v>31</v>
      </c>
      <c r="K12" s="73">
        <v>7</v>
      </c>
      <c r="L12" s="73">
        <v>6</v>
      </c>
      <c r="M12" s="74">
        <v>44</v>
      </c>
      <c r="N12" s="75">
        <v>1</v>
      </c>
      <c r="O12" s="73">
        <v>0</v>
      </c>
      <c r="P12" s="73">
        <v>1</v>
      </c>
      <c r="Q12" s="74">
        <v>2</v>
      </c>
      <c r="R12" s="75">
        <v>1</v>
      </c>
      <c r="S12" s="73">
        <v>1</v>
      </c>
      <c r="T12" s="73">
        <v>0</v>
      </c>
      <c r="U12" s="74">
        <v>2</v>
      </c>
      <c r="V12" s="75">
        <v>43</v>
      </c>
      <c r="W12" s="73">
        <v>0</v>
      </c>
      <c r="X12" s="73">
        <v>9</v>
      </c>
      <c r="Y12" s="74">
        <v>52</v>
      </c>
      <c r="Z12" s="75">
        <v>11</v>
      </c>
      <c r="AA12" s="73">
        <v>1</v>
      </c>
      <c r="AB12" s="73">
        <v>1</v>
      </c>
      <c r="AC12" s="74">
        <v>13</v>
      </c>
      <c r="AD12" s="75">
        <v>19</v>
      </c>
      <c r="AE12" s="73">
        <v>5</v>
      </c>
      <c r="AF12" s="73">
        <v>1</v>
      </c>
      <c r="AG12" s="74">
        <v>25</v>
      </c>
      <c r="AH12" s="75">
        <v>36</v>
      </c>
      <c r="AI12" s="73">
        <v>2</v>
      </c>
      <c r="AJ12" s="73">
        <v>3</v>
      </c>
      <c r="AK12" s="74">
        <v>41</v>
      </c>
      <c r="AL12" s="75">
        <v>22</v>
      </c>
      <c r="AM12" s="73">
        <v>0</v>
      </c>
      <c r="AN12" s="73">
        <v>4</v>
      </c>
      <c r="AO12" s="74">
        <v>26</v>
      </c>
      <c r="AP12" s="75">
        <v>7</v>
      </c>
      <c r="AQ12" s="73">
        <v>0</v>
      </c>
      <c r="AR12" s="73">
        <v>0</v>
      </c>
      <c r="AS12" s="74">
        <v>7</v>
      </c>
    </row>
    <row r="13" spans="1:45" s="1" customFormat="1" ht="14.25" customHeight="1">
      <c r="A13" s="67" t="s">
        <v>9</v>
      </c>
      <c r="B13" s="72">
        <v>2</v>
      </c>
      <c r="C13" s="73">
        <v>0</v>
      </c>
      <c r="D13" s="73">
        <v>0</v>
      </c>
      <c r="E13" s="74">
        <v>2</v>
      </c>
      <c r="F13" s="75"/>
      <c r="G13" s="73"/>
      <c r="H13" s="73"/>
      <c r="I13" s="74"/>
      <c r="J13" s="75">
        <v>3</v>
      </c>
      <c r="K13" s="73">
        <v>2</v>
      </c>
      <c r="L13" s="73">
        <v>0</v>
      </c>
      <c r="M13" s="74">
        <v>5</v>
      </c>
      <c r="N13" s="75"/>
      <c r="O13" s="73"/>
      <c r="P13" s="73"/>
      <c r="Q13" s="74"/>
      <c r="R13" s="75"/>
      <c r="S13" s="73"/>
      <c r="T13" s="73"/>
      <c r="U13" s="74"/>
      <c r="V13" s="75">
        <v>0</v>
      </c>
      <c r="W13" s="73">
        <v>0</v>
      </c>
      <c r="X13" s="73">
        <v>1</v>
      </c>
      <c r="Y13" s="74">
        <v>1</v>
      </c>
      <c r="Z13" s="75">
        <v>1</v>
      </c>
      <c r="AA13" s="73">
        <v>1</v>
      </c>
      <c r="AB13" s="73">
        <v>1</v>
      </c>
      <c r="AC13" s="74">
        <v>3</v>
      </c>
      <c r="AD13" s="75">
        <v>0</v>
      </c>
      <c r="AE13" s="73">
        <v>1</v>
      </c>
      <c r="AF13" s="73">
        <v>0</v>
      </c>
      <c r="AG13" s="74">
        <v>1</v>
      </c>
      <c r="AH13" s="75">
        <v>3</v>
      </c>
      <c r="AI13" s="73">
        <v>1</v>
      </c>
      <c r="AJ13" s="73">
        <v>2</v>
      </c>
      <c r="AK13" s="74">
        <v>6</v>
      </c>
      <c r="AL13" s="75">
        <v>8</v>
      </c>
      <c r="AM13" s="73">
        <v>0</v>
      </c>
      <c r="AN13" s="73">
        <v>2</v>
      </c>
      <c r="AO13" s="74">
        <v>10</v>
      </c>
      <c r="AP13" s="75"/>
      <c r="AQ13" s="73"/>
      <c r="AR13" s="73"/>
      <c r="AS13" s="74"/>
    </row>
    <row r="14" spans="1:45" s="1" customFormat="1" ht="14.25" customHeight="1">
      <c r="A14" s="67" t="s">
        <v>10</v>
      </c>
      <c r="B14" s="72">
        <v>499</v>
      </c>
      <c r="C14" s="73">
        <v>281</v>
      </c>
      <c r="D14" s="73">
        <v>221</v>
      </c>
      <c r="E14" s="74">
        <v>1001</v>
      </c>
      <c r="F14" s="75">
        <v>13</v>
      </c>
      <c r="G14" s="73">
        <v>3</v>
      </c>
      <c r="H14" s="73">
        <v>8</v>
      </c>
      <c r="I14" s="74">
        <v>24</v>
      </c>
      <c r="J14" s="75">
        <v>1003</v>
      </c>
      <c r="K14" s="73">
        <v>442</v>
      </c>
      <c r="L14" s="73">
        <v>535</v>
      </c>
      <c r="M14" s="74">
        <v>1980</v>
      </c>
      <c r="N14" s="75">
        <v>50</v>
      </c>
      <c r="O14" s="73">
        <v>8</v>
      </c>
      <c r="P14" s="73">
        <v>34</v>
      </c>
      <c r="Q14" s="74">
        <v>92</v>
      </c>
      <c r="R14" s="75">
        <v>69</v>
      </c>
      <c r="S14" s="73">
        <v>11</v>
      </c>
      <c r="T14" s="73">
        <v>28</v>
      </c>
      <c r="U14" s="74">
        <v>108</v>
      </c>
      <c r="V14" s="75">
        <v>659</v>
      </c>
      <c r="W14" s="73">
        <v>226</v>
      </c>
      <c r="X14" s="73">
        <v>451</v>
      </c>
      <c r="Y14" s="74">
        <v>1336</v>
      </c>
      <c r="Z14" s="75">
        <v>294</v>
      </c>
      <c r="AA14" s="73">
        <v>89</v>
      </c>
      <c r="AB14" s="73">
        <v>45</v>
      </c>
      <c r="AC14" s="74">
        <v>428</v>
      </c>
      <c r="AD14" s="75">
        <v>235</v>
      </c>
      <c r="AE14" s="73">
        <v>66</v>
      </c>
      <c r="AF14" s="73">
        <v>58</v>
      </c>
      <c r="AG14" s="74">
        <v>359</v>
      </c>
      <c r="AH14" s="75">
        <v>472</v>
      </c>
      <c r="AI14" s="73">
        <v>447</v>
      </c>
      <c r="AJ14" s="73">
        <v>414</v>
      </c>
      <c r="AK14" s="74">
        <v>1333</v>
      </c>
      <c r="AL14" s="75">
        <v>451</v>
      </c>
      <c r="AM14" s="73">
        <v>343</v>
      </c>
      <c r="AN14" s="73">
        <v>124</v>
      </c>
      <c r="AO14" s="74">
        <v>918</v>
      </c>
      <c r="AP14" s="75">
        <v>130</v>
      </c>
      <c r="AQ14" s="73">
        <v>75</v>
      </c>
      <c r="AR14" s="73">
        <v>16</v>
      </c>
      <c r="AS14" s="74">
        <v>221</v>
      </c>
    </row>
    <row r="15" spans="1:45" s="1" customFormat="1" ht="14.25" customHeight="1">
      <c r="A15" s="67" t="s">
        <v>11</v>
      </c>
      <c r="B15" s="72">
        <v>78</v>
      </c>
      <c r="C15" s="73">
        <v>54</v>
      </c>
      <c r="D15" s="73">
        <v>34</v>
      </c>
      <c r="E15" s="74">
        <v>166</v>
      </c>
      <c r="F15" s="75">
        <v>2</v>
      </c>
      <c r="G15" s="73">
        <v>2</v>
      </c>
      <c r="H15" s="73">
        <v>0</v>
      </c>
      <c r="I15" s="74">
        <v>4</v>
      </c>
      <c r="J15" s="75">
        <v>182</v>
      </c>
      <c r="K15" s="73">
        <v>72</v>
      </c>
      <c r="L15" s="73">
        <v>49</v>
      </c>
      <c r="M15" s="74">
        <v>303</v>
      </c>
      <c r="N15" s="75">
        <v>12</v>
      </c>
      <c r="O15" s="73">
        <v>0</v>
      </c>
      <c r="P15" s="73">
        <v>3</v>
      </c>
      <c r="Q15" s="74">
        <v>15</v>
      </c>
      <c r="R15" s="75">
        <v>14</v>
      </c>
      <c r="S15" s="73">
        <v>2</v>
      </c>
      <c r="T15" s="73">
        <v>6</v>
      </c>
      <c r="U15" s="74">
        <v>22</v>
      </c>
      <c r="V15" s="75">
        <v>116</v>
      </c>
      <c r="W15" s="73">
        <v>49</v>
      </c>
      <c r="X15" s="73">
        <v>68</v>
      </c>
      <c r="Y15" s="74">
        <v>233</v>
      </c>
      <c r="Z15" s="75">
        <v>51</v>
      </c>
      <c r="AA15" s="73">
        <v>22</v>
      </c>
      <c r="AB15" s="73">
        <v>4</v>
      </c>
      <c r="AC15" s="74">
        <v>77</v>
      </c>
      <c r="AD15" s="75">
        <v>30</v>
      </c>
      <c r="AE15" s="73">
        <v>11</v>
      </c>
      <c r="AF15" s="73">
        <v>11</v>
      </c>
      <c r="AG15" s="74">
        <v>52</v>
      </c>
      <c r="AH15" s="75">
        <v>78</v>
      </c>
      <c r="AI15" s="73">
        <v>55</v>
      </c>
      <c r="AJ15" s="73">
        <v>51</v>
      </c>
      <c r="AK15" s="74">
        <v>184</v>
      </c>
      <c r="AL15" s="75">
        <v>59</v>
      </c>
      <c r="AM15" s="73">
        <v>56</v>
      </c>
      <c r="AN15" s="73">
        <v>18</v>
      </c>
      <c r="AO15" s="74">
        <v>133</v>
      </c>
      <c r="AP15" s="75">
        <v>20</v>
      </c>
      <c r="AQ15" s="73">
        <v>9</v>
      </c>
      <c r="AR15" s="73">
        <v>2</v>
      </c>
      <c r="AS15" s="74">
        <v>31</v>
      </c>
    </row>
    <row r="16" spans="1:45" s="1" customFormat="1" ht="14.25" customHeight="1">
      <c r="A16" s="67" t="s">
        <v>12</v>
      </c>
      <c r="B16" s="72">
        <v>16</v>
      </c>
      <c r="C16" s="73">
        <v>12</v>
      </c>
      <c r="D16" s="73">
        <v>7</v>
      </c>
      <c r="E16" s="74">
        <v>35</v>
      </c>
      <c r="F16" s="75">
        <v>1</v>
      </c>
      <c r="G16" s="73">
        <v>0</v>
      </c>
      <c r="H16" s="73">
        <v>1</v>
      </c>
      <c r="I16" s="74">
        <v>2</v>
      </c>
      <c r="J16" s="75">
        <v>71</v>
      </c>
      <c r="K16" s="73">
        <v>39</v>
      </c>
      <c r="L16" s="73">
        <v>16</v>
      </c>
      <c r="M16" s="74">
        <v>126</v>
      </c>
      <c r="N16" s="75">
        <v>5</v>
      </c>
      <c r="O16" s="73">
        <v>1</v>
      </c>
      <c r="P16" s="73">
        <v>2</v>
      </c>
      <c r="Q16" s="74">
        <v>8</v>
      </c>
      <c r="R16" s="75">
        <v>5</v>
      </c>
      <c r="S16" s="73">
        <v>3</v>
      </c>
      <c r="T16" s="73">
        <v>2</v>
      </c>
      <c r="U16" s="74">
        <v>10</v>
      </c>
      <c r="V16" s="75">
        <v>36</v>
      </c>
      <c r="W16" s="73">
        <v>16</v>
      </c>
      <c r="X16" s="73">
        <v>24</v>
      </c>
      <c r="Y16" s="74">
        <v>76</v>
      </c>
      <c r="Z16" s="75">
        <v>21</v>
      </c>
      <c r="AA16" s="73">
        <v>13</v>
      </c>
      <c r="AB16" s="73">
        <v>10</v>
      </c>
      <c r="AC16" s="74">
        <v>44</v>
      </c>
      <c r="AD16" s="75">
        <v>17</v>
      </c>
      <c r="AE16" s="73">
        <v>4</v>
      </c>
      <c r="AF16" s="73">
        <v>2</v>
      </c>
      <c r="AG16" s="74">
        <v>23</v>
      </c>
      <c r="AH16" s="75">
        <v>51</v>
      </c>
      <c r="AI16" s="73">
        <v>14</v>
      </c>
      <c r="AJ16" s="73">
        <v>12</v>
      </c>
      <c r="AK16" s="74">
        <v>77</v>
      </c>
      <c r="AL16" s="75">
        <v>25</v>
      </c>
      <c r="AM16" s="73">
        <v>8</v>
      </c>
      <c r="AN16" s="73">
        <v>6</v>
      </c>
      <c r="AO16" s="74">
        <v>39</v>
      </c>
      <c r="AP16" s="75">
        <v>5</v>
      </c>
      <c r="AQ16" s="73">
        <v>1</v>
      </c>
      <c r="AR16" s="73">
        <v>0</v>
      </c>
      <c r="AS16" s="74">
        <v>6</v>
      </c>
    </row>
    <row r="17" spans="1:45" s="1" customFormat="1" ht="14.25" customHeight="1">
      <c r="A17" s="67" t="s">
        <v>13</v>
      </c>
      <c r="B17" s="72">
        <v>26</v>
      </c>
      <c r="C17" s="73">
        <v>16</v>
      </c>
      <c r="D17" s="73">
        <v>10</v>
      </c>
      <c r="E17" s="74">
        <v>52</v>
      </c>
      <c r="F17" s="75">
        <v>2</v>
      </c>
      <c r="G17" s="73">
        <v>1</v>
      </c>
      <c r="H17" s="73">
        <v>1</v>
      </c>
      <c r="I17" s="74">
        <v>4</v>
      </c>
      <c r="J17" s="75">
        <v>122</v>
      </c>
      <c r="K17" s="73">
        <v>22</v>
      </c>
      <c r="L17" s="73">
        <v>42</v>
      </c>
      <c r="M17" s="74">
        <v>186</v>
      </c>
      <c r="N17" s="75">
        <v>9</v>
      </c>
      <c r="O17" s="73">
        <v>2</v>
      </c>
      <c r="P17" s="73">
        <v>4</v>
      </c>
      <c r="Q17" s="74">
        <v>15</v>
      </c>
      <c r="R17" s="75">
        <v>6</v>
      </c>
      <c r="S17" s="73">
        <v>4</v>
      </c>
      <c r="T17" s="73">
        <v>5</v>
      </c>
      <c r="U17" s="74">
        <v>15</v>
      </c>
      <c r="V17" s="75">
        <v>73</v>
      </c>
      <c r="W17" s="73">
        <v>19</v>
      </c>
      <c r="X17" s="73">
        <v>36</v>
      </c>
      <c r="Y17" s="74">
        <v>128</v>
      </c>
      <c r="Z17" s="75">
        <v>45</v>
      </c>
      <c r="AA17" s="73">
        <v>5</v>
      </c>
      <c r="AB17" s="73">
        <v>9</v>
      </c>
      <c r="AC17" s="74">
        <v>59</v>
      </c>
      <c r="AD17" s="75">
        <v>33</v>
      </c>
      <c r="AE17" s="73">
        <v>9</v>
      </c>
      <c r="AF17" s="73">
        <v>6</v>
      </c>
      <c r="AG17" s="74">
        <v>48</v>
      </c>
      <c r="AH17" s="75">
        <v>67</v>
      </c>
      <c r="AI17" s="73">
        <v>11</v>
      </c>
      <c r="AJ17" s="73">
        <v>33</v>
      </c>
      <c r="AK17" s="74">
        <v>111</v>
      </c>
      <c r="AL17" s="75">
        <v>58</v>
      </c>
      <c r="AM17" s="73">
        <v>16</v>
      </c>
      <c r="AN17" s="73">
        <v>11</v>
      </c>
      <c r="AO17" s="74">
        <v>85</v>
      </c>
      <c r="AP17" s="75">
        <v>12</v>
      </c>
      <c r="AQ17" s="73">
        <v>6</v>
      </c>
      <c r="AR17" s="73">
        <v>0</v>
      </c>
      <c r="AS17" s="74">
        <v>18</v>
      </c>
    </row>
    <row r="18" spans="1:45" s="1" customFormat="1" ht="14.25" customHeight="1">
      <c r="A18" s="67" t="s">
        <v>14</v>
      </c>
      <c r="B18" s="72">
        <v>1</v>
      </c>
      <c r="C18" s="73">
        <v>0</v>
      </c>
      <c r="D18" s="73">
        <v>4</v>
      </c>
      <c r="E18" s="74">
        <v>5</v>
      </c>
      <c r="F18" s="75"/>
      <c r="G18" s="73"/>
      <c r="H18" s="73"/>
      <c r="I18" s="74"/>
      <c r="J18" s="75">
        <v>2</v>
      </c>
      <c r="K18" s="73">
        <v>0</v>
      </c>
      <c r="L18" s="73">
        <v>3</v>
      </c>
      <c r="M18" s="74">
        <v>5</v>
      </c>
      <c r="N18" s="75">
        <v>1</v>
      </c>
      <c r="O18" s="73">
        <v>0</v>
      </c>
      <c r="P18" s="73">
        <v>1</v>
      </c>
      <c r="Q18" s="74">
        <v>2</v>
      </c>
      <c r="R18" s="75"/>
      <c r="S18" s="73"/>
      <c r="T18" s="73"/>
      <c r="U18" s="74"/>
      <c r="V18" s="75"/>
      <c r="W18" s="73"/>
      <c r="X18" s="73"/>
      <c r="Y18" s="74"/>
      <c r="Z18" s="75">
        <v>1</v>
      </c>
      <c r="AA18" s="73">
        <v>0</v>
      </c>
      <c r="AB18" s="73">
        <v>0</v>
      </c>
      <c r="AC18" s="74">
        <v>1</v>
      </c>
      <c r="AD18" s="75">
        <v>0</v>
      </c>
      <c r="AE18" s="73">
        <v>0</v>
      </c>
      <c r="AF18" s="73">
        <v>1</v>
      </c>
      <c r="AG18" s="74">
        <v>1</v>
      </c>
      <c r="AH18" s="75"/>
      <c r="AI18" s="73"/>
      <c r="AJ18" s="73"/>
      <c r="AK18" s="74"/>
      <c r="AL18" s="75">
        <v>0</v>
      </c>
      <c r="AM18" s="73">
        <v>0</v>
      </c>
      <c r="AN18" s="73">
        <v>1</v>
      </c>
      <c r="AO18" s="74">
        <v>1</v>
      </c>
      <c r="AP18" s="75">
        <v>0</v>
      </c>
      <c r="AQ18" s="73">
        <v>1</v>
      </c>
      <c r="AR18" s="73">
        <v>0</v>
      </c>
      <c r="AS18" s="74">
        <v>1</v>
      </c>
    </row>
    <row r="19" spans="1:45" s="1" customFormat="1" ht="14.25" customHeight="1">
      <c r="A19" s="67" t="s">
        <v>15</v>
      </c>
      <c r="B19" s="72">
        <v>4</v>
      </c>
      <c r="C19" s="73">
        <v>4</v>
      </c>
      <c r="D19" s="73">
        <v>1</v>
      </c>
      <c r="E19" s="74">
        <v>9</v>
      </c>
      <c r="F19" s="75"/>
      <c r="G19" s="73"/>
      <c r="H19" s="73"/>
      <c r="I19" s="74"/>
      <c r="J19" s="75">
        <v>13</v>
      </c>
      <c r="K19" s="73">
        <v>0</v>
      </c>
      <c r="L19" s="73">
        <v>4</v>
      </c>
      <c r="M19" s="74">
        <v>17</v>
      </c>
      <c r="N19" s="75">
        <v>0</v>
      </c>
      <c r="O19" s="73">
        <v>0</v>
      </c>
      <c r="P19" s="73">
        <v>1</v>
      </c>
      <c r="Q19" s="74">
        <v>1</v>
      </c>
      <c r="R19" s="75">
        <v>0</v>
      </c>
      <c r="S19" s="73">
        <v>7</v>
      </c>
      <c r="T19" s="73">
        <v>0</v>
      </c>
      <c r="U19" s="74">
        <v>7</v>
      </c>
      <c r="V19" s="75">
        <v>4</v>
      </c>
      <c r="W19" s="73">
        <v>2</v>
      </c>
      <c r="X19" s="73">
        <v>2</v>
      </c>
      <c r="Y19" s="74">
        <v>8</v>
      </c>
      <c r="Z19" s="75">
        <v>1</v>
      </c>
      <c r="AA19" s="73">
        <v>3</v>
      </c>
      <c r="AB19" s="73">
        <v>1</v>
      </c>
      <c r="AC19" s="74">
        <v>5</v>
      </c>
      <c r="AD19" s="75">
        <v>1</v>
      </c>
      <c r="AE19" s="73">
        <v>0</v>
      </c>
      <c r="AF19" s="73">
        <v>0</v>
      </c>
      <c r="AG19" s="74">
        <v>1</v>
      </c>
      <c r="AH19" s="75">
        <v>4</v>
      </c>
      <c r="AI19" s="73">
        <v>8</v>
      </c>
      <c r="AJ19" s="73">
        <v>2</v>
      </c>
      <c r="AK19" s="74">
        <v>14</v>
      </c>
      <c r="AL19" s="75">
        <v>6</v>
      </c>
      <c r="AM19" s="73">
        <v>2</v>
      </c>
      <c r="AN19" s="73">
        <v>2</v>
      </c>
      <c r="AO19" s="74">
        <v>10</v>
      </c>
      <c r="AP19" s="75">
        <v>1</v>
      </c>
      <c r="AQ19" s="73">
        <v>0</v>
      </c>
      <c r="AR19" s="73">
        <v>0</v>
      </c>
      <c r="AS19" s="74">
        <v>1</v>
      </c>
    </row>
    <row r="20" spans="1:45" s="1" customFormat="1" ht="14.25" customHeight="1">
      <c r="A20" s="67" t="s">
        <v>16</v>
      </c>
      <c r="B20" s="72">
        <v>416</v>
      </c>
      <c r="C20" s="73">
        <v>94</v>
      </c>
      <c r="D20" s="73">
        <v>59</v>
      </c>
      <c r="E20" s="74">
        <v>569</v>
      </c>
      <c r="F20" s="75">
        <v>15</v>
      </c>
      <c r="G20" s="73">
        <v>0</v>
      </c>
      <c r="H20" s="73">
        <v>4</v>
      </c>
      <c r="I20" s="74">
        <v>19</v>
      </c>
      <c r="J20" s="75">
        <v>876</v>
      </c>
      <c r="K20" s="73">
        <v>169</v>
      </c>
      <c r="L20" s="73">
        <v>265</v>
      </c>
      <c r="M20" s="74">
        <v>1310</v>
      </c>
      <c r="N20" s="75">
        <v>86</v>
      </c>
      <c r="O20" s="73">
        <v>0</v>
      </c>
      <c r="P20" s="73">
        <v>35</v>
      </c>
      <c r="Q20" s="74">
        <v>121</v>
      </c>
      <c r="R20" s="75">
        <v>110</v>
      </c>
      <c r="S20" s="73">
        <v>11</v>
      </c>
      <c r="T20" s="73">
        <v>21</v>
      </c>
      <c r="U20" s="74">
        <v>142</v>
      </c>
      <c r="V20" s="75">
        <v>534</v>
      </c>
      <c r="W20" s="73">
        <v>51</v>
      </c>
      <c r="X20" s="73">
        <v>142</v>
      </c>
      <c r="Y20" s="74">
        <v>727</v>
      </c>
      <c r="Z20" s="75">
        <v>163</v>
      </c>
      <c r="AA20" s="73">
        <v>86</v>
      </c>
      <c r="AB20" s="73">
        <v>38</v>
      </c>
      <c r="AC20" s="74">
        <v>287</v>
      </c>
      <c r="AD20" s="75">
        <v>177</v>
      </c>
      <c r="AE20" s="73">
        <v>37</v>
      </c>
      <c r="AF20" s="73">
        <v>28</v>
      </c>
      <c r="AG20" s="74">
        <v>242</v>
      </c>
      <c r="AH20" s="75">
        <v>363</v>
      </c>
      <c r="AI20" s="73">
        <v>177</v>
      </c>
      <c r="AJ20" s="73">
        <v>77</v>
      </c>
      <c r="AK20" s="74">
        <v>617</v>
      </c>
      <c r="AL20" s="75">
        <v>245</v>
      </c>
      <c r="AM20" s="73">
        <v>103</v>
      </c>
      <c r="AN20" s="73">
        <v>38</v>
      </c>
      <c r="AO20" s="74">
        <v>386</v>
      </c>
      <c r="AP20" s="75">
        <v>63</v>
      </c>
      <c r="AQ20" s="73">
        <v>16</v>
      </c>
      <c r="AR20" s="73">
        <v>9</v>
      </c>
      <c r="AS20" s="74">
        <v>88</v>
      </c>
    </row>
    <row r="21" spans="1:45" s="1" customFormat="1" ht="14.25" customHeight="1">
      <c r="A21" s="67" t="s">
        <v>17</v>
      </c>
      <c r="B21" s="72">
        <v>4</v>
      </c>
      <c r="C21" s="73">
        <v>0</v>
      </c>
      <c r="D21" s="73">
        <v>0</v>
      </c>
      <c r="E21" s="74">
        <v>4</v>
      </c>
      <c r="F21" s="75"/>
      <c r="G21" s="73"/>
      <c r="H21" s="73"/>
      <c r="I21" s="74"/>
      <c r="J21" s="75">
        <v>2</v>
      </c>
      <c r="K21" s="73">
        <v>2</v>
      </c>
      <c r="L21" s="73">
        <v>0</v>
      </c>
      <c r="M21" s="74">
        <v>4</v>
      </c>
      <c r="N21" s="75">
        <v>1</v>
      </c>
      <c r="O21" s="73">
        <v>0</v>
      </c>
      <c r="P21" s="73">
        <v>0</v>
      </c>
      <c r="Q21" s="74">
        <v>1</v>
      </c>
      <c r="R21" s="75">
        <v>0</v>
      </c>
      <c r="S21" s="73">
        <v>6</v>
      </c>
      <c r="T21" s="73">
        <v>0</v>
      </c>
      <c r="U21" s="74">
        <v>6</v>
      </c>
      <c r="V21" s="75">
        <v>1</v>
      </c>
      <c r="W21" s="73">
        <v>1</v>
      </c>
      <c r="X21" s="73">
        <v>2</v>
      </c>
      <c r="Y21" s="74">
        <v>4</v>
      </c>
      <c r="Z21" s="75">
        <v>1</v>
      </c>
      <c r="AA21" s="73">
        <v>0</v>
      </c>
      <c r="AB21" s="73">
        <v>0</v>
      </c>
      <c r="AC21" s="74">
        <v>1</v>
      </c>
      <c r="AD21" s="75">
        <v>0</v>
      </c>
      <c r="AE21" s="73">
        <v>1</v>
      </c>
      <c r="AF21" s="73">
        <v>0</v>
      </c>
      <c r="AG21" s="74">
        <v>1</v>
      </c>
      <c r="AH21" s="75">
        <v>6</v>
      </c>
      <c r="AI21" s="73">
        <v>1</v>
      </c>
      <c r="AJ21" s="73">
        <v>1</v>
      </c>
      <c r="AK21" s="74">
        <v>8</v>
      </c>
      <c r="AL21" s="75">
        <v>3</v>
      </c>
      <c r="AM21" s="73">
        <v>1</v>
      </c>
      <c r="AN21" s="73">
        <v>0</v>
      </c>
      <c r="AO21" s="74">
        <v>4</v>
      </c>
      <c r="AP21" s="75">
        <v>1</v>
      </c>
      <c r="AQ21" s="73">
        <v>0</v>
      </c>
      <c r="AR21" s="73">
        <v>0</v>
      </c>
      <c r="AS21" s="74">
        <v>1</v>
      </c>
    </row>
    <row r="22" spans="1:45" s="1" customFormat="1" ht="14.25" customHeight="1">
      <c r="A22" s="67" t="s">
        <v>18</v>
      </c>
      <c r="B22" s="72">
        <v>262</v>
      </c>
      <c r="C22" s="73">
        <v>31</v>
      </c>
      <c r="D22" s="73">
        <v>28</v>
      </c>
      <c r="E22" s="74">
        <v>321</v>
      </c>
      <c r="F22" s="75">
        <v>5</v>
      </c>
      <c r="G22" s="73">
        <v>0</v>
      </c>
      <c r="H22" s="73">
        <v>7</v>
      </c>
      <c r="I22" s="74">
        <v>12</v>
      </c>
      <c r="J22" s="75">
        <v>444</v>
      </c>
      <c r="K22" s="73">
        <v>111</v>
      </c>
      <c r="L22" s="73">
        <v>95</v>
      </c>
      <c r="M22" s="74">
        <v>650</v>
      </c>
      <c r="N22" s="75">
        <v>29</v>
      </c>
      <c r="O22" s="73">
        <v>1</v>
      </c>
      <c r="P22" s="73">
        <v>13</v>
      </c>
      <c r="Q22" s="74">
        <v>43</v>
      </c>
      <c r="R22" s="75">
        <v>30</v>
      </c>
      <c r="S22" s="73">
        <v>2</v>
      </c>
      <c r="T22" s="73">
        <v>5</v>
      </c>
      <c r="U22" s="74">
        <v>37</v>
      </c>
      <c r="V22" s="75">
        <v>231</v>
      </c>
      <c r="W22" s="73">
        <v>53</v>
      </c>
      <c r="X22" s="73">
        <v>62</v>
      </c>
      <c r="Y22" s="74">
        <v>346</v>
      </c>
      <c r="Z22" s="75">
        <v>108</v>
      </c>
      <c r="AA22" s="73">
        <v>21</v>
      </c>
      <c r="AB22" s="73">
        <v>26</v>
      </c>
      <c r="AC22" s="74">
        <v>155</v>
      </c>
      <c r="AD22" s="75">
        <v>109</v>
      </c>
      <c r="AE22" s="73">
        <v>12</v>
      </c>
      <c r="AF22" s="73">
        <v>16</v>
      </c>
      <c r="AG22" s="74">
        <v>137</v>
      </c>
      <c r="AH22" s="75">
        <v>185</v>
      </c>
      <c r="AI22" s="73">
        <v>24</v>
      </c>
      <c r="AJ22" s="73">
        <v>49</v>
      </c>
      <c r="AK22" s="74">
        <v>258</v>
      </c>
      <c r="AL22" s="75">
        <v>103</v>
      </c>
      <c r="AM22" s="73">
        <v>20</v>
      </c>
      <c r="AN22" s="73">
        <v>22</v>
      </c>
      <c r="AO22" s="74">
        <v>145</v>
      </c>
      <c r="AP22" s="75">
        <v>33</v>
      </c>
      <c r="AQ22" s="73">
        <v>5</v>
      </c>
      <c r="AR22" s="73">
        <v>2</v>
      </c>
      <c r="AS22" s="74">
        <v>40</v>
      </c>
    </row>
    <row r="23" spans="1:45" s="1" customFormat="1" ht="14.25" customHeight="1">
      <c r="A23" s="67" t="s">
        <v>19</v>
      </c>
      <c r="B23" s="72">
        <v>10</v>
      </c>
      <c r="C23" s="73">
        <v>1</v>
      </c>
      <c r="D23" s="73">
        <v>4</v>
      </c>
      <c r="E23" s="74">
        <v>15</v>
      </c>
      <c r="F23" s="75"/>
      <c r="G23" s="73"/>
      <c r="H23" s="73"/>
      <c r="I23" s="74"/>
      <c r="J23" s="75">
        <v>9</v>
      </c>
      <c r="K23" s="73">
        <v>5</v>
      </c>
      <c r="L23" s="73">
        <v>6</v>
      </c>
      <c r="M23" s="74">
        <v>20</v>
      </c>
      <c r="N23" s="75">
        <v>1</v>
      </c>
      <c r="O23" s="73">
        <v>0</v>
      </c>
      <c r="P23" s="73">
        <v>0</v>
      </c>
      <c r="Q23" s="74">
        <v>1</v>
      </c>
      <c r="R23" s="75">
        <v>0</v>
      </c>
      <c r="S23" s="73">
        <v>14</v>
      </c>
      <c r="T23" s="73">
        <v>0</v>
      </c>
      <c r="U23" s="74">
        <v>14</v>
      </c>
      <c r="V23" s="75">
        <v>16</v>
      </c>
      <c r="W23" s="73">
        <v>8</v>
      </c>
      <c r="X23" s="73">
        <v>9</v>
      </c>
      <c r="Y23" s="74">
        <v>33</v>
      </c>
      <c r="Z23" s="75">
        <v>2</v>
      </c>
      <c r="AA23" s="73">
        <v>0</v>
      </c>
      <c r="AB23" s="73">
        <v>4</v>
      </c>
      <c r="AC23" s="74">
        <v>6</v>
      </c>
      <c r="AD23" s="75">
        <v>2</v>
      </c>
      <c r="AE23" s="73">
        <v>1</v>
      </c>
      <c r="AF23" s="73">
        <v>0</v>
      </c>
      <c r="AG23" s="74">
        <v>3</v>
      </c>
      <c r="AH23" s="75">
        <v>10</v>
      </c>
      <c r="AI23" s="73">
        <v>3</v>
      </c>
      <c r="AJ23" s="73">
        <v>4</v>
      </c>
      <c r="AK23" s="74">
        <v>17</v>
      </c>
      <c r="AL23" s="75">
        <v>1</v>
      </c>
      <c r="AM23" s="73">
        <v>2</v>
      </c>
      <c r="AN23" s="73">
        <v>9</v>
      </c>
      <c r="AO23" s="74">
        <v>12</v>
      </c>
      <c r="AP23" s="75"/>
      <c r="AQ23" s="73"/>
      <c r="AR23" s="73"/>
      <c r="AS23" s="74"/>
    </row>
    <row r="24" spans="1:45" s="1" customFormat="1" ht="14.25" customHeight="1" thickBot="1">
      <c r="A24" s="67" t="s">
        <v>20</v>
      </c>
      <c r="B24" s="72">
        <v>0</v>
      </c>
      <c r="C24" s="73">
        <v>0</v>
      </c>
      <c r="D24" s="73">
        <v>17</v>
      </c>
      <c r="E24" s="74">
        <v>17</v>
      </c>
      <c r="F24" s="75"/>
      <c r="G24" s="73"/>
      <c r="H24" s="73"/>
      <c r="I24" s="74"/>
      <c r="J24" s="75">
        <v>8</v>
      </c>
      <c r="K24" s="73">
        <v>0</v>
      </c>
      <c r="L24" s="73">
        <v>29</v>
      </c>
      <c r="M24" s="74">
        <v>37</v>
      </c>
      <c r="N24" s="75">
        <v>0</v>
      </c>
      <c r="O24" s="73">
        <v>0</v>
      </c>
      <c r="P24" s="73">
        <v>1</v>
      </c>
      <c r="Q24" s="74">
        <v>1</v>
      </c>
      <c r="R24" s="75"/>
      <c r="S24" s="73"/>
      <c r="T24" s="73"/>
      <c r="U24" s="74"/>
      <c r="V24" s="75">
        <v>4</v>
      </c>
      <c r="W24" s="73">
        <v>1</v>
      </c>
      <c r="X24" s="73">
        <v>5</v>
      </c>
      <c r="Y24" s="74">
        <v>10</v>
      </c>
      <c r="Z24" s="75">
        <v>2</v>
      </c>
      <c r="AA24" s="73">
        <v>0</v>
      </c>
      <c r="AB24" s="73">
        <v>20</v>
      </c>
      <c r="AC24" s="74">
        <v>22</v>
      </c>
      <c r="AD24" s="75">
        <v>4</v>
      </c>
      <c r="AE24" s="73">
        <v>0</v>
      </c>
      <c r="AF24" s="73">
        <v>2</v>
      </c>
      <c r="AG24" s="74">
        <v>6</v>
      </c>
      <c r="AH24" s="75">
        <v>1</v>
      </c>
      <c r="AI24" s="73">
        <v>0</v>
      </c>
      <c r="AJ24" s="73">
        <v>5</v>
      </c>
      <c r="AK24" s="74">
        <v>6</v>
      </c>
      <c r="AL24" s="75">
        <v>2</v>
      </c>
      <c r="AM24" s="73">
        <v>0</v>
      </c>
      <c r="AN24" s="73">
        <v>6</v>
      </c>
      <c r="AO24" s="74">
        <v>8</v>
      </c>
      <c r="AP24" s="75"/>
      <c r="AQ24" s="73"/>
      <c r="AR24" s="73"/>
      <c r="AS24" s="74"/>
    </row>
    <row r="25" spans="1:45" s="1" customFormat="1" ht="14.25" customHeight="1" thickBot="1">
      <c r="A25" s="76" t="s">
        <v>0</v>
      </c>
      <c r="B25" s="77">
        <f aca="true" t="shared" si="0" ref="B25:AS25">SUM(B5:B24)</f>
        <v>1826</v>
      </c>
      <c r="C25" s="78">
        <f t="shared" si="0"/>
        <v>640</v>
      </c>
      <c r="D25" s="78">
        <f t="shared" si="0"/>
        <v>669</v>
      </c>
      <c r="E25" s="79">
        <f t="shared" si="0"/>
        <v>3135</v>
      </c>
      <c r="F25" s="77">
        <f t="shared" si="0"/>
        <v>51</v>
      </c>
      <c r="G25" s="78">
        <f t="shared" si="0"/>
        <v>13</v>
      </c>
      <c r="H25" s="78">
        <f t="shared" si="0"/>
        <v>47</v>
      </c>
      <c r="I25" s="79">
        <f t="shared" si="0"/>
        <v>111</v>
      </c>
      <c r="J25" s="77">
        <f t="shared" si="0"/>
        <v>3527</v>
      </c>
      <c r="K25" s="78">
        <f t="shared" si="0"/>
        <v>1128</v>
      </c>
      <c r="L25" s="78">
        <f t="shared" si="0"/>
        <v>1553</v>
      </c>
      <c r="M25" s="79">
        <f t="shared" si="0"/>
        <v>6208</v>
      </c>
      <c r="N25" s="77">
        <f t="shared" si="0"/>
        <v>223</v>
      </c>
      <c r="O25" s="78">
        <f t="shared" si="0"/>
        <v>12</v>
      </c>
      <c r="P25" s="78">
        <f t="shared" si="0"/>
        <v>125</v>
      </c>
      <c r="Q25" s="79">
        <f t="shared" si="0"/>
        <v>360</v>
      </c>
      <c r="R25" s="77">
        <f t="shared" si="0"/>
        <v>280</v>
      </c>
      <c r="S25" s="78">
        <f t="shared" si="0"/>
        <v>79</v>
      </c>
      <c r="T25" s="78">
        <f t="shared" si="0"/>
        <v>101</v>
      </c>
      <c r="U25" s="79">
        <f t="shared" si="0"/>
        <v>460</v>
      </c>
      <c r="V25" s="77">
        <f t="shared" si="0"/>
        <v>2101</v>
      </c>
      <c r="W25" s="78">
        <f t="shared" si="0"/>
        <v>536</v>
      </c>
      <c r="X25" s="78">
        <f t="shared" si="0"/>
        <v>1219</v>
      </c>
      <c r="Y25" s="79">
        <f t="shared" si="0"/>
        <v>3856</v>
      </c>
      <c r="Z25" s="77">
        <f t="shared" si="0"/>
        <v>874</v>
      </c>
      <c r="AA25" s="78">
        <f t="shared" si="0"/>
        <v>288</v>
      </c>
      <c r="AB25" s="78">
        <f t="shared" si="0"/>
        <v>199</v>
      </c>
      <c r="AC25" s="79">
        <f t="shared" si="0"/>
        <v>1361</v>
      </c>
      <c r="AD25" s="77">
        <f t="shared" si="0"/>
        <v>860</v>
      </c>
      <c r="AE25" s="78">
        <f t="shared" si="0"/>
        <v>182</v>
      </c>
      <c r="AF25" s="78">
        <f t="shared" si="0"/>
        <v>197</v>
      </c>
      <c r="AG25" s="79">
        <f t="shared" si="0"/>
        <v>1239</v>
      </c>
      <c r="AH25" s="77">
        <f t="shared" si="0"/>
        <v>1734</v>
      </c>
      <c r="AI25" s="78">
        <f t="shared" si="0"/>
        <v>847</v>
      </c>
      <c r="AJ25" s="78">
        <f t="shared" si="0"/>
        <v>915</v>
      </c>
      <c r="AK25" s="79">
        <f t="shared" si="0"/>
        <v>3496</v>
      </c>
      <c r="AL25" s="77">
        <f t="shared" si="0"/>
        <v>1316</v>
      </c>
      <c r="AM25" s="78">
        <f t="shared" si="0"/>
        <v>623</v>
      </c>
      <c r="AN25" s="78">
        <f t="shared" si="0"/>
        <v>384</v>
      </c>
      <c r="AO25" s="79">
        <f t="shared" si="0"/>
        <v>2323</v>
      </c>
      <c r="AP25" s="77">
        <f t="shared" si="0"/>
        <v>375</v>
      </c>
      <c r="AQ25" s="78">
        <f t="shared" si="0"/>
        <v>146</v>
      </c>
      <c r="AR25" s="78">
        <f t="shared" si="0"/>
        <v>85</v>
      </c>
      <c r="AS25" s="79">
        <f t="shared" si="0"/>
        <v>606</v>
      </c>
    </row>
    <row r="26" ht="12.75">
      <c r="A26" s="4" t="s">
        <v>82</v>
      </c>
    </row>
    <row r="27" ht="12.75">
      <c r="A27" s="248" t="s">
        <v>304</v>
      </c>
    </row>
    <row r="30" spans="1:45" s="1" customFormat="1" ht="15.75" customHeight="1" thickBot="1">
      <c r="A30" s="63"/>
      <c r="B30" s="355" t="s">
        <v>78</v>
      </c>
      <c r="C30" s="355"/>
      <c r="D30" s="355"/>
      <c r="E30" s="355"/>
      <c r="F30" s="355"/>
      <c r="G30" s="355"/>
      <c r="H30" s="355"/>
      <c r="I30" s="355"/>
      <c r="J30" s="355"/>
      <c r="K30" s="355"/>
      <c r="L30" s="355"/>
      <c r="M30" s="355"/>
      <c r="N30" s="355"/>
      <c r="O30" s="355"/>
      <c r="P30" s="355"/>
      <c r="Q30" s="355"/>
      <c r="R30" s="355"/>
      <c r="S30" s="355"/>
      <c r="T30" s="355"/>
      <c r="U30" s="355"/>
      <c r="V30" s="355"/>
      <c r="W30" s="355"/>
      <c r="X30" s="355"/>
      <c r="Y30" s="355"/>
      <c r="Z30" s="355"/>
      <c r="AA30" s="355"/>
      <c r="AB30" s="355"/>
      <c r="AC30" s="355"/>
      <c r="AD30" s="355"/>
      <c r="AE30" s="355"/>
      <c r="AF30" s="355"/>
      <c r="AG30" s="355"/>
      <c r="AH30" s="355"/>
      <c r="AI30" s="355"/>
      <c r="AJ30" s="355"/>
      <c r="AK30" s="355"/>
      <c r="AL30" s="355"/>
      <c r="AM30" s="355"/>
      <c r="AN30" s="355"/>
      <c r="AO30" s="355"/>
      <c r="AP30" s="355"/>
      <c r="AQ30" s="355"/>
      <c r="AR30" s="355"/>
      <c r="AS30" s="355"/>
    </row>
    <row r="31" spans="1:45" ht="12.75">
      <c r="A31" s="356" t="s">
        <v>21</v>
      </c>
      <c r="B31" s="361" t="s">
        <v>36</v>
      </c>
      <c r="C31" s="362"/>
      <c r="D31" s="362"/>
      <c r="E31" s="363"/>
      <c r="F31" s="361" t="s">
        <v>37</v>
      </c>
      <c r="G31" s="362"/>
      <c r="H31" s="362"/>
      <c r="I31" s="363"/>
      <c r="J31" s="361" t="s">
        <v>38</v>
      </c>
      <c r="K31" s="362"/>
      <c r="L31" s="362"/>
      <c r="M31" s="363"/>
      <c r="N31" s="361" t="s">
        <v>39</v>
      </c>
      <c r="O31" s="362"/>
      <c r="P31" s="362"/>
      <c r="Q31" s="363"/>
      <c r="R31" s="361" t="s">
        <v>40</v>
      </c>
      <c r="S31" s="362"/>
      <c r="T31" s="362"/>
      <c r="U31" s="363"/>
      <c r="V31" s="361" t="s">
        <v>41</v>
      </c>
      <c r="W31" s="362"/>
      <c r="X31" s="362"/>
      <c r="Y31" s="363"/>
      <c r="Z31" s="361" t="s">
        <v>42</v>
      </c>
      <c r="AA31" s="362"/>
      <c r="AB31" s="362"/>
      <c r="AC31" s="363"/>
      <c r="AD31" s="361" t="s">
        <v>43</v>
      </c>
      <c r="AE31" s="362"/>
      <c r="AF31" s="362"/>
      <c r="AG31" s="363"/>
      <c r="AH31" s="361" t="s">
        <v>44</v>
      </c>
      <c r="AI31" s="362"/>
      <c r="AJ31" s="362"/>
      <c r="AK31" s="363"/>
      <c r="AL31" s="362" t="s">
        <v>45</v>
      </c>
      <c r="AM31" s="362"/>
      <c r="AN31" s="362"/>
      <c r="AO31" s="363"/>
      <c r="AP31" s="361" t="s">
        <v>28</v>
      </c>
      <c r="AQ31" s="362"/>
      <c r="AR31" s="362"/>
      <c r="AS31" s="363"/>
    </row>
    <row r="32" spans="1:45" ht="13.5" thickBot="1">
      <c r="A32" s="357"/>
      <c r="B32" s="64" t="s">
        <v>79</v>
      </c>
      <c r="C32" s="65" t="s">
        <v>80</v>
      </c>
      <c r="D32" s="65" t="s">
        <v>81</v>
      </c>
      <c r="E32" s="66" t="s">
        <v>28</v>
      </c>
      <c r="F32" s="64" t="s">
        <v>79</v>
      </c>
      <c r="G32" s="65" t="s">
        <v>80</v>
      </c>
      <c r="H32" s="65" t="s">
        <v>81</v>
      </c>
      <c r="I32" s="66" t="s">
        <v>28</v>
      </c>
      <c r="J32" s="64" t="s">
        <v>79</v>
      </c>
      <c r="K32" s="65" t="s">
        <v>80</v>
      </c>
      <c r="L32" s="65" t="s">
        <v>81</v>
      </c>
      <c r="M32" s="66" t="s">
        <v>28</v>
      </c>
      <c r="N32" s="64" t="s">
        <v>79</v>
      </c>
      <c r="O32" s="65" t="s">
        <v>80</v>
      </c>
      <c r="P32" s="65" t="s">
        <v>81</v>
      </c>
      <c r="Q32" s="66" t="s">
        <v>28</v>
      </c>
      <c r="R32" s="64" t="s">
        <v>79</v>
      </c>
      <c r="S32" s="65" t="s">
        <v>80</v>
      </c>
      <c r="T32" s="65" t="s">
        <v>81</v>
      </c>
      <c r="U32" s="66" t="s">
        <v>28</v>
      </c>
      <c r="V32" s="64" t="s">
        <v>79</v>
      </c>
      <c r="W32" s="65" t="s">
        <v>80</v>
      </c>
      <c r="X32" s="65" t="s">
        <v>81</v>
      </c>
      <c r="Y32" s="66" t="s">
        <v>28</v>
      </c>
      <c r="Z32" s="64" t="s">
        <v>79</v>
      </c>
      <c r="AA32" s="65" t="s">
        <v>80</v>
      </c>
      <c r="AB32" s="65" t="s">
        <v>81</v>
      </c>
      <c r="AC32" s="66" t="s">
        <v>28</v>
      </c>
      <c r="AD32" s="64" t="s">
        <v>79</v>
      </c>
      <c r="AE32" s="65" t="s">
        <v>80</v>
      </c>
      <c r="AF32" s="65" t="s">
        <v>81</v>
      </c>
      <c r="AG32" s="66" t="s">
        <v>28</v>
      </c>
      <c r="AH32" s="64" t="s">
        <v>79</v>
      </c>
      <c r="AI32" s="65" t="s">
        <v>80</v>
      </c>
      <c r="AJ32" s="65" t="s">
        <v>81</v>
      </c>
      <c r="AK32" s="66" t="s">
        <v>28</v>
      </c>
      <c r="AL32" s="81" t="s">
        <v>79</v>
      </c>
      <c r="AM32" s="65" t="s">
        <v>80</v>
      </c>
      <c r="AN32" s="65" t="s">
        <v>81</v>
      </c>
      <c r="AO32" s="66" t="s">
        <v>28</v>
      </c>
      <c r="AP32" s="64" t="s">
        <v>79</v>
      </c>
      <c r="AQ32" s="65" t="s">
        <v>80</v>
      </c>
      <c r="AR32" s="65" t="s">
        <v>81</v>
      </c>
      <c r="AS32" s="66" t="s">
        <v>28</v>
      </c>
    </row>
    <row r="33" spans="1:45" ht="12.75">
      <c r="A33" s="67" t="s">
        <v>1</v>
      </c>
      <c r="B33" s="71">
        <v>126</v>
      </c>
      <c r="C33" s="69">
        <v>41</v>
      </c>
      <c r="D33" s="69">
        <v>70</v>
      </c>
      <c r="E33" s="70">
        <v>237</v>
      </c>
      <c r="F33" s="71">
        <v>442</v>
      </c>
      <c r="G33" s="69">
        <v>67</v>
      </c>
      <c r="H33" s="69">
        <v>121</v>
      </c>
      <c r="I33" s="70">
        <v>630</v>
      </c>
      <c r="J33" s="71">
        <v>137</v>
      </c>
      <c r="K33" s="69">
        <v>13</v>
      </c>
      <c r="L33" s="69">
        <v>43</v>
      </c>
      <c r="M33" s="70">
        <v>193</v>
      </c>
      <c r="N33" s="71">
        <v>32</v>
      </c>
      <c r="O33" s="69">
        <v>0</v>
      </c>
      <c r="P33" s="69">
        <v>13</v>
      </c>
      <c r="Q33" s="70">
        <v>45</v>
      </c>
      <c r="R33" s="71">
        <v>579</v>
      </c>
      <c r="S33" s="69">
        <v>152</v>
      </c>
      <c r="T33" s="69">
        <v>312</v>
      </c>
      <c r="U33" s="70">
        <v>1043</v>
      </c>
      <c r="V33" s="71">
        <v>324</v>
      </c>
      <c r="W33" s="69">
        <v>67</v>
      </c>
      <c r="X33" s="69">
        <v>129</v>
      </c>
      <c r="Y33" s="70">
        <v>520</v>
      </c>
      <c r="Z33" s="71">
        <v>65</v>
      </c>
      <c r="AA33" s="69">
        <v>32</v>
      </c>
      <c r="AB33" s="69">
        <v>13</v>
      </c>
      <c r="AC33" s="70">
        <v>110</v>
      </c>
      <c r="AD33" s="71">
        <v>265</v>
      </c>
      <c r="AE33" s="69">
        <v>35</v>
      </c>
      <c r="AF33" s="69">
        <v>49</v>
      </c>
      <c r="AG33" s="70">
        <v>349</v>
      </c>
      <c r="AH33" s="71">
        <v>530</v>
      </c>
      <c r="AI33" s="69">
        <v>121</v>
      </c>
      <c r="AJ33" s="69">
        <v>209</v>
      </c>
      <c r="AK33" s="70">
        <v>860</v>
      </c>
      <c r="AL33" s="68">
        <v>172</v>
      </c>
      <c r="AM33" s="69">
        <v>15</v>
      </c>
      <c r="AN33" s="69">
        <v>211</v>
      </c>
      <c r="AO33" s="70">
        <v>398</v>
      </c>
      <c r="AP33" s="71">
        <f aca="true" t="shared" si="1" ref="AP33:AS38">B5+F5+J5+N5+R5+V5+Z5+AD5+AH5+AL5+AP5+B33+F33+J33+N33+R33+V33+Z33+AD33+AH33+AL33</f>
        <v>5294</v>
      </c>
      <c r="AQ33" s="68">
        <f t="shared" si="1"/>
        <v>1317</v>
      </c>
      <c r="AR33" s="68">
        <f t="shared" si="1"/>
        <v>2953</v>
      </c>
      <c r="AS33" s="82">
        <f t="shared" si="1"/>
        <v>9564</v>
      </c>
    </row>
    <row r="34" spans="1:45" ht="12.75">
      <c r="A34" s="67" t="s">
        <v>2</v>
      </c>
      <c r="B34" s="75">
        <v>8</v>
      </c>
      <c r="C34" s="73">
        <v>0</v>
      </c>
      <c r="D34" s="73">
        <v>1</v>
      </c>
      <c r="E34" s="74">
        <v>9</v>
      </c>
      <c r="F34" s="75">
        <v>9</v>
      </c>
      <c r="G34" s="73">
        <v>0</v>
      </c>
      <c r="H34" s="73">
        <v>2</v>
      </c>
      <c r="I34" s="74">
        <v>11</v>
      </c>
      <c r="J34" s="75">
        <v>7</v>
      </c>
      <c r="K34" s="73">
        <v>1</v>
      </c>
      <c r="L34" s="73">
        <v>1</v>
      </c>
      <c r="M34" s="74">
        <v>9</v>
      </c>
      <c r="N34" s="75">
        <v>5</v>
      </c>
      <c r="O34" s="73">
        <v>0</v>
      </c>
      <c r="P34" s="73">
        <v>1</v>
      </c>
      <c r="Q34" s="74">
        <v>6</v>
      </c>
      <c r="R34" s="75">
        <v>22</v>
      </c>
      <c r="S34" s="73">
        <v>3</v>
      </c>
      <c r="T34" s="73">
        <v>4</v>
      </c>
      <c r="U34" s="74">
        <v>29</v>
      </c>
      <c r="V34" s="75">
        <v>11</v>
      </c>
      <c r="W34" s="73">
        <v>0</v>
      </c>
      <c r="X34" s="73">
        <v>2</v>
      </c>
      <c r="Y34" s="74">
        <v>13</v>
      </c>
      <c r="Z34" s="75">
        <v>5</v>
      </c>
      <c r="AA34" s="73">
        <v>1</v>
      </c>
      <c r="AB34" s="73">
        <v>1</v>
      </c>
      <c r="AC34" s="74">
        <v>7</v>
      </c>
      <c r="AD34" s="75">
        <v>9</v>
      </c>
      <c r="AE34" s="73">
        <v>0</v>
      </c>
      <c r="AF34" s="73">
        <v>5</v>
      </c>
      <c r="AG34" s="74">
        <v>14</v>
      </c>
      <c r="AH34" s="75">
        <v>14</v>
      </c>
      <c r="AI34" s="73">
        <v>2</v>
      </c>
      <c r="AJ34" s="73">
        <v>4</v>
      </c>
      <c r="AK34" s="74">
        <v>20</v>
      </c>
      <c r="AL34" s="72">
        <v>17</v>
      </c>
      <c r="AM34" s="73">
        <v>0</v>
      </c>
      <c r="AN34" s="73">
        <v>15</v>
      </c>
      <c r="AO34" s="74">
        <v>32</v>
      </c>
      <c r="AP34" s="71">
        <f t="shared" si="1"/>
        <v>270</v>
      </c>
      <c r="AQ34" s="68">
        <f t="shared" si="1"/>
        <v>28</v>
      </c>
      <c r="AR34" s="68">
        <f t="shared" si="1"/>
        <v>75</v>
      </c>
      <c r="AS34" s="82">
        <f t="shared" si="1"/>
        <v>373</v>
      </c>
    </row>
    <row r="35" spans="1:45" ht="12.75">
      <c r="A35" s="67" t="s">
        <v>3</v>
      </c>
      <c r="B35" s="75"/>
      <c r="C35" s="73"/>
      <c r="D35" s="73"/>
      <c r="E35" s="74"/>
      <c r="F35" s="75"/>
      <c r="G35" s="73"/>
      <c r="H35" s="73"/>
      <c r="I35" s="74"/>
      <c r="J35" s="75">
        <v>0</v>
      </c>
      <c r="K35" s="73">
        <v>0</v>
      </c>
      <c r="L35" s="73">
        <v>1</v>
      </c>
      <c r="M35" s="74">
        <v>1</v>
      </c>
      <c r="N35" s="75"/>
      <c r="O35" s="73"/>
      <c r="P35" s="73"/>
      <c r="Q35" s="74"/>
      <c r="R35" s="75"/>
      <c r="S35" s="73"/>
      <c r="T35" s="73"/>
      <c r="U35" s="74"/>
      <c r="V35" s="75"/>
      <c r="W35" s="73"/>
      <c r="X35" s="73"/>
      <c r="Y35" s="74"/>
      <c r="Z35" s="75"/>
      <c r="AA35" s="73"/>
      <c r="AB35" s="73"/>
      <c r="AC35" s="74"/>
      <c r="AD35" s="75"/>
      <c r="AE35" s="73"/>
      <c r="AF35" s="73"/>
      <c r="AG35" s="74"/>
      <c r="AH35" s="75"/>
      <c r="AI35" s="73"/>
      <c r="AJ35" s="73"/>
      <c r="AK35" s="74"/>
      <c r="AL35" s="72"/>
      <c r="AM35" s="73"/>
      <c r="AN35" s="73"/>
      <c r="AO35" s="74"/>
      <c r="AP35" s="71">
        <f t="shared" si="1"/>
        <v>1</v>
      </c>
      <c r="AQ35" s="68">
        <f t="shared" si="1"/>
        <v>0</v>
      </c>
      <c r="AR35" s="68">
        <f t="shared" si="1"/>
        <v>1</v>
      </c>
      <c r="AS35" s="82">
        <f t="shared" si="1"/>
        <v>2</v>
      </c>
    </row>
    <row r="36" spans="1:45" ht="12.75">
      <c r="A36" s="67" t="s">
        <v>4</v>
      </c>
      <c r="B36" s="75">
        <v>7</v>
      </c>
      <c r="C36" s="73">
        <v>1</v>
      </c>
      <c r="D36" s="73">
        <v>6</v>
      </c>
      <c r="E36" s="74">
        <v>14</v>
      </c>
      <c r="F36" s="75">
        <v>8</v>
      </c>
      <c r="G36" s="73">
        <v>3</v>
      </c>
      <c r="H36" s="73">
        <v>11</v>
      </c>
      <c r="I36" s="74">
        <v>22</v>
      </c>
      <c r="J36" s="75">
        <v>3</v>
      </c>
      <c r="K36" s="73">
        <v>1</v>
      </c>
      <c r="L36" s="73">
        <v>1</v>
      </c>
      <c r="M36" s="74">
        <v>5</v>
      </c>
      <c r="N36" s="75">
        <v>2</v>
      </c>
      <c r="O36" s="73">
        <v>0</v>
      </c>
      <c r="P36" s="73">
        <v>1</v>
      </c>
      <c r="Q36" s="74">
        <v>3</v>
      </c>
      <c r="R36" s="75">
        <v>8</v>
      </c>
      <c r="S36" s="73">
        <v>2</v>
      </c>
      <c r="T36" s="73">
        <v>2</v>
      </c>
      <c r="U36" s="74">
        <v>12</v>
      </c>
      <c r="V36" s="75">
        <v>7</v>
      </c>
      <c r="W36" s="73">
        <v>10</v>
      </c>
      <c r="X36" s="73">
        <v>4</v>
      </c>
      <c r="Y36" s="74">
        <v>21</v>
      </c>
      <c r="Z36" s="75">
        <v>3</v>
      </c>
      <c r="AA36" s="73">
        <v>1</v>
      </c>
      <c r="AB36" s="73">
        <v>0</v>
      </c>
      <c r="AC36" s="74">
        <v>4</v>
      </c>
      <c r="AD36" s="75">
        <v>4</v>
      </c>
      <c r="AE36" s="73">
        <v>2</v>
      </c>
      <c r="AF36" s="73">
        <v>4</v>
      </c>
      <c r="AG36" s="74">
        <v>10</v>
      </c>
      <c r="AH36" s="75">
        <v>25</v>
      </c>
      <c r="AI36" s="73">
        <v>2</v>
      </c>
      <c r="AJ36" s="73">
        <v>5</v>
      </c>
      <c r="AK36" s="74">
        <v>32</v>
      </c>
      <c r="AL36" s="72">
        <v>7</v>
      </c>
      <c r="AM36" s="73">
        <v>0</v>
      </c>
      <c r="AN36" s="73">
        <v>7</v>
      </c>
      <c r="AO36" s="74">
        <v>14</v>
      </c>
      <c r="AP36" s="71">
        <f t="shared" si="1"/>
        <v>142</v>
      </c>
      <c r="AQ36" s="68">
        <f t="shared" si="1"/>
        <v>38</v>
      </c>
      <c r="AR36" s="68">
        <f t="shared" si="1"/>
        <v>58</v>
      </c>
      <c r="AS36" s="82">
        <f t="shared" si="1"/>
        <v>238</v>
      </c>
    </row>
    <row r="37" spans="1:45" ht="12.75">
      <c r="A37" s="67" t="s">
        <v>5</v>
      </c>
      <c r="B37" s="75">
        <v>14</v>
      </c>
      <c r="C37" s="73">
        <v>1</v>
      </c>
      <c r="D37" s="73">
        <v>1</v>
      </c>
      <c r="E37" s="74">
        <v>16</v>
      </c>
      <c r="F37" s="75">
        <v>17</v>
      </c>
      <c r="G37" s="73">
        <v>0</v>
      </c>
      <c r="H37" s="73">
        <v>1</v>
      </c>
      <c r="I37" s="74">
        <v>18</v>
      </c>
      <c r="J37" s="75">
        <v>5</v>
      </c>
      <c r="K37" s="73">
        <v>0</v>
      </c>
      <c r="L37" s="73">
        <v>1</v>
      </c>
      <c r="M37" s="74">
        <v>6</v>
      </c>
      <c r="N37" s="75">
        <v>3</v>
      </c>
      <c r="O37" s="73">
        <v>0</v>
      </c>
      <c r="P37" s="73">
        <v>0</v>
      </c>
      <c r="Q37" s="74">
        <v>3</v>
      </c>
      <c r="R37" s="75">
        <v>37</v>
      </c>
      <c r="S37" s="73">
        <v>4</v>
      </c>
      <c r="T37" s="73">
        <v>5</v>
      </c>
      <c r="U37" s="74">
        <v>46</v>
      </c>
      <c r="V37" s="75">
        <v>19</v>
      </c>
      <c r="W37" s="73">
        <v>1</v>
      </c>
      <c r="X37" s="73">
        <v>3</v>
      </c>
      <c r="Y37" s="74">
        <v>23</v>
      </c>
      <c r="Z37" s="75">
        <v>6</v>
      </c>
      <c r="AA37" s="73">
        <v>0</v>
      </c>
      <c r="AB37" s="73">
        <v>0</v>
      </c>
      <c r="AC37" s="74">
        <v>6</v>
      </c>
      <c r="AD37" s="75">
        <v>11</v>
      </c>
      <c r="AE37" s="73">
        <v>0</v>
      </c>
      <c r="AF37" s="73">
        <v>7</v>
      </c>
      <c r="AG37" s="74">
        <v>18</v>
      </c>
      <c r="AH37" s="75">
        <v>23</v>
      </c>
      <c r="AI37" s="73">
        <v>7</v>
      </c>
      <c r="AJ37" s="73">
        <v>4</v>
      </c>
      <c r="AK37" s="74">
        <v>34</v>
      </c>
      <c r="AL37" s="72">
        <v>12</v>
      </c>
      <c r="AM37" s="73">
        <v>1</v>
      </c>
      <c r="AN37" s="73">
        <v>4</v>
      </c>
      <c r="AO37" s="74">
        <v>17</v>
      </c>
      <c r="AP37" s="71">
        <f t="shared" si="1"/>
        <v>286</v>
      </c>
      <c r="AQ37" s="68">
        <f t="shared" si="1"/>
        <v>26</v>
      </c>
      <c r="AR37" s="68">
        <f t="shared" si="1"/>
        <v>37</v>
      </c>
      <c r="AS37" s="82">
        <f t="shared" si="1"/>
        <v>349</v>
      </c>
    </row>
    <row r="38" spans="1:45" ht="12.75">
      <c r="A38" s="67" t="s">
        <v>6</v>
      </c>
      <c r="B38" s="75">
        <v>2</v>
      </c>
      <c r="C38" s="73">
        <v>0</v>
      </c>
      <c r="D38" s="73">
        <v>1</v>
      </c>
      <c r="E38" s="74">
        <v>3</v>
      </c>
      <c r="F38" s="75">
        <v>1</v>
      </c>
      <c r="G38" s="73">
        <v>0</v>
      </c>
      <c r="H38" s="73">
        <v>0</v>
      </c>
      <c r="I38" s="74">
        <v>1</v>
      </c>
      <c r="J38" s="75"/>
      <c r="K38" s="73"/>
      <c r="L38" s="73"/>
      <c r="M38" s="74"/>
      <c r="N38" s="75"/>
      <c r="O38" s="73"/>
      <c r="P38" s="73"/>
      <c r="Q38" s="74"/>
      <c r="R38" s="75"/>
      <c r="S38" s="73"/>
      <c r="T38" s="73"/>
      <c r="U38" s="74"/>
      <c r="V38" s="75"/>
      <c r="W38" s="73"/>
      <c r="X38" s="73"/>
      <c r="Y38" s="74"/>
      <c r="Z38" s="75">
        <v>1</v>
      </c>
      <c r="AA38" s="73">
        <v>0</v>
      </c>
      <c r="AB38" s="73">
        <v>0</v>
      </c>
      <c r="AC38" s="74">
        <v>1</v>
      </c>
      <c r="AD38" s="75"/>
      <c r="AE38" s="73"/>
      <c r="AF38" s="73"/>
      <c r="AG38" s="74"/>
      <c r="AH38" s="75">
        <v>0</v>
      </c>
      <c r="AI38" s="73">
        <v>0</v>
      </c>
      <c r="AJ38" s="73">
        <v>1</v>
      </c>
      <c r="AK38" s="74">
        <v>1</v>
      </c>
      <c r="AL38" s="72">
        <v>0</v>
      </c>
      <c r="AM38" s="73">
        <v>0</v>
      </c>
      <c r="AN38" s="73">
        <v>1</v>
      </c>
      <c r="AO38" s="74">
        <v>1</v>
      </c>
      <c r="AP38" s="71">
        <f t="shared" si="1"/>
        <v>13</v>
      </c>
      <c r="AQ38" s="68">
        <f t="shared" si="1"/>
        <v>1</v>
      </c>
      <c r="AR38" s="68">
        <f t="shared" si="1"/>
        <v>3</v>
      </c>
      <c r="AS38" s="82">
        <f t="shared" si="1"/>
        <v>17</v>
      </c>
    </row>
    <row r="39" spans="1:45" ht="12.75">
      <c r="A39" s="67" t="s">
        <v>7</v>
      </c>
      <c r="B39" s="75">
        <v>1</v>
      </c>
      <c r="C39" s="73">
        <v>1</v>
      </c>
      <c r="D39" s="73">
        <v>0</v>
      </c>
      <c r="E39" s="74">
        <v>2</v>
      </c>
      <c r="F39" s="75">
        <v>0</v>
      </c>
      <c r="G39" s="73">
        <v>0</v>
      </c>
      <c r="H39" s="73">
        <v>2</v>
      </c>
      <c r="I39" s="74">
        <v>2</v>
      </c>
      <c r="J39" s="75"/>
      <c r="K39" s="73"/>
      <c r="L39" s="73"/>
      <c r="M39" s="74"/>
      <c r="N39" s="75"/>
      <c r="O39" s="73"/>
      <c r="P39" s="73"/>
      <c r="Q39" s="74"/>
      <c r="R39" s="75"/>
      <c r="S39" s="73"/>
      <c r="T39" s="73"/>
      <c r="U39" s="74"/>
      <c r="V39" s="75"/>
      <c r="W39" s="73"/>
      <c r="X39" s="73"/>
      <c r="Y39" s="74"/>
      <c r="Z39" s="75">
        <v>0</v>
      </c>
      <c r="AA39" s="73">
        <v>1</v>
      </c>
      <c r="AB39" s="73">
        <v>0</v>
      </c>
      <c r="AC39" s="74">
        <v>1</v>
      </c>
      <c r="AD39" s="75">
        <v>1</v>
      </c>
      <c r="AE39" s="73">
        <v>0</v>
      </c>
      <c r="AF39" s="73">
        <v>0</v>
      </c>
      <c r="AG39" s="74">
        <v>1</v>
      </c>
      <c r="AH39" s="75">
        <v>0</v>
      </c>
      <c r="AI39" s="73">
        <v>0</v>
      </c>
      <c r="AJ39" s="73">
        <v>1</v>
      </c>
      <c r="AK39" s="74">
        <v>1</v>
      </c>
      <c r="AL39" s="72"/>
      <c r="AM39" s="73"/>
      <c r="AN39" s="73"/>
      <c r="AO39" s="74"/>
      <c r="AP39" s="71"/>
      <c r="AQ39" s="68"/>
      <c r="AR39" s="68"/>
      <c r="AS39" s="82"/>
    </row>
    <row r="40" spans="1:45" ht="12.75">
      <c r="A40" s="67" t="s">
        <v>8</v>
      </c>
      <c r="B40" s="75">
        <v>6</v>
      </c>
      <c r="C40" s="73">
        <v>0</v>
      </c>
      <c r="D40" s="73">
        <v>5</v>
      </c>
      <c r="E40" s="74">
        <v>11</v>
      </c>
      <c r="F40" s="75">
        <v>98</v>
      </c>
      <c r="G40" s="73">
        <v>1</v>
      </c>
      <c r="H40" s="73">
        <v>11</v>
      </c>
      <c r="I40" s="74">
        <v>110</v>
      </c>
      <c r="J40" s="75">
        <v>8</v>
      </c>
      <c r="K40" s="73">
        <v>1</v>
      </c>
      <c r="L40" s="73">
        <v>5</v>
      </c>
      <c r="M40" s="74">
        <v>14</v>
      </c>
      <c r="N40" s="75">
        <v>3</v>
      </c>
      <c r="O40" s="73">
        <v>0</v>
      </c>
      <c r="P40" s="73">
        <v>2</v>
      </c>
      <c r="Q40" s="74">
        <v>5</v>
      </c>
      <c r="R40" s="75">
        <v>12</v>
      </c>
      <c r="S40" s="73">
        <v>2</v>
      </c>
      <c r="T40" s="73">
        <v>0</v>
      </c>
      <c r="U40" s="74">
        <v>14</v>
      </c>
      <c r="V40" s="75">
        <v>19</v>
      </c>
      <c r="W40" s="73">
        <v>0</v>
      </c>
      <c r="X40" s="73">
        <v>5</v>
      </c>
      <c r="Y40" s="74">
        <v>24</v>
      </c>
      <c r="Z40" s="75">
        <v>3</v>
      </c>
      <c r="AA40" s="73">
        <v>0</v>
      </c>
      <c r="AB40" s="73">
        <v>0</v>
      </c>
      <c r="AC40" s="74">
        <v>3</v>
      </c>
      <c r="AD40" s="75">
        <v>12</v>
      </c>
      <c r="AE40" s="73">
        <v>0</v>
      </c>
      <c r="AF40" s="73">
        <v>5</v>
      </c>
      <c r="AG40" s="74">
        <v>17</v>
      </c>
      <c r="AH40" s="75">
        <v>22</v>
      </c>
      <c r="AI40" s="73">
        <v>0</v>
      </c>
      <c r="AJ40" s="73">
        <v>7</v>
      </c>
      <c r="AK40" s="74">
        <v>29</v>
      </c>
      <c r="AL40" s="72">
        <v>7</v>
      </c>
      <c r="AM40" s="73">
        <v>0</v>
      </c>
      <c r="AN40" s="73">
        <v>5</v>
      </c>
      <c r="AO40" s="74">
        <v>12</v>
      </c>
      <c r="AP40" s="71">
        <f aca="true" t="shared" si="2" ref="AP40:AS53">B12+F12+J12+N12+R12+V12+Z12+AD12+AH12+AL12+AP12+B40+F40+J40+N40+R40+V40+Z40+AD40+AH40+AL40</f>
        <v>389</v>
      </c>
      <c r="AQ40" s="68">
        <f t="shared" si="2"/>
        <v>22</v>
      </c>
      <c r="AR40" s="68">
        <f t="shared" si="2"/>
        <v>72</v>
      </c>
      <c r="AS40" s="82">
        <f t="shared" si="2"/>
        <v>483</v>
      </c>
    </row>
    <row r="41" spans="1:45" ht="12.75">
      <c r="A41" s="67" t="s">
        <v>9</v>
      </c>
      <c r="B41" s="75">
        <v>1</v>
      </c>
      <c r="C41" s="73">
        <v>2</v>
      </c>
      <c r="D41" s="73">
        <v>0</v>
      </c>
      <c r="E41" s="74">
        <v>3</v>
      </c>
      <c r="F41" s="75">
        <v>0</v>
      </c>
      <c r="G41" s="73">
        <v>1</v>
      </c>
      <c r="H41" s="73">
        <v>2</v>
      </c>
      <c r="I41" s="74">
        <v>3</v>
      </c>
      <c r="J41" s="75">
        <v>1</v>
      </c>
      <c r="K41" s="73">
        <v>0</v>
      </c>
      <c r="L41" s="73">
        <v>0</v>
      </c>
      <c r="M41" s="74">
        <v>1</v>
      </c>
      <c r="N41" s="75"/>
      <c r="O41" s="73"/>
      <c r="P41" s="73"/>
      <c r="Q41" s="74"/>
      <c r="R41" s="75">
        <v>1</v>
      </c>
      <c r="S41" s="73">
        <v>0</v>
      </c>
      <c r="T41" s="73">
        <v>0</v>
      </c>
      <c r="U41" s="74">
        <v>1</v>
      </c>
      <c r="V41" s="75">
        <v>0</v>
      </c>
      <c r="W41" s="73">
        <v>2</v>
      </c>
      <c r="X41" s="73">
        <v>2</v>
      </c>
      <c r="Y41" s="74">
        <v>4</v>
      </c>
      <c r="Z41" s="75"/>
      <c r="AA41" s="73"/>
      <c r="AB41" s="73"/>
      <c r="AC41" s="74"/>
      <c r="AD41" s="75"/>
      <c r="AE41" s="73"/>
      <c r="AF41" s="73"/>
      <c r="AG41" s="74"/>
      <c r="AH41" s="75"/>
      <c r="AI41" s="73"/>
      <c r="AJ41" s="73"/>
      <c r="AK41" s="74"/>
      <c r="AL41" s="72">
        <v>1</v>
      </c>
      <c r="AM41" s="73">
        <v>0</v>
      </c>
      <c r="AN41" s="73">
        <v>0</v>
      </c>
      <c r="AO41" s="74">
        <v>1</v>
      </c>
      <c r="AP41" s="71">
        <f t="shared" si="2"/>
        <v>21</v>
      </c>
      <c r="AQ41" s="68">
        <f t="shared" si="2"/>
        <v>10</v>
      </c>
      <c r="AR41" s="68">
        <f t="shared" si="2"/>
        <v>10</v>
      </c>
      <c r="AS41" s="82">
        <f t="shared" si="2"/>
        <v>41</v>
      </c>
    </row>
    <row r="42" spans="1:45" ht="12.75">
      <c r="A42" s="67" t="s">
        <v>10</v>
      </c>
      <c r="B42" s="75">
        <v>166</v>
      </c>
      <c r="C42" s="73">
        <v>112</v>
      </c>
      <c r="D42" s="73">
        <v>132</v>
      </c>
      <c r="E42" s="74">
        <v>410</v>
      </c>
      <c r="F42" s="75">
        <v>695</v>
      </c>
      <c r="G42" s="73">
        <v>128</v>
      </c>
      <c r="H42" s="73">
        <v>233</v>
      </c>
      <c r="I42" s="74">
        <v>1056</v>
      </c>
      <c r="J42" s="75">
        <v>258</v>
      </c>
      <c r="K42" s="73">
        <v>15</v>
      </c>
      <c r="L42" s="73">
        <v>61</v>
      </c>
      <c r="M42" s="74">
        <v>334</v>
      </c>
      <c r="N42" s="75">
        <v>62</v>
      </c>
      <c r="O42" s="73">
        <v>4</v>
      </c>
      <c r="P42" s="73">
        <v>13</v>
      </c>
      <c r="Q42" s="74">
        <v>79</v>
      </c>
      <c r="R42" s="75">
        <v>835</v>
      </c>
      <c r="S42" s="73">
        <v>346</v>
      </c>
      <c r="T42" s="73">
        <v>198</v>
      </c>
      <c r="U42" s="74">
        <v>1379</v>
      </c>
      <c r="V42" s="75">
        <v>553</v>
      </c>
      <c r="W42" s="73">
        <v>79</v>
      </c>
      <c r="X42" s="73">
        <v>129</v>
      </c>
      <c r="Y42" s="74">
        <v>761</v>
      </c>
      <c r="Z42" s="75">
        <v>110</v>
      </c>
      <c r="AA42" s="73">
        <v>73</v>
      </c>
      <c r="AB42" s="73">
        <v>13</v>
      </c>
      <c r="AC42" s="74">
        <v>196</v>
      </c>
      <c r="AD42" s="75">
        <v>386</v>
      </c>
      <c r="AE42" s="73">
        <v>30</v>
      </c>
      <c r="AF42" s="73">
        <v>93</v>
      </c>
      <c r="AG42" s="74">
        <v>509</v>
      </c>
      <c r="AH42" s="75">
        <v>626</v>
      </c>
      <c r="AI42" s="73">
        <v>164</v>
      </c>
      <c r="AJ42" s="73">
        <v>268</v>
      </c>
      <c r="AK42" s="74">
        <v>1058</v>
      </c>
      <c r="AL42" s="72">
        <v>182</v>
      </c>
      <c r="AM42" s="73">
        <v>25</v>
      </c>
      <c r="AN42" s="73">
        <v>231</v>
      </c>
      <c r="AO42" s="74">
        <v>438</v>
      </c>
      <c r="AP42" s="71">
        <f t="shared" si="2"/>
        <v>7748</v>
      </c>
      <c r="AQ42" s="68">
        <f t="shared" si="2"/>
        <v>2967</v>
      </c>
      <c r="AR42" s="68">
        <f t="shared" si="2"/>
        <v>3305</v>
      </c>
      <c r="AS42" s="82">
        <f t="shared" si="2"/>
        <v>14020</v>
      </c>
    </row>
    <row r="43" spans="1:45" ht="12.75">
      <c r="A43" s="67" t="s">
        <v>11</v>
      </c>
      <c r="B43" s="75">
        <v>31</v>
      </c>
      <c r="C43" s="73">
        <v>17</v>
      </c>
      <c r="D43" s="73">
        <v>32</v>
      </c>
      <c r="E43" s="74">
        <v>80</v>
      </c>
      <c r="F43" s="75">
        <v>105</v>
      </c>
      <c r="G43" s="73">
        <v>12</v>
      </c>
      <c r="H43" s="73">
        <v>35</v>
      </c>
      <c r="I43" s="74">
        <v>152</v>
      </c>
      <c r="J43" s="75">
        <v>28</v>
      </c>
      <c r="K43" s="73">
        <v>0</v>
      </c>
      <c r="L43" s="73">
        <v>13</v>
      </c>
      <c r="M43" s="74">
        <v>41</v>
      </c>
      <c r="N43" s="75">
        <v>13</v>
      </c>
      <c r="O43" s="73">
        <v>0</v>
      </c>
      <c r="P43" s="73">
        <v>3</v>
      </c>
      <c r="Q43" s="74">
        <v>16</v>
      </c>
      <c r="R43" s="75">
        <v>93</v>
      </c>
      <c r="S43" s="73">
        <v>38</v>
      </c>
      <c r="T43" s="73">
        <v>31</v>
      </c>
      <c r="U43" s="74">
        <v>162</v>
      </c>
      <c r="V43" s="75">
        <v>87</v>
      </c>
      <c r="W43" s="73">
        <v>18</v>
      </c>
      <c r="X43" s="73">
        <v>35</v>
      </c>
      <c r="Y43" s="74">
        <v>140</v>
      </c>
      <c r="Z43" s="75">
        <v>11</v>
      </c>
      <c r="AA43" s="73">
        <v>7</v>
      </c>
      <c r="AB43" s="73">
        <v>4</v>
      </c>
      <c r="AC43" s="74">
        <v>22</v>
      </c>
      <c r="AD43" s="75">
        <v>45</v>
      </c>
      <c r="AE43" s="73">
        <v>2</v>
      </c>
      <c r="AF43" s="73">
        <v>7</v>
      </c>
      <c r="AG43" s="74">
        <v>54</v>
      </c>
      <c r="AH43" s="75">
        <v>81</v>
      </c>
      <c r="AI43" s="73">
        <v>16</v>
      </c>
      <c r="AJ43" s="73">
        <v>20</v>
      </c>
      <c r="AK43" s="74">
        <v>117</v>
      </c>
      <c r="AL43" s="72">
        <v>28</v>
      </c>
      <c r="AM43" s="73">
        <v>6</v>
      </c>
      <c r="AN43" s="73">
        <v>32</v>
      </c>
      <c r="AO43" s="74">
        <v>66</v>
      </c>
      <c r="AP43" s="71">
        <f t="shared" si="2"/>
        <v>1164</v>
      </c>
      <c r="AQ43" s="68">
        <f t="shared" si="2"/>
        <v>448</v>
      </c>
      <c r="AR43" s="68">
        <f t="shared" si="2"/>
        <v>458</v>
      </c>
      <c r="AS43" s="82">
        <f t="shared" si="2"/>
        <v>2070</v>
      </c>
    </row>
    <row r="44" spans="1:45" ht="12.75">
      <c r="A44" s="67" t="s">
        <v>12</v>
      </c>
      <c r="B44" s="75">
        <v>6</v>
      </c>
      <c r="C44" s="73">
        <v>8</v>
      </c>
      <c r="D44" s="73">
        <v>4</v>
      </c>
      <c r="E44" s="74">
        <v>18</v>
      </c>
      <c r="F44" s="75">
        <v>35</v>
      </c>
      <c r="G44" s="73">
        <v>1</v>
      </c>
      <c r="H44" s="73">
        <v>5</v>
      </c>
      <c r="I44" s="74">
        <v>41</v>
      </c>
      <c r="J44" s="75">
        <v>10</v>
      </c>
      <c r="K44" s="73">
        <v>2</v>
      </c>
      <c r="L44" s="73">
        <v>4</v>
      </c>
      <c r="M44" s="74">
        <v>16</v>
      </c>
      <c r="N44" s="75">
        <v>2</v>
      </c>
      <c r="O44" s="73">
        <v>0</v>
      </c>
      <c r="P44" s="73">
        <v>0</v>
      </c>
      <c r="Q44" s="74">
        <v>2</v>
      </c>
      <c r="R44" s="75">
        <v>64</v>
      </c>
      <c r="S44" s="73">
        <v>2</v>
      </c>
      <c r="T44" s="73">
        <v>9</v>
      </c>
      <c r="U44" s="74">
        <v>75</v>
      </c>
      <c r="V44" s="75">
        <v>17</v>
      </c>
      <c r="W44" s="73">
        <v>3</v>
      </c>
      <c r="X44" s="73">
        <v>10</v>
      </c>
      <c r="Y44" s="74">
        <v>30</v>
      </c>
      <c r="Z44" s="75">
        <v>2</v>
      </c>
      <c r="AA44" s="73">
        <v>1</v>
      </c>
      <c r="AB44" s="73">
        <v>0</v>
      </c>
      <c r="AC44" s="74">
        <v>3</v>
      </c>
      <c r="AD44" s="75">
        <v>10</v>
      </c>
      <c r="AE44" s="73">
        <v>0</v>
      </c>
      <c r="AF44" s="73">
        <v>1</v>
      </c>
      <c r="AG44" s="74">
        <v>11</v>
      </c>
      <c r="AH44" s="75">
        <v>18</v>
      </c>
      <c r="AI44" s="73">
        <v>3</v>
      </c>
      <c r="AJ44" s="73">
        <v>10</v>
      </c>
      <c r="AK44" s="74">
        <v>31</v>
      </c>
      <c r="AL44" s="72">
        <v>10</v>
      </c>
      <c r="AM44" s="73">
        <v>1</v>
      </c>
      <c r="AN44" s="73">
        <v>21</v>
      </c>
      <c r="AO44" s="74">
        <v>32</v>
      </c>
      <c r="AP44" s="71">
        <f t="shared" si="2"/>
        <v>427</v>
      </c>
      <c r="AQ44" s="68">
        <f t="shared" si="2"/>
        <v>132</v>
      </c>
      <c r="AR44" s="68">
        <f t="shared" si="2"/>
        <v>146</v>
      </c>
      <c r="AS44" s="82">
        <f t="shared" si="2"/>
        <v>705</v>
      </c>
    </row>
    <row r="45" spans="1:45" ht="12.75">
      <c r="A45" s="67" t="s">
        <v>13</v>
      </c>
      <c r="B45" s="75">
        <v>12</v>
      </c>
      <c r="C45" s="73">
        <v>4</v>
      </c>
      <c r="D45" s="73">
        <v>2</v>
      </c>
      <c r="E45" s="74">
        <v>18</v>
      </c>
      <c r="F45" s="75">
        <v>49</v>
      </c>
      <c r="G45" s="73">
        <v>4</v>
      </c>
      <c r="H45" s="73">
        <v>7</v>
      </c>
      <c r="I45" s="74">
        <v>60</v>
      </c>
      <c r="J45" s="75">
        <v>11</v>
      </c>
      <c r="K45" s="73">
        <v>1</v>
      </c>
      <c r="L45" s="73">
        <v>3</v>
      </c>
      <c r="M45" s="74">
        <v>15</v>
      </c>
      <c r="N45" s="75">
        <v>4</v>
      </c>
      <c r="O45" s="73">
        <v>0</v>
      </c>
      <c r="P45" s="73">
        <v>0</v>
      </c>
      <c r="Q45" s="74">
        <v>4</v>
      </c>
      <c r="R45" s="75">
        <v>41</v>
      </c>
      <c r="S45" s="73">
        <v>6</v>
      </c>
      <c r="T45" s="73">
        <v>4</v>
      </c>
      <c r="U45" s="74">
        <v>51</v>
      </c>
      <c r="V45" s="75">
        <v>60</v>
      </c>
      <c r="W45" s="73">
        <v>5</v>
      </c>
      <c r="X45" s="73">
        <v>22</v>
      </c>
      <c r="Y45" s="74">
        <v>87</v>
      </c>
      <c r="Z45" s="75">
        <v>3</v>
      </c>
      <c r="AA45" s="73">
        <v>0</v>
      </c>
      <c r="AB45" s="73">
        <v>4</v>
      </c>
      <c r="AC45" s="74">
        <v>7</v>
      </c>
      <c r="AD45" s="75">
        <v>19</v>
      </c>
      <c r="AE45" s="73">
        <v>2</v>
      </c>
      <c r="AF45" s="73">
        <v>10</v>
      </c>
      <c r="AG45" s="74">
        <v>31</v>
      </c>
      <c r="AH45" s="75">
        <v>24</v>
      </c>
      <c r="AI45" s="73">
        <v>9</v>
      </c>
      <c r="AJ45" s="73">
        <v>8</v>
      </c>
      <c r="AK45" s="74">
        <v>41</v>
      </c>
      <c r="AL45" s="72">
        <v>13</v>
      </c>
      <c r="AM45" s="73">
        <v>0</v>
      </c>
      <c r="AN45" s="73">
        <v>22</v>
      </c>
      <c r="AO45" s="74">
        <v>35</v>
      </c>
      <c r="AP45" s="71">
        <f t="shared" si="2"/>
        <v>689</v>
      </c>
      <c r="AQ45" s="68">
        <f t="shared" si="2"/>
        <v>142</v>
      </c>
      <c r="AR45" s="68">
        <f t="shared" si="2"/>
        <v>239</v>
      </c>
      <c r="AS45" s="82">
        <f t="shared" si="2"/>
        <v>1070</v>
      </c>
    </row>
    <row r="46" spans="1:45" ht="12.75">
      <c r="A46" s="67" t="s">
        <v>14</v>
      </c>
      <c r="B46" s="75"/>
      <c r="C46" s="73"/>
      <c r="D46" s="73"/>
      <c r="E46" s="74"/>
      <c r="F46" s="75">
        <v>2</v>
      </c>
      <c r="G46" s="73">
        <v>0</v>
      </c>
      <c r="H46" s="73">
        <v>4</v>
      </c>
      <c r="I46" s="74">
        <v>6</v>
      </c>
      <c r="J46" s="75"/>
      <c r="K46" s="73"/>
      <c r="L46" s="73"/>
      <c r="M46" s="74"/>
      <c r="N46" s="75"/>
      <c r="O46" s="73"/>
      <c r="P46" s="73"/>
      <c r="Q46" s="74"/>
      <c r="R46" s="75">
        <v>0</v>
      </c>
      <c r="S46" s="73">
        <v>2</v>
      </c>
      <c r="T46" s="73">
        <v>1</v>
      </c>
      <c r="U46" s="74">
        <v>3</v>
      </c>
      <c r="V46" s="75">
        <v>0</v>
      </c>
      <c r="W46" s="73">
        <v>1</v>
      </c>
      <c r="X46" s="73">
        <v>0</v>
      </c>
      <c r="Y46" s="74">
        <v>1</v>
      </c>
      <c r="Z46" s="75"/>
      <c r="AA46" s="73"/>
      <c r="AB46" s="73"/>
      <c r="AC46" s="74"/>
      <c r="AD46" s="75"/>
      <c r="AE46" s="73"/>
      <c r="AF46" s="73"/>
      <c r="AG46" s="74"/>
      <c r="AH46" s="75"/>
      <c r="AI46" s="73"/>
      <c r="AJ46" s="73"/>
      <c r="AK46" s="74"/>
      <c r="AL46" s="72">
        <v>0</v>
      </c>
      <c r="AM46" s="73">
        <v>0</v>
      </c>
      <c r="AN46" s="73">
        <v>5</v>
      </c>
      <c r="AO46" s="74">
        <v>5</v>
      </c>
      <c r="AP46" s="71">
        <f t="shared" si="2"/>
        <v>7</v>
      </c>
      <c r="AQ46" s="68">
        <f t="shared" si="2"/>
        <v>4</v>
      </c>
      <c r="AR46" s="68">
        <f t="shared" si="2"/>
        <v>20</v>
      </c>
      <c r="AS46" s="82">
        <f t="shared" si="2"/>
        <v>31</v>
      </c>
    </row>
    <row r="47" spans="1:45" ht="12.75">
      <c r="A47" s="67" t="s">
        <v>15</v>
      </c>
      <c r="B47" s="75">
        <v>1</v>
      </c>
      <c r="C47" s="73">
        <v>0</v>
      </c>
      <c r="D47" s="73">
        <v>1</v>
      </c>
      <c r="E47" s="74">
        <v>2</v>
      </c>
      <c r="F47" s="75">
        <v>4</v>
      </c>
      <c r="G47" s="73">
        <v>0</v>
      </c>
      <c r="H47" s="73">
        <v>4</v>
      </c>
      <c r="I47" s="74">
        <v>8</v>
      </c>
      <c r="J47" s="75">
        <v>0</v>
      </c>
      <c r="K47" s="73">
        <v>0</v>
      </c>
      <c r="L47" s="73">
        <v>2</v>
      </c>
      <c r="M47" s="74">
        <v>2</v>
      </c>
      <c r="N47" s="75"/>
      <c r="O47" s="73"/>
      <c r="P47" s="73"/>
      <c r="Q47" s="74"/>
      <c r="R47" s="75">
        <v>4</v>
      </c>
      <c r="S47" s="73">
        <v>7</v>
      </c>
      <c r="T47" s="73">
        <v>1</v>
      </c>
      <c r="U47" s="74">
        <v>12</v>
      </c>
      <c r="V47" s="75">
        <v>2</v>
      </c>
      <c r="W47" s="73">
        <v>2</v>
      </c>
      <c r="X47" s="73">
        <v>1</v>
      </c>
      <c r="Y47" s="74">
        <v>5</v>
      </c>
      <c r="Z47" s="75">
        <v>1</v>
      </c>
      <c r="AA47" s="73">
        <v>0</v>
      </c>
      <c r="AB47" s="73">
        <v>0</v>
      </c>
      <c r="AC47" s="74">
        <v>1</v>
      </c>
      <c r="AD47" s="75">
        <v>2</v>
      </c>
      <c r="AE47" s="73">
        <v>0</v>
      </c>
      <c r="AF47" s="73">
        <v>1</v>
      </c>
      <c r="AG47" s="74">
        <v>3</v>
      </c>
      <c r="AH47" s="75">
        <v>8</v>
      </c>
      <c r="AI47" s="73">
        <v>1</v>
      </c>
      <c r="AJ47" s="73">
        <v>0</v>
      </c>
      <c r="AK47" s="74">
        <v>9</v>
      </c>
      <c r="AL47" s="72">
        <v>1</v>
      </c>
      <c r="AM47" s="73">
        <v>0</v>
      </c>
      <c r="AN47" s="73">
        <v>4</v>
      </c>
      <c r="AO47" s="74">
        <v>5</v>
      </c>
      <c r="AP47" s="71">
        <f t="shared" si="2"/>
        <v>57</v>
      </c>
      <c r="AQ47" s="68">
        <f t="shared" si="2"/>
        <v>36</v>
      </c>
      <c r="AR47" s="68">
        <f t="shared" si="2"/>
        <v>27</v>
      </c>
      <c r="AS47" s="82">
        <f t="shared" si="2"/>
        <v>120</v>
      </c>
    </row>
    <row r="48" spans="1:45" ht="12.75">
      <c r="A48" s="67" t="s">
        <v>16</v>
      </c>
      <c r="B48" s="75">
        <v>103</v>
      </c>
      <c r="C48" s="73">
        <v>14</v>
      </c>
      <c r="D48" s="73">
        <v>50</v>
      </c>
      <c r="E48" s="74">
        <v>167</v>
      </c>
      <c r="F48" s="75">
        <v>321</v>
      </c>
      <c r="G48" s="73">
        <v>8</v>
      </c>
      <c r="H48" s="73">
        <v>86</v>
      </c>
      <c r="I48" s="74">
        <v>415</v>
      </c>
      <c r="J48" s="75">
        <v>123</v>
      </c>
      <c r="K48" s="73">
        <v>10</v>
      </c>
      <c r="L48" s="73">
        <v>51</v>
      </c>
      <c r="M48" s="74">
        <v>184</v>
      </c>
      <c r="N48" s="75">
        <v>30</v>
      </c>
      <c r="O48" s="73">
        <v>0</v>
      </c>
      <c r="P48" s="73">
        <v>6</v>
      </c>
      <c r="Q48" s="74">
        <v>36</v>
      </c>
      <c r="R48" s="75">
        <v>346</v>
      </c>
      <c r="S48" s="73">
        <v>81</v>
      </c>
      <c r="T48" s="73">
        <v>82</v>
      </c>
      <c r="U48" s="74">
        <v>509</v>
      </c>
      <c r="V48" s="75">
        <v>287</v>
      </c>
      <c r="W48" s="73">
        <v>20</v>
      </c>
      <c r="X48" s="73">
        <v>53</v>
      </c>
      <c r="Y48" s="74">
        <v>360</v>
      </c>
      <c r="Z48" s="75">
        <v>43</v>
      </c>
      <c r="AA48" s="73">
        <v>43</v>
      </c>
      <c r="AB48" s="73">
        <v>12</v>
      </c>
      <c r="AC48" s="74">
        <v>98</v>
      </c>
      <c r="AD48" s="75">
        <v>187</v>
      </c>
      <c r="AE48" s="73">
        <v>31</v>
      </c>
      <c r="AF48" s="73">
        <v>64</v>
      </c>
      <c r="AG48" s="74">
        <v>282</v>
      </c>
      <c r="AH48" s="75">
        <v>379</v>
      </c>
      <c r="AI48" s="73">
        <v>48</v>
      </c>
      <c r="AJ48" s="73">
        <v>90</v>
      </c>
      <c r="AK48" s="74">
        <v>517</v>
      </c>
      <c r="AL48" s="72">
        <v>123</v>
      </c>
      <c r="AM48" s="73">
        <v>11</v>
      </c>
      <c r="AN48" s="73">
        <v>108</v>
      </c>
      <c r="AO48" s="74">
        <v>242</v>
      </c>
      <c r="AP48" s="71">
        <f t="shared" si="2"/>
        <v>4990</v>
      </c>
      <c r="AQ48" s="68">
        <f t="shared" si="2"/>
        <v>1010</v>
      </c>
      <c r="AR48" s="68">
        <f t="shared" si="2"/>
        <v>1318</v>
      </c>
      <c r="AS48" s="82">
        <f t="shared" si="2"/>
        <v>7318</v>
      </c>
    </row>
    <row r="49" spans="1:45" ht="12.75">
      <c r="A49" s="67" t="s">
        <v>17</v>
      </c>
      <c r="B49" s="75">
        <v>4</v>
      </c>
      <c r="C49" s="73">
        <v>0</v>
      </c>
      <c r="D49" s="73">
        <v>0</v>
      </c>
      <c r="E49" s="74">
        <v>4</v>
      </c>
      <c r="F49" s="75">
        <v>4</v>
      </c>
      <c r="G49" s="73">
        <v>1</v>
      </c>
      <c r="H49" s="73">
        <v>3</v>
      </c>
      <c r="I49" s="74">
        <v>8</v>
      </c>
      <c r="J49" s="75">
        <v>3</v>
      </c>
      <c r="K49" s="73">
        <v>0</v>
      </c>
      <c r="L49" s="73">
        <v>0</v>
      </c>
      <c r="M49" s="74">
        <v>3</v>
      </c>
      <c r="N49" s="75">
        <v>2</v>
      </c>
      <c r="O49" s="73">
        <v>0</v>
      </c>
      <c r="P49" s="73">
        <v>0</v>
      </c>
      <c r="Q49" s="74">
        <v>2</v>
      </c>
      <c r="R49" s="75">
        <v>15</v>
      </c>
      <c r="S49" s="73">
        <v>1</v>
      </c>
      <c r="T49" s="73">
        <v>0</v>
      </c>
      <c r="U49" s="74">
        <v>16</v>
      </c>
      <c r="V49" s="75">
        <v>3</v>
      </c>
      <c r="W49" s="73">
        <v>0</v>
      </c>
      <c r="X49" s="73">
        <v>0</v>
      </c>
      <c r="Y49" s="74">
        <v>3</v>
      </c>
      <c r="Z49" s="75">
        <v>3</v>
      </c>
      <c r="AA49" s="73">
        <v>0</v>
      </c>
      <c r="AB49" s="73">
        <v>1</v>
      </c>
      <c r="AC49" s="74">
        <v>4</v>
      </c>
      <c r="AD49" s="75">
        <v>5</v>
      </c>
      <c r="AE49" s="73">
        <v>0</v>
      </c>
      <c r="AF49" s="73">
        <v>0</v>
      </c>
      <c r="AG49" s="74">
        <v>5</v>
      </c>
      <c r="AH49" s="75">
        <v>3</v>
      </c>
      <c r="AI49" s="73">
        <v>0</v>
      </c>
      <c r="AJ49" s="73">
        <v>1</v>
      </c>
      <c r="AK49" s="74">
        <v>4</v>
      </c>
      <c r="AL49" s="72">
        <v>0</v>
      </c>
      <c r="AM49" s="73">
        <v>0</v>
      </c>
      <c r="AN49" s="73">
        <v>2</v>
      </c>
      <c r="AO49" s="74">
        <v>2</v>
      </c>
      <c r="AP49" s="71">
        <f t="shared" si="2"/>
        <v>61</v>
      </c>
      <c r="AQ49" s="68">
        <f t="shared" si="2"/>
        <v>14</v>
      </c>
      <c r="AR49" s="68">
        <f t="shared" si="2"/>
        <v>10</v>
      </c>
      <c r="AS49" s="82">
        <f t="shared" si="2"/>
        <v>85</v>
      </c>
    </row>
    <row r="50" spans="1:45" ht="12.75">
      <c r="A50" s="67" t="s">
        <v>18</v>
      </c>
      <c r="B50" s="75">
        <v>55</v>
      </c>
      <c r="C50" s="73">
        <v>8</v>
      </c>
      <c r="D50" s="73">
        <v>32</v>
      </c>
      <c r="E50" s="74">
        <v>95</v>
      </c>
      <c r="F50" s="75">
        <v>285</v>
      </c>
      <c r="G50" s="73">
        <v>11</v>
      </c>
      <c r="H50" s="73">
        <v>116</v>
      </c>
      <c r="I50" s="74">
        <v>412</v>
      </c>
      <c r="J50" s="75">
        <v>70</v>
      </c>
      <c r="K50" s="73">
        <v>5</v>
      </c>
      <c r="L50" s="73">
        <v>21</v>
      </c>
      <c r="M50" s="74">
        <v>96</v>
      </c>
      <c r="N50" s="75">
        <v>10</v>
      </c>
      <c r="O50" s="73">
        <v>0</v>
      </c>
      <c r="P50" s="73">
        <v>2</v>
      </c>
      <c r="Q50" s="74">
        <v>12</v>
      </c>
      <c r="R50" s="75">
        <v>238</v>
      </c>
      <c r="S50" s="73">
        <v>28</v>
      </c>
      <c r="T50" s="73">
        <v>58</v>
      </c>
      <c r="U50" s="74">
        <v>324</v>
      </c>
      <c r="V50" s="75">
        <v>192</v>
      </c>
      <c r="W50" s="73">
        <v>9</v>
      </c>
      <c r="X50" s="73">
        <v>39</v>
      </c>
      <c r="Y50" s="74">
        <v>240</v>
      </c>
      <c r="Z50" s="75">
        <v>20</v>
      </c>
      <c r="AA50" s="73">
        <v>4</v>
      </c>
      <c r="AB50" s="73">
        <v>11</v>
      </c>
      <c r="AC50" s="74">
        <v>35</v>
      </c>
      <c r="AD50" s="75">
        <v>156</v>
      </c>
      <c r="AE50" s="73">
        <v>0</v>
      </c>
      <c r="AF50" s="73">
        <v>24</v>
      </c>
      <c r="AG50" s="74">
        <v>180</v>
      </c>
      <c r="AH50" s="75">
        <v>246</v>
      </c>
      <c r="AI50" s="73">
        <v>6</v>
      </c>
      <c r="AJ50" s="73">
        <v>63</v>
      </c>
      <c r="AK50" s="74">
        <v>315</v>
      </c>
      <c r="AL50" s="72">
        <v>82</v>
      </c>
      <c r="AM50" s="73">
        <v>8</v>
      </c>
      <c r="AN50" s="73">
        <v>61</v>
      </c>
      <c r="AO50" s="74">
        <v>151</v>
      </c>
      <c r="AP50" s="71">
        <f t="shared" si="2"/>
        <v>2893</v>
      </c>
      <c r="AQ50" s="68">
        <f t="shared" si="2"/>
        <v>359</v>
      </c>
      <c r="AR50" s="68">
        <f t="shared" si="2"/>
        <v>752</v>
      </c>
      <c r="AS50" s="82">
        <f t="shared" si="2"/>
        <v>4004</v>
      </c>
    </row>
    <row r="51" spans="1:45" ht="12.75">
      <c r="A51" s="67" t="s">
        <v>19</v>
      </c>
      <c r="B51" s="75">
        <v>5</v>
      </c>
      <c r="C51" s="73">
        <v>0</v>
      </c>
      <c r="D51" s="73">
        <v>5</v>
      </c>
      <c r="E51" s="74">
        <v>10</v>
      </c>
      <c r="F51" s="75">
        <v>8</v>
      </c>
      <c r="G51" s="73">
        <v>0</v>
      </c>
      <c r="H51" s="73">
        <v>17</v>
      </c>
      <c r="I51" s="74">
        <v>25</v>
      </c>
      <c r="J51" s="75">
        <v>0</v>
      </c>
      <c r="K51" s="73">
        <v>0</v>
      </c>
      <c r="L51" s="73">
        <v>1</v>
      </c>
      <c r="M51" s="74">
        <v>1</v>
      </c>
      <c r="N51" s="75">
        <v>1</v>
      </c>
      <c r="O51" s="73">
        <v>0</v>
      </c>
      <c r="P51" s="73">
        <v>1</v>
      </c>
      <c r="Q51" s="74">
        <v>2</v>
      </c>
      <c r="R51" s="75">
        <v>13</v>
      </c>
      <c r="S51" s="73">
        <v>1</v>
      </c>
      <c r="T51" s="73">
        <v>7</v>
      </c>
      <c r="U51" s="74">
        <v>21</v>
      </c>
      <c r="V51" s="75">
        <v>7</v>
      </c>
      <c r="W51" s="73">
        <v>1</v>
      </c>
      <c r="X51" s="73">
        <v>2</v>
      </c>
      <c r="Y51" s="74">
        <v>10</v>
      </c>
      <c r="Z51" s="75">
        <v>0</v>
      </c>
      <c r="AA51" s="73">
        <v>0</v>
      </c>
      <c r="AB51" s="73">
        <v>2</v>
      </c>
      <c r="AC51" s="74">
        <v>2</v>
      </c>
      <c r="AD51" s="75">
        <v>5</v>
      </c>
      <c r="AE51" s="73">
        <v>0</v>
      </c>
      <c r="AF51" s="73">
        <v>3</v>
      </c>
      <c r="AG51" s="74">
        <v>8</v>
      </c>
      <c r="AH51" s="75">
        <v>8</v>
      </c>
      <c r="AI51" s="73">
        <v>1</v>
      </c>
      <c r="AJ51" s="73">
        <v>9</v>
      </c>
      <c r="AK51" s="74">
        <v>18</v>
      </c>
      <c r="AL51" s="72">
        <v>1</v>
      </c>
      <c r="AM51" s="73">
        <v>0</v>
      </c>
      <c r="AN51" s="73">
        <v>9</v>
      </c>
      <c r="AO51" s="74">
        <v>10</v>
      </c>
      <c r="AP51" s="71">
        <f t="shared" si="2"/>
        <v>99</v>
      </c>
      <c r="AQ51" s="68">
        <f t="shared" si="2"/>
        <v>37</v>
      </c>
      <c r="AR51" s="68">
        <f t="shared" si="2"/>
        <v>92</v>
      </c>
      <c r="AS51" s="82">
        <f t="shared" si="2"/>
        <v>228</v>
      </c>
    </row>
    <row r="52" spans="1:45" ht="13.5" thickBot="1">
      <c r="A52" s="67" t="s">
        <v>20</v>
      </c>
      <c r="B52" s="75">
        <v>4</v>
      </c>
      <c r="C52" s="73">
        <v>0</v>
      </c>
      <c r="D52" s="73">
        <v>3</v>
      </c>
      <c r="E52" s="74">
        <v>7</v>
      </c>
      <c r="F52" s="75">
        <v>2</v>
      </c>
      <c r="G52" s="73">
        <v>0</v>
      </c>
      <c r="H52" s="73">
        <v>6</v>
      </c>
      <c r="I52" s="74">
        <v>8</v>
      </c>
      <c r="J52" s="75">
        <v>7</v>
      </c>
      <c r="K52" s="73">
        <v>0</v>
      </c>
      <c r="L52" s="73">
        <v>3</v>
      </c>
      <c r="M52" s="74">
        <v>10</v>
      </c>
      <c r="N52" s="75">
        <v>4</v>
      </c>
      <c r="O52" s="73">
        <v>0</v>
      </c>
      <c r="P52" s="73">
        <v>0</v>
      </c>
      <c r="Q52" s="74">
        <v>4</v>
      </c>
      <c r="R52" s="75">
        <v>6</v>
      </c>
      <c r="S52" s="73">
        <v>0</v>
      </c>
      <c r="T52" s="73">
        <v>9</v>
      </c>
      <c r="U52" s="74">
        <v>15</v>
      </c>
      <c r="V52" s="75">
        <v>10</v>
      </c>
      <c r="W52" s="73">
        <v>0</v>
      </c>
      <c r="X52" s="73">
        <v>2</v>
      </c>
      <c r="Y52" s="74">
        <v>12</v>
      </c>
      <c r="Z52" s="75">
        <v>2</v>
      </c>
      <c r="AA52" s="73">
        <v>0</v>
      </c>
      <c r="AB52" s="73">
        <v>1</v>
      </c>
      <c r="AC52" s="74">
        <v>3</v>
      </c>
      <c r="AD52" s="75">
        <v>7</v>
      </c>
      <c r="AE52" s="73">
        <v>0</v>
      </c>
      <c r="AF52" s="73">
        <v>2</v>
      </c>
      <c r="AG52" s="74">
        <v>9</v>
      </c>
      <c r="AH52" s="75">
        <v>5</v>
      </c>
      <c r="AI52" s="73">
        <v>0</v>
      </c>
      <c r="AJ52" s="73">
        <v>22</v>
      </c>
      <c r="AK52" s="74">
        <v>27</v>
      </c>
      <c r="AL52" s="72">
        <v>0</v>
      </c>
      <c r="AM52" s="73">
        <v>0</v>
      </c>
      <c r="AN52" s="73">
        <v>6</v>
      </c>
      <c r="AO52" s="74">
        <v>6</v>
      </c>
      <c r="AP52" s="71">
        <f t="shared" si="2"/>
        <v>68</v>
      </c>
      <c r="AQ52" s="68">
        <f t="shared" si="2"/>
        <v>1</v>
      </c>
      <c r="AR52" s="68">
        <f t="shared" si="2"/>
        <v>139</v>
      </c>
      <c r="AS52" s="82">
        <f t="shared" si="2"/>
        <v>208</v>
      </c>
    </row>
    <row r="53" spans="1:45" ht="13.5" thickBot="1">
      <c r="A53" s="76" t="s">
        <v>0</v>
      </c>
      <c r="B53" s="77">
        <f aca="true" t="shared" si="3" ref="B53:AO53">SUM(B33:B52)</f>
        <v>552</v>
      </c>
      <c r="C53" s="78">
        <f t="shared" si="3"/>
        <v>209</v>
      </c>
      <c r="D53" s="78">
        <f t="shared" si="3"/>
        <v>345</v>
      </c>
      <c r="E53" s="79">
        <f t="shared" si="3"/>
        <v>1106</v>
      </c>
      <c r="F53" s="77">
        <f t="shared" si="3"/>
        <v>2085</v>
      </c>
      <c r="G53" s="78">
        <f t="shared" si="3"/>
        <v>237</v>
      </c>
      <c r="H53" s="78">
        <f t="shared" si="3"/>
        <v>666</v>
      </c>
      <c r="I53" s="79">
        <f t="shared" si="3"/>
        <v>2988</v>
      </c>
      <c r="J53" s="77">
        <f t="shared" si="3"/>
        <v>671</v>
      </c>
      <c r="K53" s="78">
        <f t="shared" si="3"/>
        <v>49</v>
      </c>
      <c r="L53" s="78">
        <f t="shared" si="3"/>
        <v>211</v>
      </c>
      <c r="M53" s="79">
        <f t="shared" si="3"/>
        <v>931</v>
      </c>
      <c r="N53" s="77">
        <f t="shared" si="3"/>
        <v>173</v>
      </c>
      <c r="O53" s="78">
        <f t="shared" si="3"/>
        <v>4</v>
      </c>
      <c r="P53" s="78">
        <f t="shared" si="3"/>
        <v>42</v>
      </c>
      <c r="Q53" s="79">
        <f t="shared" si="3"/>
        <v>219</v>
      </c>
      <c r="R53" s="77">
        <f t="shared" si="3"/>
        <v>2314</v>
      </c>
      <c r="S53" s="78">
        <f t="shared" si="3"/>
        <v>675</v>
      </c>
      <c r="T53" s="78">
        <f t="shared" si="3"/>
        <v>723</v>
      </c>
      <c r="U53" s="79">
        <f t="shared" si="3"/>
        <v>3712</v>
      </c>
      <c r="V53" s="77">
        <f t="shared" si="3"/>
        <v>1598</v>
      </c>
      <c r="W53" s="78">
        <f t="shared" si="3"/>
        <v>218</v>
      </c>
      <c r="X53" s="78">
        <f t="shared" si="3"/>
        <v>438</v>
      </c>
      <c r="Y53" s="79">
        <f t="shared" si="3"/>
        <v>2254</v>
      </c>
      <c r="Z53" s="77">
        <f t="shared" si="3"/>
        <v>278</v>
      </c>
      <c r="AA53" s="78">
        <f t="shared" si="3"/>
        <v>163</v>
      </c>
      <c r="AB53" s="78">
        <f t="shared" si="3"/>
        <v>62</v>
      </c>
      <c r="AC53" s="79">
        <f t="shared" si="3"/>
        <v>503</v>
      </c>
      <c r="AD53" s="77">
        <f t="shared" si="3"/>
        <v>1124</v>
      </c>
      <c r="AE53" s="78">
        <f t="shared" si="3"/>
        <v>102</v>
      </c>
      <c r="AF53" s="78">
        <f t="shared" si="3"/>
        <v>275</v>
      </c>
      <c r="AG53" s="79">
        <f t="shared" si="3"/>
        <v>1501</v>
      </c>
      <c r="AH53" s="77">
        <f t="shared" si="3"/>
        <v>2012</v>
      </c>
      <c r="AI53" s="78">
        <f t="shared" si="3"/>
        <v>380</v>
      </c>
      <c r="AJ53" s="78">
        <f t="shared" si="3"/>
        <v>722</v>
      </c>
      <c r="AK53" s="79">
        <f t="shared" si="3"/>
        <v>3114</v>
      </c>
      <c r="AL53" s="83">
        <f t="shared" si="3"/>
        <v>656</v>
      </c>
      <c r="AM53" s="78">
        <f t="shared" si="3"/>
        <v>67</v>
      </c>
      <c r="AN53" s="78">
        <f t="shared" si="3"/>
        <v>744</v>
      </c>
      <c r="AO53" s="79">
        <f t="shared" si="3"/>
        <v>1467</v>
      </c>
      <c r="AP53" s="77">
        <f t="shared" si="2"/>
        <v>24630</v>
      </c>
      <c r="AQ53" s="78">
        <f t="shared" si="2"/>
        <v>6598</v>
      </c>
      <c r="AR53" s="78">
        <f t="shared" si="2"/>
        <v>9722</v>
      </c>
      <c r="AS53" s="79">
        <f t="shared" si="2"/>
        <v>40950</v>
      </c>
    </row>
    <row r="54" ht="12.75">
      <c r="A54" s="4" t="s">
        <v>82</v>
      </c>
    </row>
    <row r="55" ht="12.75">
      <c r="A55" s="248" t="s">
        <v>304</v>
      </c>
    </row>
  </sheetData>
  <sheetProtection/>
  <mergeCells count="26">
    <mergeCell ref="V31:Y31"/>
    <mergeCell ref="Z31:AC31"/>
    <mergeCell ref="AD31:AG31"/>
    <mergeCell ref="AH31:AK31"/>
    <mergeCell ref="AL31:AO31"/>
    <mergeCell ref="AP31:AS31"/>
    <mergeCell ref="AH3:AK3"/>
    <mergeCell ref="AL3:AO3"/>
    <mergeCell ref="AP3:AS3"/>
    <mergeCell ref="B30:AS30"/>
    <mergeCell ref="A31:A32"/>
    <mergeCell ref="B31:E31"/>
    <mergeCell ref="F31:I31"/>
    <mergeCell ref="J31:M31"/>
    <mergeCell ref="N31:Q31"/>
    <mergeCell ref="R31:U31"/>
    <mergeCell ref="B2:AS2"/>
    <mergeCell ref="A3:A4"/>
    <mergeCell ref="B3:E3"/>
    <mergeCell ref="F3:I3"/>
    <mergeCell ref="J3:M3"/>
    <mergeCell ref="N3:Q3"/>
    <mergeCell ref="R3:U3"/>
    <mergeCell ref="V3:Y3"/>
    <mergeCell ref="Z3:AC3"/>
    <mergeCell ref="AD3:AG3"/>
  </mergeCells>
  <printOptions/>
  <pageMargins left="0.1968503937007874" right="0" top="0.3937007874015748" bottom="0.1968503937007874" header="0.5118110236220472" footer="0.5118110236220472"/>
  <pageSetup fitToHeight="0" horizontalDpi="600" verticalDpi="600" orientation="landscape" paperSize="8" scale="80"/>
  <headerFooter alignWithMargins="0">
    <oddFooter>&amp;RFonte: Tab.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 Cesare Miriam</dc:creator>
  <cp:keywords/>
  <dc:description/>
  <cp:lastModifiedBy>Di Cesare Miriam</cp:lastModifiedBy>
  <cp:lastPrinted>2019-08-29T12:18:14Z</cp:lastPrinted>
  <dcterms:created xsi:type="dcterms:W3CDTF">2013-07-31T10:35:11Z</dcterms:created>
  <dcterms:modified xsi:type="dcterms:W3CDTF">2021-01-26T13:49:27Z</dcterms:modified>
  <cp:category/>
  <cp:version/>
  <cp:contentType/>
  <cp:contentStatus/>
</cp:coreProperties>
</file>